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72.25.102.14\c$\Users\asilvetty\Documents\ESTADISTICAS DEL M.V -  BOLETINES\PARA PÚBLICAR\"/>
    </mc:Choice>
  </mc:AlternateContent>
  <bookViews>
    <workbookView xWindow="0" yWindow="0" windowWidth="28800" windowHeight="12180" tabRatio="871"/>
  </bookViews>
  <sheets>
    <sheet name="ÍNDICE" sheetId="54" r:id="rId1"/>
    <sheet name="1" sheetId="99" r:id="rId2"/>
    <sheet name="2" sheetId="134" r:id="rId3"/>
    <sheet name="3" sheetId="104" r:id="rId4"/>
    <sheet name="4" sheetId="145" r:id="rId5"/>
    <sheet name="5" sheetId="146" r:id="rId6"/>
    <sheet name="6" sheetId="147" r:id="rId7"/>
    <sheet name="7" sheetId="148" r:id="rId8"/>
    <sheet name="8" sheetId="149" r:id="rId9"/>
    <sheet name="9" sheetId="150" r:id="rId10"/>
    <sheet name="10" sheetId="151" r:id="rId11"/>
    <sheet name="11" sheetId="152" r:id="rId12"/>
    <sheet name="12" sheetId="130" r:id="rId13"/>
    <sheet name="13" sheetId="67" r:id="rId14"/>
    <sheet name="14" sheetId="68" r:id="rId15"/>
    <sheet name="15" sheetId="69" r:id="rId16"/>
    <sheet name="16" sheetId="17" r:id="rId17"/>
    <sheet name="17" sheetId="18" r:id="rId18"/>
    <sheet name="18" sheetId="73" r:id="rId19"/>
    <sheet name="19" sheetId="74" r:id="rId20"/>
    <sheet name="20" sheetId="75" r:id="rId21"/>
    <sheet name="21" sheetId="76" r:id="rId22"/>
    <sheet name="22" sheetId="77" r:id="rId23"/>
    <sheet name="23" sheetId="105" r:id="rId24"/>
    <sheet name="24" sheetId="106" r:id="rId25"/>
    <sheet name="25" sheetId="80" r:id="rId26"/>
    <sheet name="26" sheetId="132" r:id="rId27"/>
    <sheet name="27" sheetId="135" r:id="rId28"/>
    <sheet name="28" sheetId="83" r:id="rId29"/>
    <sheet name="29" sheetId="84" r:id="rId30"/>
    <sheet name="30" sheetId="131" r:id="rId31"/>
    <sheet name="31" sheetId="111" r:id="rId32"/>
    <sheet name="32" sheetId="112" r:id="rId33"/>
    <sheet name="33" sheetId="88" r:id="rId34"/>
    <sheet name="34" sheetId="116" r:id="rId35"/>
    <sheet name="35" sheetId="90" r:id="rId36"/>
    <sheet name="36" sheetId="91" r:id="rId37"/>
    <sheet name="37" sheetId="92" r:id="rId38"/>
    <sheet name="38" sheetId="125" r:id="rId39"/>
    <sheet name="39" sheetId="126" r:id="rId40"/>
    <sheet name="40" sheetId="127" r:id="rId41"/>
    <sheet name="41" sheetId="96" r:id="rId42"/>
    <sheet name="42" sheetId="97" r:id="rId43"/>
    <sheet name="ABREVIATURAS" sheetId="98" r:id="rId44"/>
  </sheets>
  <definedNames>
    <definedName name="_a1000000" localSheetId="12">#REF!</definedName>
    <definedName name="_a1000000" localSheetId="13">#REF!</definedName>
    <definedName name="_a1000000" localSheetId="14">#REF!</definedName>
    <definedName name="_a1000000" localSheetId="15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9">#REF!</definedName>
    <definedName name="_a1000000" localSheetId="3">#REF!</definedName>
    <definedName name="_a1000000" localSheetId="30">#REF!</definedName>
    <definedName name="_a1000000" localSheetId="34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41">#REF!</definedName>
    <definedName name="_a1000000" localSheetId="43">#REF!</definedName>
    <definedName name="_a1000000">#REF!</definedName>
    <definedName name="_a990000" localSheetId="12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9">#REF!</definedName>
    <definedName name="_a990000" localSheetId="3">#REF!</definedName>
    <definedName name="_a990000" localSheetId="30">#REF!</definedName>
    <definedName name="_a990000" localSheetId="34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41">#REF!</definedName>
    <definedName name="_a990000" localSheetId="43">#REF!</definedName>
    <definedName name="_a990000">#REF!</definedName>
    <definedName name="_xlnm.Print_Area" localSheetId="25">'25'!$A$1:$M$22</definedName>
    <definedName name="_xlnm.Print_Area" localSheetId="33">'33'!$A$1:$K$26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5" i="131" l="1"/>
  <c r="C28" i="73"/>
  <c r="D28" i="73"/>
  <c r="K25" i="88" l="1"/>
  <c r="H24" i="88"/>
  <c r="K9" i="88"/>
  <c r="K11" i="88"/>
  <c r="K13" i="88"/>
  <c r="K15" i="88"/>
  <c r="K17" i="88"/>
  <c r="K19" i="88"/>
  <c r="K21" i="88"/>
  <c r="K23" i="88"/>
  <c r="K7" i="88"/>
  <c r="J9" i="88"/>
  <c r="J11" i="88"/>
  <c r="J13" i="88"/>
  <c r="J15" i="88"/>
  <c r="J17" i="88"/>
  <c r="J19" i="88"/>
  <c r="J21" i="88"/>
  <c r="J23" i="88"/>
  <c r="J25" i="88"/>
  <c r="J7" i="88"/>
  <c r="I9" i="88"/>
  <c r="I11" i="88"/>
  <c r="I13" i="88"/>
  <c r="I15" i="88"/>
  <c r="I17" i="88"/>
  <c r="I19" i="88"/>
  <c r="I21" i="88"/>
  <c r="I23" i="88"/>
  <c r="I25" i="88"/>
  <c r="I7" i="88"/>
  <c r="C26" i="88"/>
  <c r="D26" i="88"/>
  <c r="E26" i="88"/>
  <c r="F26" i="88"/>
  <c r="G26" i="88"/>
  <c r="H26" i="88"/>
  <c r="B26" i="88"/>
  <c r="C25" i="88"/>
  <c r="D25" i="88"/>
  <c r="E25" i="88"/>
  <c r="F25" i="88"/>
  <c r="G25" i="88"/>
  <c r="H25" i="88"/>
  <c r="H8" i="88" s="1"/>
  <c r="B25" i="88"/>
  <c r="B20" i="88" s="1"/>
  <c r="C24" i="88"/>
  <c r="D24" i="88"/>
  <c r="E24" i="88"/>
  <c r="F24" i="88"/>
  <c r="G24" i="88"/>
  <c r="C22" i="88"/>
  <c r="D22" i="88"/>
  <c r="E22" i="88"/>
  <c r="F22" i="88"/>
  <c r="G22" i="88"/>
  <c r="H22" i="88"/>
  <c r="C20" i="88"/>
  <c r="D20" i="88"/>
  <c r="E20" i="88"/>
  <c r="F20" i="88"/>
  <c r="G20" i="88"/>
  <c r="H20" i="88"/>
  <c r="C18" i="88"/>
  <c r="D18" i="88"/>
  <c r="E18" i="88"/>
  <c r="F18" i="88"/>
  <c r="G18" i="88"/>
  <c r="H18" i="88"/>
  <c r="C16" i="88"/>
  <c r="D16" i="88"/>
  <c r="E16" i="88"/>
  <c r="F16" i="88"/>
  <c r="G16" i="88"/>
  <c r="H16" i="88"/>
  <c r="C14" i="88"/>
  <c r="D14" i="88"/>
  <c r="E14" i="88"/>
  <c r="F14" i="88"/>
  <c r="G14" i="88"/>
  <c r="H14" i="88"/>
  <c r="C12" i="88"/>
  <c r="D12" i="88"/>
  <c r="E12" i="88"/>
  <c r="F12" i="88"/>
  <c r="G12" i="88"/>
  <c r="H12" i="88"/>
  <c r="C10" i="88"/>
  <c r="D10" i="88"/>
  <c r="E10" i="88"/>
  <c r="F10" i="88"/>
  <c r="G10" i="88"/>
  <c r="H10" i="88"/>
  <c r="C8" i="88"/>
  <c r="D8" i="88"/>
  <c r="E8" i="88"/>
  <c r="F8" i="88"/>
  <c r="G8" i="88"/>
  <c r="B10" i="88" l="1"/>
  <c r="B18" i="88"/>
  <c r="B16" i="88"/>
  <c r="B24" i="88"/>
  <c r="B8" i="88"/>
  <c r="B14" i="88"/>
  <c r="B22" i="88"/>
  <c r="B12" i="88"/>
  <c r="B25" i="112"/>
  <c r="B53" i="111"/>
  <c r="J23" i="83" l="1"/>
  <c r="O5" i="77"/>
  <c r="P54" i="76"/>
  <c r="E18" i="68"/>
  <c r="F18" i="68"/>
  <c r="G18" i="68"/>
  <c r="H18" i="68"/>
  <c r="I18" i="68"/>
  <c r="J18" i="68"/>
  <c r="K18" i="68"/>
  <c r="L18" i="68"/>
  <c r="E16" i="68"/>
  <c r="F16" i="68"/>
  <c r="G16" i="68"/>
  <c r="H16" i="68"/>
  <c r="I16" i="68"/>
  <c r="J16" i="68"/>
  <c r="K16" i="68"/>
  <c r="L16" i="68"/>
  <c r="E14" i="68"/>
  <c r="F14" i="68"/>
  <c r="G14" i="68"/>
  <c r="H14" i="68"/>
  <c r="I14" i="68"/>
  <c r="J14" i="68"/>
  <c r="K14" i="68"/>
  <c r="L14" i="68"/>
  <c r="M11" i="68"/>
  <c r="E12" i="68"/>
  <c r="F12" i="68"/>
  <c r="G12" i="68"/>
  <c r="H12" i="68"/>
  <c r="I12" i="68"/>
  <c r="J12" i="68"/>
  <c r="K12" i="68"/>
  <c r="L12" i="68"/>
  <c r="E10" i="68"/>
  <c r="F10" i="68"/>
  <c r="G10" i="68"/>
  <c r="H10" i="68"/>
  <c r="I10" i="68"/>
  <c r="J10" i="68"/>
  <c r="K10" i="68"/>
  <c r="L10" i="68"/>
  <c r="E8" i="68"/>
  <c r="F8" i="68"/>
  <c r="G8" i="68"/>
  <c r="H8" i="68"/>
  <c r="I8" i="68"/>
  <c r="J8" i="68"/>
  <c r="K8" i="68"/>
  <c r="L8" i="68"/>
  <c r="L9" i="68"/>
  <c r="L11" i="68"/>
  <c r="L13" i="68"/>
  <c r="L15" i="68"/>
  <c r="L17" i="68"/>
  <c r="L7" i="68"/>
  <c r="H9" i="68"/>
  <c r="H11" i="68"/>
  <c r="H13" i="68"/>
  <c r="H15" i="68"/>
  <c r="H17" i="68"/>
  <c r="D10" i="68"/>
  <c r="H7" i="68"/>
  <c r="D18" i="68"/>
  <c r="D16" i="68"/>
  <c r="D14" i="68"/>
  <c r="D12" i="68"/>
  <c r="D8" i="68"/>
  <c r="D17" i="68"/>
  <c r="L70" i="130"/>
  <c r="K54" i="130"/>
  <c r="K70" i="130" s="1"/>
  <c r="J54" i="130"/>
  <c r="I54" i="130"/>
  <c r="I70" i="130" s="1"/>
  <c r="H54" i="130"/>
  <c r="G54" i="130"/>
  <c r="F54" i="130"/>
  <c r="E54" i="130"/>
  <c r="E70" i="130" s="1"/>
  <c r="D54" i="130"/>
  <c r="F70" i="130"/>
  <c r="H70" i="130"/>
  <c r="L54" i="130"/>
  <c r="L53" i="130"/>
  <c r="L69" i="130"/>
  <c r="G70" i="130"/>
  <c r="J70" i="130"/>
  <c r="D70" i="130"/>
  <c r="H53" i="130"/>
  <c r="K69" i="130"/>
  <c r="J69" i="130"/>
  <c r="I69" i="130"/>
  <c r="H69" i="130"/>
  <c r="G69" i="130"/>
  <c r="F69" i="130"/>
  <c r="E69" i="130"/>
  <c r="H21" i="130"/>
  <c r="L21" i="130"/>
  <c r="D69" i="130"/>
  <c r="E20" i="130" l="1"/>
  <c r="F20" i="130"/>
  <c r="G20" i="130"/>
  <c r="H20" i="130"/>
  <c r="I20" i="130"/>
  <c r="J20" i="130"/>
  <c r="K20" i="130"/>
  <c r="L20" i="130"/>
  <c r="E18" i="130"/>
  <c r="F18" i="130"/>
  <c r="G18" i="130"/>
  <c r="H18" i="130"/>
  <c r="I18" i="130"/>
  <c r="J18" i="130"/>
  <c r="K18" i="130"/>
  <c r="L18" i="130"/>
  <c r="E14" i="130"/>
  <c r="F14" i="130"/>
  <c r="G14" i="130"/>
  <c r="H14" i="130"/>
  <c r="I14" i="130"/>
  <c r="J14" i="130"/>
  <c r="K14" i="130"/>
  <c r="L14" i="130"/>
  <c r="E12" i="130"/>
  <c r="F12" i="130"/>
  <c r="G12" i="130"/>
  <c r="H12" i="130"/>
  <c r="I12" i="130"/>
  <c r="J12" i="130"/>
  <c r="K12" i="130"/>
  <c r="L12" i="130"/>
  <c r="K10" i="130"/>
  <c r="E10" i="130"/>
  <c r="F10" i="130"/>
  <c r="G10" i="130"/>
  <c r="H10" i="130"/>
  <c r="I10" i="130"/>
  <c r="J10" i="130"/>
  <c r="L10" i="130"/>
  <c r="M7" i="130"/>
  <c r="E8" i="130"/>
  <c r="F8" i="130"/>
  <c r="G8" i="130"/>
  <c r="H8" i="130"/>
  <c r="I8" i="130"/>
  <c r="J8" i="130"/>
  <c r="K8" i="130"/>
  <c r="L8" i="130"/>
  <c r="L9" i="130"/>
  <c r="L11" i="130"/>
  <c r="L13" i="130"/>
  <c r="L15" i="130"/>
  <c r="L16" i="130"/>
  <c r="L17" i="130"/>
  <c r="L19" i="130"/>
  <c r="L7" i="130"/>
  <c r="H9" i="130"/>
  <c r="H11" i="130"/>
  <c r="H13" i="130"/>
  <c r="H15" i="130"/>
  <c r="H16" i="130"/>
  <c r="H17" i="130"/>
  <c r="H19" i="130"/>
  <c r="H7" i="130"/>
  <c r="D20" i="130"/>
  <c r="D18" i="130"/>
  <c r="D14" i="130"/>
  <c r="D12" i="130"/>
  <c r="D10" i="130"/>
  <c r="D8" i="130"/>
  <c r="D21" i="130"/>
  <c r="I38" i="91" l="1"/>
  <c r="I39" i="91"/>
  <c r="H39" i="91"/>
  <c r="B139" i="91"/>
  <c r="I17" i="91" l="1"/>
  <c r="O60" i="90" l="1"/>
  <c r="O8" i="90"/>
  <c r="R80" i="97"/>
  <c r="C15" i="127"/>
  <c r="C7" i="126"/>
  <c r="C18" i="125"/>
  <c r="D18" i="125"/>
  <c r="F18" i="125" s="1"/>
  <c r="B18" i="125"/>
  <c r="J9" i="80" l="1"/>
  <c r="CW115" i="135"/>
  <c r="CW118" i="135" s="1"/>
  <c r="CS115" i="135"/>
  <c r="CS118" i="135" s="1"/>
  <c r="CO115" i="135"/>
  <c r="CO118" i="135" s="1"/>
  <c r="CW102" i="135"/>
  <c r="CV102" i="135"/>
  <c r="CV115" i="135" s="1"/>
  <c r="CV118" i="135" s="1"/>
  <c r="CU102" i="135"/>
  <c r="CU115" i="135" s="1"/>
  <c r="CU118" i="135" s="1"/>
  <c r="CT102" i="135"/>
  <c r="CT115" i="135" s="1"/>
  <c r="CT118" i="135" s="1"/>
  <c r="CS102" i="135"/>
  <c r="CR102" i="135"/>
  <c r="CR115" i="135" s="1"/>
  <c r="CR118" i="135" s="1"/>
  <c r="CQ102" i="135"/>
  <c r="CQ115" i="135" s="1"/>
  <c r="CQ118" i="135" s="1"/>
  <c r="CP102" i="135"/>
  <c r="CP115" i="135" s="1"/>
  <c r="CP118" i="135" s="1"/>
  <c r="CO102" i="135"/>
  <c r="CM102" i="135"/>
  <c r="CM115" i="135" s="1"/>
  <c r="CM118" i="135" s="1"/>
  <c r="CL102" i="135"/>
  <c r="CL115" i="135" s="1"/>
  <c r="CL118" i="135" s="1"/>
  <c r="CK102" i="135"/>
  <c r="CK115" i="135" s="1"/>
  <c r="CK118" i="135" s="1"/>
  <c r="CJ102" i="135"/>
  <c r="CJ115" i="135" s="1"/>
  <c r="CJ118" i="135" s="1"/>
  <c r="CI102" i="135"/>
  <c r="CI115" i="135" s="1"/>
  <c r="CI118" i="135" s="1"/>
  <c r="CH102" i="135"/>
  <c r="CH115" i="135" s="1"/>
  <c r="CH118" i="135" s="1"/>
  <c r="CG102" i="135"/>
  <c r="CG115" i="135" s="1"/>
  <c r="CG118" i="135" s="1"/>
  <c r="CF102" i="135"/>
  <c r="CF115" i="135" s="1"/>
  <c r="CF118" i="135" s="1"/>
  <c r="CE102" i="135"/>
  <c r="CE115" i="135" s="1"/>
  <c r="CE118" i="135" s="1"/>
  <c r="CD102" i="135"/>
  <c r="CD115" i="135" s="1"/>
  <c r="CD118" i="135" s="1"/>
  <c r="CC102" i="135"/>
  <c r="CC115" i="135" s="1"/>
  <c r="CC118" i="135" s="1"/>
  <c r="CB102" i="135"/>
  <c r="CB115" i="135" s="1"/>
  <c r="CB118" i="135" s="1"/>
  <c r="CA102" i="135"/>
  <c r="CA115" i="135" s="1"/>
  <c r="CA118" i="135" s="1"/>
  <c r="BZ102" i="135"/>
  <c r="BZ115" i="135" s="1"/>
  <c r="BZ118" i="135" s="1"/>
  <c r="BY102" i="135"/>
  <c r="BY115" i="135" s="1"/>
  <c r="BY118" i="135" s="1"/>
  <c r="BX102" i="135"/>
  <c r="BX115" i="135" s="1"/>
  <c r="BX118" i="135" s="1"/>
  <c r="BW102" i="135"/>
  <c r="BW115" i="135" s="1"/>
  <c r="BW118" i="135" s="1"/>
  <c r="BV102" i="135"/>
  <c r="BV115" i="135" s="1"/>
  <c r="BV118" i="135" s="1"/>
  <c r="BU102" i="135"/>
  <c r="BU115" i="135" s="1"/>
  <c r="BU118" i="135" s="1"/>
  <c r="BT102" i="135"/>
  <c r="BT115" i="135" s="1"/>
  <c r="BT118" i="135" s="1"/>
  <c r="BS102" i="135"/>
  <c r="BS115" i="135" s="1"/>
  <c r="BS118" i="135" s="1"/>
  <c r="BR102" i="135"/>
  <c r="BR115" i="135" s="1"/>
  <c r="BR118" i="135" s="1"/>
  <c r="BQ102" i="135"/>
  <c r="BQ115" i="135" s="1"/>
  <c r="BQ118" i="135" s="1"/>
  <c r="BP102" i="135"/>
  <c r="BP115" i="135" s="1"/>
  <c r="BP118" i="135" s="1"/>
  <c r="BO102" i="135"/>
  <c r="BO115" i="135" s="1"/>
  <c r="BO118" i="135" s="1"/>
  <c r="BN102" i="135"/>
  <c r="BN115" i="135" s="1"/>
  <c r="BN118" i="135" s="1"/>
  <c r="BM102" i="135"/>
  <c r="BM115" i="135" s="1"/>
  <c r="BM118" i="135" s="1"/>
  <c r="BL102" i="135"/>
  <c r="BL115" i="135" s="1"/>
  <c r="BL118" i="135" s="1"/>
  <c r="BK102" i="135"/>
  <c r="BK115" i="135" s="1"/>
  <c r="BK118" i="135" s="1"/>
  <c r="BJ102" i="135"/>
  <c r="BJ115" i="135" s="1"/>
  <c r="BJ118" i="135" s="1"/>
  <c r="BI102" i="135"/>
  <c r="BI115" i="135" s="1"/>
  <c r="BI118" i="135" s="1"/>
  <c r="BH102" i="135"/>
  <c r="BH115" i="135" s="1"/>
  <c r="BH118" i="135" s="1"/>
  <c r="BG102" i="135"/>
  <c r="BG115" i="135" s="1"/>
  <c r="BG118" i="135" s="1"/>
  <c r="BF102" i="135"/>
  <c r="BF115" i="135" s="1"/>
  <c r="BF118" i="135" s="1"/>
  <c r="BE102" i="135"/>
  <c r="BE115" i="135" s="1"/>
  <c r="BE118" i="135" s="1"/>
  <c r="BD102" i="135"/>
  <c r="BD115" i="135" s="1"/>
  <c r="BD118" i="135" s="1"/>
  <c r="BC102" i="135"/>
  <c r="BC115" i="135" s="1"/>
  <c r="BC118" i="135" s="1"/>
  <c r="BB102" i="135"/>
  <c r="BB115" i="135" s="1"/>
  <c r="CW94" i="135"/>
  <c r="CV94" i="135"/>
  <c r="CU94" i="135"/>
  <c r="CT94" i="135"/>
  <c r="CS94" i="135"/>
  <c r="CR94" i="135"/>
  <c r="CQ94" i="135"/>
  <c r="CP94" i="135"/>
  <c r="CO94" i="135"/>
  <c r="CN94" i="135"/>
  <c r="CN115" i="135" s="1"/>
  <c r="CN118" i="135" s="1"/>
  <c r="CM94" i="135"/>
  <c r="CL94" i="135"/>
  <c r="CK94" i="135"/>
  <c r="CJ94" i="135"/>
  <c r="CI94" i="135"/>
  <c r="CH94" i="135"/>
  <c r="CG94" i="135"/>
  <c r="CF94" i="135"/>
  <c r="CE94" i="135"/>
  <c r="CD94" i="135"/>
  <c r="CC94" i="135"/>
  <c r="CB94" i="135"/>
  <c r="CA94" i="135"/>
  <c r="BZ94" i="135"/>
  <c r="BY94" i="135"/>
  <c r="BX94" i="135"/>
  <c r="BW94" i="135"/>
  <c r="BV94" i="135"/>
  <c r="BU94" i="135"/>
  <c r="BT94" i="135"/>
  <c r="BS94" i="135"/>
  <c r="BR94" i="135"/>
  <c r="BQ94" i="135"/>
  <c r="BP94" i="135"/>
  <c r="BO94" i="135"/>
  <c r="BN94" i="135"/>
  <c r="BM94" i="135"/>
  <c r="BL94" i="135"/>
  <c r="BK94" i="135"/>
  <c r="BJ94" i="135"/>
  <c r="BI94" i="135"/>
  <c r="BH94" i="135"/>
  <c r="BG94" i="135"/>
  <c r="BF94" i="135"/>
  <c r="BE94" i="135"/>
  <c r="BD94" i="135"/>
  <c r="BC94" i="135"/>
  <c r="BB94" i="135"/>
  <c r="CX94" i="135" s="1"/>
  <c r="CW92" i="135"/>
  <c r="CV92" i="135"/>
  <c r="CU92" i="135"/>
  <c r="CT92" i="135"/>
  <c r="CS92" i="135"/>
  <c r="CR92" i="135"/>
  <c r="CQ92" i="135"/>
  <c r="CP92" i="135"/>
  <c r="CO92" i="135"/>
  <c r="CM92" i="135"/>
  <c r="CL92" i="135"/>
  <c r="CK92" i="135"/>
  <c r="CJ92" i="135"/>
  <c r="CI92" i="135"/>
  <c r="CH92" i="135"/>
  <c r="CG92" i="135"/>
  <c r="CF92" i="135"/>
  <c r="CE92" i="135"/>
  <c r="CD92" i="135"/>
  <c r="CC92" i="135"/>
  <c r="CB92" i="135"/>
  <c r="CA92" i="135"/>
  <c r="BZ92" i="135"/>
  <c r="BY92" i="135"/>
  <c r="BX92" i="135"/>
  <c r="BW92" i="135"/>
  <c r="BV92" i="135"/>
  <c r="BU92" i="135"/>
  <c r="BT92" i="135"/>
  <c r="BS92" i="135"/>
  <c r="BR92" i="135"/>
  <c r="BQ92" i="135"/>
  <c r="BP92" i="135"/>
  <c r="BO92" i="135"/>
  <c r="BN92" i="135"/>
  <c r="BM92" i="135"/>
  <c r="BL92" i="135"/>
  <c r="BK92" i="135"/>
  <c r="BJ92" i="135"/>
  <c r="BI92" i="135"/>
  <c r="BH92" i="135"/>
  <c r="BG92" i="135"/>
  <c r="BF92" i="135"/>
  <c r="BE92" i="135"/>
  <c r="BD92" i="135"/>
  <c r="BC92" i="135"/>
  <c r="BB92" i="135"/>
  <c r="CX92" i="135" s="1"/>
  <c r="CW71" i="135"/>
  <c r="CV71" i="135"/>
  <c r="CU71" i="135"/>
  <c r="CT71" i="135"/>
  <c r="CS71" i="135"/>
  <c r="CR71" i="135"/>
  <c r="CQ71" i="135"/>
  <c r="CP71" i="135"/>
  <c r="CO71" i="135"/>
  <c r="CM71" i="135"/>
  <c r="CL71" i="135"/>
  <c r="CK71" i="135"/>
  <c r="CJ71" i="135"/>
  <c r="CI71" i="135"/>
  <c r="CH71" i="135"/>
  <c r="CG71" i="135"/>
  <c r="CF71" i="135"/>
  <c r="CE71" i="135"/>
  <c r="CD71" i="135"/>
  <c r="CC71" i="135"/>
  <c r="CB71" i="135"/>
  <c r="CA71" i="135"/>
  <c r="BZ71" i="135"/>
  <c r="BY71" i="135"/>
  <c r="BX71" i="135"/>
  <c r="BW71" i="135"/>
  <c r="BV71" i="135"/>
  <c r="BU71" i="135"/>
  <c r="BT71" i="135"/>
  <c r="BS71" i="135"/>
  <c r="BR71" i="135"/>
  <c r="BQ71" i="135"/>
  <c r="BP71" i="135"/>
  <c r="BO71" i="135"/>
  <c r="BN71" i="135"/>
  <c r="BM71" i="135"/>
  <c r="BL71" i="135"/>
  <c r="BK71" i="135"/>
  <c r="BJ71" i="135"/>
  <c r="BI71" i="135"/>
  <c r="BH71" i="135"/>
  <c r="BG71" i="135"/>
  <c r="BF71" i="135"/>
  <c r="BE71" i="135"/>
  <c r="BD71" i="135"/>
  <c r="BC71" i="135"/>
  <c r="BB71" i="135"/>
  <c r="CX71" i="135" s="1"/>
  <c r="CW69" i="135"/>
  <c r="CV69" i="135"/>
  <c r="CU69" i="135"/>
  <c r="CT69" i="135"/>
  <c r="CS69" i="135"/>
  <c r="CR69" i="135"/>
  <c r="CQ69" i="135"/>
  <c r="CP69" i="135"/>
  <c r="CO69" i="135"/>
  <c r="CM69" i="135"/>
  <c r="CL69" i="135"/>
  <c r="CK69" i="135"/>
  <c r="CJ69" i="135"/>
  <c r="CI69" i="135"/>
  <c r="CH69" i="135"/>
  <c r="CG69" i="135"/>
  <c r="CF69" i="135"/>
  <c r="CE69" i="135"/>
  <c r="CD69" i="135"/>
  <c r="CC69" i="135"/>
  <c r="CB69" i="135"/>
  <c r="CA69" i="135"/>
  <c r="BZ69" i="135"/>
  <c r="BY69" i="135"/>
  <c r="BX69" i="135"/>
  <c r="BW69" i="135"/>
  <c r="BV69" i="135"/>
  <c r="BU69" i="135"/>
  <c r="BT69" i="135"/>
  <c r="BS69" i="135"/>
  <c r="BR69" i="135"/>
  <c r="BQ69" i="135"/>
  <c r="BP69" i="135"/>
  <c r="BO69" i="135"/>
  <c r="BN69" i="135"/>
  <c r="BM69" i="135"/>
  <c r="BL69" i="135"/>
  <c r="BK69" i="135"/>
  <c r="BJ69" i="135"/>
  <c r="BI69" i="135"/>
  <c r="BH69" i="135"/>
  <c r="BG69" i="135"/>
  <c r="BF69" i="135"/>
  <c r="BE69" i="135"/>
  <c r="BD69" i="135"/>
  <c r="BC69" i="135"/>
  <c r="BB69" i="135"/>
  <c r="CX69" i="135" s="1"/>
  <c r="CW67" i="135"/>
  <c r="CV67" i="135"/>
  <c r="CU67" i="135"/>
  <c r="CT67" i="135"/>
  <c r="CS67" i="135"/>
  <c r="CR67" i="135"/>
  <c r="CQ67" i="135"/>
  <c r="CP67" i="135"/>
  <c r="CO67" i="135"/>
  <c r="CM67" i="135"/>
  <c r="CL67" i="135"/>
  <c r="CK67" i="135"/>
  <c r="CJ67" i="135"/>
  <c r="CI67" i="135"/>
  <c r="CH67" i="135"/>
  <c r="CG67" i="135"/>
  <c r="CF67" i="135"/>
  <c r="CE67" i="135"/>
  <c r="CD67" i="135"/>
  <c r="CC67" i="135"/>
  <c r="CB67" i="135"/>
  <c r="CA67" i="135"/>
  <c r="BZ67" i="135"/>
  <c r="BY67" i="135"/>
  <c r="BX67" i="135"/>
  <c r="BW67" i="135"/>
  <c r="BV67" i="135"/>
  <c r="BU67" i="135"/>
  <c r="BT67" i="135"/>
  <c r="BS67" i="135"/>
  <c r="BR67" i="135"/>
  <c r="BQ67" i="135"/>
  <c r="BP67" i="135"/>
  <c r="BO67" i="135"/>
  <c r="BN67" i="135"/>
  <c r="BM67" i="135"/>
  <c r="BL67" i="135"/>
  <c r="BK67" i="135"/>
  <c r="BJ67" i="135"/>
  <c r="BI67" i="135"/>
  <c r="BH67" i="135"/>
  <c r="BG67" i="135"/>
  <c r="BF67" i="135"/>
  <c r="BE67" i="135"/>
  <c r="BD67" i="135"/>
  <c r="BC67" i="135"/>
  <c r="BB67" i="135"/>
  <c r="CX67" i="135" s="1"/>
  <c r="CW65" i="135"/>
  <c r="CV65" i="135"/>
  <c r="CU65" i="135"/>
  <c r="CT65" i="135"/>
  <c r="CS65" i="135"/>
  <c r="CR65" i="135"/>
  <c r="CQ65" i="135"/>
  <c r="CP65" i="135"/>
  <c r="CO65" i="135"/>
  <c r="CM65" i="135"/>
  <c r="CL65" i="135"/>
  <c r="CK65" i="135"/>
  <c r="CJ65" i="135"/>
  <c r="CI65" i="135"/>
  <c r="CH65" i="135"/>
  <c r="CG65" i="135"/>
  <c r="CF65" i="135"/>
  <c r="CE65" i="135"/>
  <c r="CD65" i="135"/>
  <c r="CC65" i="135"/>
  <c r="CB65" i="135"/>
  <c r="CA65" i="135"/>
  <c r="BZ65" i="135"/>
  <c r="BY65" i="135"/>
  <c r="BX65" i="135"/>
  <c r="BW65" i="135"/>
  <c r="BV65" i="135"/>
  <c r="BU65" i="135"/>
  <c r="BT65" i="135"/>
  <c r="BS65" i="135"/>
  <c r="BR65" i="135"/>
  <c r="BQ65" i="135"/>
  <c r="BP65" i="135"/>
  <c r="BO65" i="135"/>
  <c r="BN65" i="135"/>
  <c r="BM65" i="135"/>
  <c r="BL65" i="135"/>
  <c r="BK65" i="135"/>
  <c r="BJ65" i="135"/>
  <c r="BI65" i="135"/>
  <c r="BH65" i="135"/>
  <c r="BG65" i="135"/>
  <c r="BF65" i="135"/>
  <c r="BE65" i="135"/>
  <c r="BD65" i="135"/>
  <c r="BC65" i="135"/>
  <c r="BB65" i="135"/>
  <c r="CX65" i="135" s="1"/>
  <c r="CW63" i="135"/>
  <c r="CV63" i="135"/>
  <c r="CU63" i="135"/>
  <c r="CT63" i="135"/>
  <c r="CS63" i="135"/>
  <c r="CR63" i="135"/>
  <c r="CQ63" i="135"/>
  <c r="CP63" i="135"/>
  <c r="CO63" i="135"/>
  <c r="CM63" i="135"/>
  <c r="CL63" i="135"/>
  <c r="CK63" i="135"/>
  <c r="CJ63" i="135"/>
  <c r="CI63" i="135"/>
  <c r="CH63" i="135"/>
  <c r="CG63" i="135"/>
  <c r="CF63" i="135"/>
  <c r="CE63" i="135"/>
  <c r="CD63" i="135"/>
  <c r="CC63" i="135"/>
  <c r="CB63" i="135"/>
  <c r="CA63" i="135"/>
  <c r="BZ63" i="135"/>
  <c r="BY63" i="135"/>
  <c r="BX63" i="135"/>
  <c r="BW63" i="135"/>
  <c r="BV63" i="135"/>
  <c r="BU63" i="135"/>
  <c r="BT63" i="135"/>
  <c r="BS63" i="135"/>
  <c r="BR63" i="135"/>
  <c r="BQ63" i="135"/>
  <c r="BP63" i="135"/>
  <c r="BO63" i="135"/>
  <c r="BN63" i="135"/>
  <c r="BM63" i="135"/>
  <c r="BL63" i="135"/>
  <c r="BK63" i="135"/>
  <c r="BJ63" i="135"/>
  <c r="BI63" i="135"/>
  <c r="BH63" i="135"/>
  <c r="BG63" i="135"/>
  <c r="BF63" i="135"/>
  <c r="BE63" i="135"/>
  <c r="BD63" i="135"/>
  <c r="BC63" i="135"/>
  <c r="BB63" i="135"/>
  <c r="CX63" i="135" s="1"/>
  <c r="CW61" i="135"/>
  <c r="CV61" i="135"/>
  <c r="CU61" i="135"/>
  <c r="CT61" i="135"/>
  <c r="CS61" i="135"/>
  <c r="CR61" i="135"/>
  <c r="CQ61" i="135"/>
  <c r="CP61" i="135"/>
  <c r="CO61" i="135"/>
  <c r="CM61" i="135"/>
  <c r="CL61" i="135"/>
  <c r="CK61" i="135"/>
  <c r="CJ61" i="135"/>
  <c r="CI61" i="135"/>
  <c r="CH61" i="135"/>
  <c r="CG61" i="135"/>
  <c r="CF61" i="135"/>
  <c r="CE61" i="135"/>
  <c r="CD61" i="135"/>
  <c r="CC61" i="135"/>
  <c r="CB61" i="135"/>
  <c r="CA61" i="135"/>
  <c r="BZ61" i="135"/>
  <c r="BY61" i="135"/>
  <c r="BX61" i="135"/>
  <c r="BW61" i="135"/>
  <c r="BV61" i="135"/>
  <c r="BU61" i="135"/>
  <c r="BT61" i="135"/>
  <c r="BS61" i="135"/>
  <c r="BR61" i="135"/>
  <c r="BQ61" i="135"/>
  <c r="BP61" i="135"/>
  <c r="BO61" i="135"/>
  <c r="BN61" i="135"/>
  <c r="BM61" i="135"/>
  <c r="BL61" i="135"/>
  <c r="BK61" i="135"/>
  <c r="BJ61" i="135"/>
  <c r="BI61" i="135"/>
  <c r="BH61" i="135"/>
  <c r="BG61" i="135"/>
  <c r="BF61" i="135"/>
  <c r="BE61" i="135"/>
  <c r="BD61" i="135"/>
  <c r="BC61" i="135"/>
  <c r="BB61" i="135"/>
  <c r="CX61" i="135" s="1"/>
  <c r="CW33" i="135"/>
  <c r="CV33" i="135"/>
  <c r="CU33" i="135"/>
  <c r="CT33" i="135"/>
  <c r="CS33" i="135"/>
  <c r="CR33" i="135"/>
  <c r="CQ33" i="135"/>
  <c r="CP33" i="135"/>
  <c r="CO33" i="135"/>
  <c r="CM33" i="135"/>
  <c r="CL33" i="135"/>
  <c r="CK33" i="135"/>
  <c r="CJ33" i="135"/>
  <c r="CI33" i="135"/>
  <c r="CH33" i="135"/>
  <c r="CG33" i="135"/>
  <c r="CF33" i="135"/>
  <c r="CE33" i="135"/>
  <c r="CD33" i="135"/>
  <c r="CC33" i="135"/>
  <c r="CB33" i="135"/>
  <c r="CA33" i="135"/>
  <c r="BZ33" i="135"/>
  <c r="BY33" i="135"/>
  <c r="BX33" i="135"/>
  <c r="BW33" i="135"/>
  <c r="BV33" i="135"/>
  <c r="BU33" i="135"/>
  <c r="BT33" i="135"/>
  <c r="BS33" i="135"/>
  <c r="BR33" i="135"/>
  <c r="BQ33" i="135"/>
  <c r="BP33" i="135"/>
  <c r="BO33" i="135"/>
  <c r="BN33" i="135"/>
  <c r="BM33" i="135"/>
  <c r="BL33" i="135"/>
  <c r="BK33" i="135"/>
  <c r="BJ33" i="135"/>
  <c r="BI33" i="135"/>
  <c r="BH33" i="135"/>
  <c r="BG33" i="135"/>
  <c r="BF33" i="135"/>
  <c r="BE33" i="135"/>
  <c r="BD33" i="135"/>
  <c r="BC33" i="135"/>
  <c r="BB33" i="135"/>
  <c r="CX33" i="135" s="1"/>
  <c r="CW21" i="135"/>
  <c r="CV21" i="135"/>
  <c r="CU21" i="135"/>
  <c r="CT21" i="135"/>
  <c r="CS21" i="135"/>
  <c r="CR21" i="135"/>
  <c r="CQ21" i="135"/>
  <c r="CP21" i="135"/>
  <c r="CO21" i="135"/>
  <c r="CM21" i="135"/>
  <c r="CL21" i="135"/>
  <c r="CK21" i="135"/>
  <c r="CJ21" i="135"/>
  <c r="CI21" i="135"/>
  <c r="CH21" i="135"/>
  <c r="CG21" i="135"/>
  <c r="CF21" i="135"/>
  <c r="CE21" i="135"/>
  <c r="CD21" i="135"/>
  <c r="CC21" i="135"/>
  <c r="CB21" i="135"/>
  <c r="CA21" i="135"/>
  <c r="BZ21" i="135"/>
  <c r="BY21" i="135"/>
  <c r="BX21" i="135"/>
  <c r="BW21" i="135"/>
  <c r="BV21" i="135"/>
  <c r="BU21" i="135"/>
  <c r="BT21" i="135"/>
  <c r="BS21" i="135"/>
  <c r="BR21" i="135"/>
  <c r="BQ21" i="135"/>
  <c r="BP21" i="135"/>
  <c r="BO21" i="135"/>
  <c r="BN21" i="135"/>
  <c r="BM21" i="135"/>
  <c r="BL21" i="135"/>
  <c r="BK21" i="135"/>
  <c r="BJ21" i="135"/>
  <c r="BI21" i="135"/>
  <c r="BH21" i="135"/>
  <c r="BG21" i="135"/>
  <c r="BF21" i="135"/>
  <c r="BE21" i="135"/>
  <c r="BD21" i="135"/>
  <c r="BC21" i="135"/>
  <c r="BB21" i="135"/>
  <c r="CX21" i="135" s="1"/>
  <c r="CX7" i="135"/>
  <c r="CW7" i="135"/>
  <c r="CV7" i="135"/>
  <c r="CU7" i="135"/>
  <c r="CT7" i="135"/>
  <c r="CS7" i="135"/>
  <c r="CR7" i="135"/>
  <c r="CQ7" i="135"/>
  <c r="CP7" i="135"/>
  <c r="CO7" i="135"/>
  <c r="CM7" i="135"/>
  <c r="CL7" i="135"/>
  <c r="CK7" i="135"/>
  <c r="CJ7" i="135"/>
  <c r="CI7" i="135"/>
  <c r="CH7" i="135"/>
  <c r="CG7" i="135"/>
  <c r="CF7" i="135"/>
  <c r="CE7" i="135"/>
  <c r="CD7" i="135"/>
  <c r="CC7" i="135"/>
  <c r="CB7" i="135"/>
  <c r="CA7" i="135"/>
  <c r="BZ7" i="135"/>
  <c r="BY7" i="135"/>
  <c r="BX7" i="135"/>
  <c r="BW7" i="135"/>
  <c r="BV7" i="135"/>
  <c r="BU7" i="135"/>
  <c r="BT7" i="135"/>
  <c r="BS7" i="135"/>
  <c r="BR7" i="135"/>
  <c r="BQ7" i="135"/>
  <c r="BP7" i="135"/>
  <c r="BO7" i="135"/>
  <c r="BN7" i="135"/>
  <c r="BM7" i="135"/>
  <c r="BL7" i="135"/>
  <c r="BK7" i="135"/>
  <c r="BJ7" i="135"/>
  <c r="BI7" i="135"/>
  <c r="BH7" i="135"/>
  <c r="BG7" i="135"/>
  <c r="BF7" i="135"/>
  <c r="BE7" i="135"/>
  <c r="BD7" i="135"/>
  <c r="BC7" i="135"/>
  <c r="BB7" i="135"/>
  <c r="AY7" i="132"/>
  <c r="B23" i="106"/>
  <c r="B82" i="105"/>
  <c r="N11" i="77"/>
  <c r="N8" i="77"/>
  <c r="M11" i="77"/>
  <c r="M8" i="77"/>
  <c r="L8" i="77"/>
  <c r="M5" i="77"/>
  <c r="L5" i="77"/>
  <c r="N54" i="76"/>
  <c r="N54" i="75"/>
  <c r="M54" i="75"/>
  <c r="L54" i="75"/>
  <c r="K54" i="75"/>
  <c r="J54" i="75"/>
  <c r="C34" i="74"/>
  <c r="B26" i="69"/>
  <c r="M17" i="68"/>
  <c r="M7" i="68"/>
  <c r="BB118" i="135" l="1"/>
  <c r="CX118" i="135" s="1"/>
  <c r="CX115" i="135"/>
  <c r="CX102" i="135"/>
  <c r="M63" i="130"/>
  <c r="K25" i="99" l="1"/>
  <c r="I25" i="99" l="1"/>
  <c r="B25" i="99"/>
  <c r="C25" i="99"/>
  <c r="D25" i="99"/>
  <c r="E25" i="99"/>
  <c r="F25" i="99"/>
  <c r="G25" i="99"/>
  <c r="H25" i="99"/>
  <c r="J25" i="99"/>
  <c r="D7" i="132" l="1"/>
  <c r="AX102" i="132"/>
  <c r="AW102" i="132"/>
  <c r="AV102" i="132"/>
  <c r="AU102" i="132"/>
  <c r="AT102" i="132"/>
  <c r="AS102" i="132"/>
  <c r="AR102" i="132"/>
  <c r="AQ102" i="132"/>
  <c r="AP102" i="132"/>
  <c r="AN102" i="132"/>
  <c r="AM102" i="132"/>
  <c r="AL102" i="132"/>
  <c r="AK102" i="132"/>
  <c r="AJ102" i="132"/>
  <c r="AI102" i="132"/>
  <c r="AH102" i="132"/>
  <c r="AG102" i="132"/>
  <c r="AF102" i="132"/>
  <c r="AE102" i="132"/>
  <c r="AD102" i="132"/>
  <c r="AC102" i="132"/>
  <c r="AB102" i="132"/>
  <c r="AA102" i="132"/>
  <c r="Z102" i="132"/>
  <c r="Y102" i="132"/>
  <c r="X102" i="132"/>
  <c r="W102" i="132"/>
  <c r="V102" i="132"/>
  <c r="U102" i="132"/>
  <c r="T102" i="132"/>
  <c r="S102" i="132"/>
  <c r="R102" i="132"/>
  <c r="Q102" i="132"/>
  <c r="P102" i="132"/>
  <c r="O102" i="132"/>
  <c r="N102" i="132"/>
  <c r="M102" i="132"/>
  <c r="L102" i="132"/>
  <c r="K102" i="132"/>
  <c r="J102" i="132"/>
  <c r="I102" i="132"/>
  <c r="H102" i="132"/>
  <c r="G102" i="132"/>
  <c r="F102" i="132"/>
  <c r="E102" i="132"/>
  <c r="D102" i="132"/>
  <c r="C102" i="132"/>
  <c r="AX94" i="132"/>
  <c r="AW94" i="132"/>
  <c r="AV94" i="132"/>
  <c r="AU94" i="132"/>
  <c r="AT94" i="132"/>
  <c r="AS94" i="132"/>
  <c r="AR94" i="132"/>
  <c r="AQ94" i="132"/>
  <c r="AP94" i="132"/>
  <c r="AO94" i="132"/>
  <c r="AO115" i="132" s="1"/>
  <c r="AO118" i="132" s="1"/>
  <c r="AN94" i="132"/>
  <c r="AM94" i="132"/>
  <c r="AL94" i="132"/>
  <c r="AK94" i="132"/>
  <c r="AJ94" i="132"/>
  <c r="AI94" i="132"/>
  <c r="AH94" i="132"/>
  <c r="AG94" i="132"/>
  <c r="AF94" i="132"/>
  <c r="AE94" i="132"/>
  <c r="AD94" i="132"/>
  <c r="AC94" i="132"/>
  <c r="AB94" i="132"/>
  <c r="AA94" i="132"/>
  <c r="Z94" i="132"/>
  <c r="Y94" i="132"/>
  <c r="X94" i="132"/>
  <c r="W94" i="132"/>
  <c r="V94" i="132"/>
  <c r="U94" i="132"/>
  <c r="T94" i="132"/>
  <c r="S94" i="132"/>
  <c r="R94" i="132"/>
  <c r="Q94" i="132"/>
  <c r="P94" i="132"/>
  <c r="O94" i="132"/>
  <c r="N94" i="132"/>
  <c r="M94" i="132"/>
  <c r="L94" i="132"/>
  <c r="K94" i="132"/>
  <c r="J94" i="132"/>
  <c r="I94" i="132"/>
  <c r="H94" i="132"/>
  <c r="G94" i="132"/>
  <c r="F94" i="132"/>
  <c r="E94" i="132"/>
  <c r="D94" i="132"/>
  <c r="C94" i="132"/>
  <c r="AX92" i="132"/>
  <c r="AW92" i="132"/>
  <c r="AV92" i="132"/>
  <c r="AU92" i="132"/>
  <c r="AT92" i="132"/>
  <c r="AS92" i="132"/>
  <c r="AR92" i="132"/>
  <c r="AQ92" i="132"/>
  <c r="AP92" i="132"/>
  <c r="AN92" i="132"/>
  <c r="AM92" i="132"/>
  <c r="AL92" i="132"/>
  <c r="AK92" i="132"/>
  <c r="AJ92" i="132"/>
  <c r="AI92" i="132"/>
  <c r="AH92" i="132"/>
  <c r="AG92" i="132"/>
  <c r="AF92" i="132"/>
  <c r="AE92" i="132"/>
  <c r="AD92" i="132"/>
  <c r="AC92" i="132"/>
  <c r="AB92" i="132"/>
  <c r="AA92" i="132"/>
  <c r="Z92" i="132"/>
  <c r="Y92" i="132"/>
  <c r="X92" i="132"/>
  <c r="W92" i="132"/>
  <c r="V92" i="132"/>
  <c r="U92" i="132"/>
  <c r="T92" i="132"/>
  <c r="S92" i="132"/>
  <c r="R92" i="132"/>
  <c r="Q92" i="132"/>
  <c r="P92" i="132"/>
  <c r="O92" i="132"/>
  <c r="N92" i="132"/>
  <c r="M92" i="132"/>
  <c r="L92" i="132"/>
  <c r="K92" i="132"/>
  <c r="J92" i="132"/>
  <c r="I92" i="132"/>
  <c r="H92" i="132"/>
  <c r="G92" i="132"/>
  <c r="F92" i="132"/>
  <c r="E92" i="132"/>
  <c r="D92" i="132"/>
  <c r="C92" i="132"/>
  <c r="AX71" i="132"/>
  <c r="AW71" i="132"/>
  <c r="AV71" i="132"/>
  <c r="AU71" i="132"/>
  <c r="AT71" i="132"/>
  <c r="AS71" i="132"/>
  <c r="AR71" i="132"/>
  <c r="AQ71" i="132"/>
  <c r="AP71" i="132"/>
  <c r="AN71" i="132"/>
  <c r="AM71" i="132"/>
  <c r="AL71" i="132"/>
  <c r="AK71" i="132"/>
  <c r="AJ71" i="132"/>
  <c r="AI71" i="132"/>
  <c r="AH71" i="132"/>
  <c r="AG71" i="132"/>
  <c r="AF71" i="132"/>
  <c r="AE71" i="132"/>
  <c r="AD71" i="132"/>
  <c r="AC71" i="132"/>
  <c r="AB71" i="132"/>
  <c r="AA71" i="132"/>
  <c r="Z71" i="132"/>
  <c r="Y71" i="132"/>
  <c r="X71" i="132"/>
  <c r="W71" i="132"/>
  <c r="V71" i="132"/>
  <c r="U71" i="132"/>
  <c r="T71" i="132"/>
  <c r="S71" i="132"/>
  <c r="R71" i="132"/>
  <c r="Q71" i="132"/>
  <c r="P71" i="132"/>
  <c r="O71" i="132"/>
  <c r="N71" i="132"/>
  <c r="M71" i="132"/>
  <c r="L71" i="132"/>
  <c r="K71" i="132"/>
  <c r="J71" i="132"/>
  <c r="I71" i="132"/>
  <c r="H71" i="132"/>
  <c r="G71" i="132"/>
  <c r="F71" i="132"/>
  <c r="E71" i="132"/>
  <c r="D71" i="132"/>
  <c r="C71" i="132"/>
  <c r="AX69" i="132"/>
  <c r="AW69" i="132"/>
  <c r="AV69" i="132"/>
  <c r="AU69" i="132"/>
  <c r="AT69" i="132"/>
  <c r="AS69" i="132"/>
  <c r="AR69" i="132"/>
  <c r="AQ69" i="132"/>
  <c r="AP69" i="132"/>
  <c r="AN69" i="132"/>
  <c r="AM69" i="132"/>
  <c r="AL69" i="132"/>
  <c r="AK69" i="132"/>
  <c r="AJ69" i="132"/>
  <c r="AI69" i="132"/>
  <c r="AH69" i="132"/>
  <c r="AG69" i="132"/>
  <c r="AF69" i="132"/>
  <c r="AE69" i="132"/>
  <c r="AD69" i="132"/>
  <c r="AC69" i="132"/>
  <c r="AB69" i="132"/>
  <c r="AA69" i="132"/>
  <c r="Z69" i="132"/>
  <c r="Y69" i="132"/>
  <c r="X69" i="132"/>
  <c r="W69" i="132"/>
  <c r="V69" i="132"/>
  <c r="U69" i="132"/>
  <c r="T69" i="132"/>
  <c r="S69" i="132"/>
  <c r="R69" i="132"/>
  <c r="Q69" i="132"/>
  <c r="P69" i="132"/>
  <c r="O69" i="132"/>
  <c r="N69" i="132"/>
  <c r="M69" i="132"/>
  <c r="L69" i="132"/>
  <c r="K69" i="132"/>
  <c r="J69" i="132"/>
  <c r="I69" i="132"/>
  <c r="H69" i="132"/>
  <c r="G69" i="132"/>
  <c r="F69" i="132"/>
  <c r="E69" i="132"/>
  <c r="D69" i="132"/>
  <c r="C69" i="132"/>
  <c r="AX67" i="132"/>
  <c r="AW67" i="132"/>
  <c r="AV67" i="132"/>
  <c r="AU67" i="132"/>
  <c r="AT67" i="132"/>
  <c r="AS67" i="132"/>
  <c r="AR67" i="132"/>
  <c r="AQ67" i="132"/>
  <c r="AP67" i="132"/>
  <c r="AN67" i="132"/>
  <c r="AM67" i="132"/>
  <c r="AL67" i="132"/>
  <c r="AK67" i="132"/>
  <c r="AJ67" i="132"/>
  <c r="AI67" i="132"/>
  <c r="AH67" i="132"/>
  <c r="AG67" i="132"/>
  <c r="AF67" i="132"/>
  <c r="AE67" i="132"/>
  <c r="AD67" i="132"/>
  <c r="AC67" i="132"/>
  <c r="AB67" i="132"/>
  <c r="AA67" i="132"/>
  <c r="Z67" i="132"/>
  <c r="Y67" i="132"/>
  <c r="X67" i="132"/>
  <c r="W67" i="132"/>
  <c r="V67" i="132"/>
  <c r="U67" i="132"/>
  <c r="T67" i="132"/>
  <c r="S67" i="132"/>
  <c r="R67" i="132"/>
  <c r="Q67" i="132"/>
  <c r="P67" i="132"/>
  <c r="O67" i="132"/>
  <c r="N67" i="132"/>
  <c r="M67" i="132"/>
  <c r="L67" i="132"/>
  <c r="K67" i="132"/>
  <c r="J67" i="132"/>
  <c r="I67" i="132"/>
  <c r="H67" i="132"/>
  <c r="G67" i="132"/>
  <c r="F67" i="132"/>
  <c r="E67" i="132"/>
  <c r="D67" i="132"/>
  <c r="C67" i="132"/>
  <c r="AX65" i="132"/>
  <c r="AW65" i="132"/>
  <c r="AV65" i="132"/>
  <c r="AU65" i="132"/>
  <c r="AT65" i="132"/>
  <c r="AS65" i="132"/>
  <c r="AR65" i="132"/>
  <c r="AQ65" i="132"/>
  <c r="AP65" i="132"/>
  <c r="AN65" i="132"/>
  <c r="AM65" i="132"/>
  <c r="AL65" i="132"/>
  <c r="AK65" i="132"/>
  <c r="AJ65" i="132"/>
  <c r="AI65" i="132"/>
  <c r="AH65" i="132"/>
  <c r="AG65" i="132"/>
  <c r="AF65" i="132"/>
  <c r="AE65" i="132"/>
  <c r="AD65" i="132"/>
  <c r="AC65" i="132"/>
  <c r="AB65" i="132"/>
  <c r="AA65" i="132"/>
  <c r="Z65" i="132"/>
  <c r="Y65" i="132"/>
  <c r="X65" i="132"/>
  <c r="W65" i="132"/>
  <c r="V65" i="132"/>
  <c r="U65" i="132"/>
  <c r="T65" i="132"/>
  <c r="S65" i="132"/>
  <c r="R65" i="132"/>
  <c r="Q65" i="132"/>
  <c r="P65" i="132"/>
  <c r="O65" i="132"/>
  <c r="N65" i="132"/>
  <c r="M65" i="132"/>
  <c r="L65" i="132"/>
  <c r="K65" i="132"/>
  <c r="J65" i="132"/>
  <c r="I65" i="132"/>
  <c r="H65" i="132"/>
  <c r="G65" i="132"/>
  <c r="F65" i="132"/>
  <c r="E65" i="132"/>
  <c r="D65" i="132"/>
  <c r="C65" i="132"/>
  <c r="AX63" i="132"/>
  <c r="AW63" i="132"/>
  <c r="AV63" i="132"/>
  <c r="AU63" i="132"/>
  <c r="AT63" i="132"/>
  <c r="AS63" i="132"/>
  <c r="AR63" i="132"/>
  <c r="AQ63" i="132"/>
  <c r="AP63" i="132"/>
  <c r="AN63" i="132"/>
  <c r="AM63" i="132"/>
  <c r="AL63" i="132"/>
  <c r="AK63" i="132"/>
  <c r="AJ63" i="132"/>
  <c r="AI63" i="132"/>
  <c r="AH63" i="132"/>
  <c r="AG63" i="132"/>
  <c r="AF63" i="132"/>
  <c r="AE63" i="132"/>
  <c r="AD63" i="132"/>
  <c r="AC63" i="132"/>
  <c r="AB63" i="132"/>
  <c r="AA63" i="132"/>
  <c r="Z63" i="132"/>
  <c r="Y63" i="132"/>
  <c r="X63" i="132"/>
  <c r="W63" i="132"/>
  <c r="V63" i="132"/>
  <c r="U63" i="132"/>
  <c r="T63" i="132"/>
  <c r="S63" i="132"/>
  <c r="R63" i="132"/>
  <c r="Q63" i="132"/>
  <c r="P63" i="132"/>
  <c r="O63" i="132"/>
  <c r="N63" i="132"/>
  <c r="M63" i="132"/>
  <c r="L63" i="132"/>
  <c r="K63" i="132"/>
  <c r="J63" i="132"/>
  <c r="I63" i="132"/>
  <c r="H63" i="132"/>
  <c r="G63" i="132"/>
  <c r="F63" i="132"/>
  <c r="E63" i="132"/>
  <c r="D63" i="132"/>
  <c r="C63" i="132"/>
  <c r="AX61" i="132"/>
  <c r="AW61" i="132"/>
  <c r="AV61" i="132"/>
  <c r="AU61" i="132"/>
  <c r="AT61" i="132"/>
  <c r="AS61" i="132"/>
  <c r="AR61" i="132"/>
  <c r="AQ61" i="132"/>
  <c r="AP61" i="132"/>
  <c r="AN61" i="132"/>
  <c r="AM61" i="132"/>
  <c r="AL61" i="132"/>
  <c r="AK61" i="132"/>
  <c r="AJ61" i="132"/>
  <c r="AI61" i="132"/>
  <c r="AH61" i="132"/>
  <c r="AG61" i="132"/>
  <c r="AF61" i="132"/>
  <c r="AE61" i="132"/>
  <c r="AD61" i="132"/>
  <c r="AC61" i="132"/>
  <c r="AB61" i="132"/>
  <c r="AA61" i="132"/>
  <c r="Z61" i="132"/>
  <c r="Y61" i="132"/>
  <c r="X61" i="132"/>
  <c r="W61" i="132"/>
  <c r="V61" i="132"/>
  <c r="U61" i="132"/>
  <c r="T61" i="132"/>
  <c r="S61" i="132"/>
  <c r="R61" i="132"/>
  <c r="Q61" i="132"/>
  <c r="P61" i="132"/>
  <c r="O61" i="132"/>
  <c r="N61" i="132"/>
  <c r="M61" i="132"/>
  <c r="L61" i="132"/>
  <c r="K61" i="132"/>
  <c r="J61" i="132"/>
  <c r="I61" i="132"/>
  <c r="H61" i="132"/>
  <c r="G61" i="132"/>
  <c r="F61" i="132"/>
  <c r="E61" i="132"/>
  <c r="D61" i="132"/>
  <c r="C61" i="132"/>
  <c r="AX33" i="132"/>
  <c r="AW33" i="132"/>
  <c r="AV33" i="132"/>
  <c r="AU33" i="132"/>
  <c r="AT33" i="132"/>
  <c r="AS33" i="132"/>
  <c r="AR33" i="132"/>
  <c r="AQ33" i="132"/>
  <c r="AP33" i="132"/>
  <c r="AN33" i="132"/>
  <c r="AM33" i="132"/>
  <c r="AL33" i="132"/>
  <c r="AK33" i="132"/>
  <c r="AJ33" i="132"/>
  <c r="AI33" i="132"/>
  <c r="AH33" i="132"/>
  <c r="AG33" i="132"/>
  <c r="AF33" i="132"/>
  <c r="AE33" i="132"/>
  <c r="AD33" i="132"/>
  <c r="AC33" i="132"/>
  <c r="AB33" i="132"/>
  <c r="AA33" i="132"/>
  <c r="Z33" i="132"/>
  <c r="Y33" i="132"/>
  <c r="X33" i="132"/>
  <c r="W33" i="132"/>
  <c r="V33" i="132"/>
  <c r="U33" i="132"/>
  <c r="T33" i="132"/>
  <c r="S33" i="132"/>
  <c r="R33" i="132"/>
  <c r="Q33" i="132"/>
  <c r="P33" i="132"/>
  <c r="O33" i="132"/>
  <c r="N33" i="132"/>
  <c r="M33" i="132"/>
  <c r="L33" i="132"/>
  <c r="K33" i="132"/>
  <c r="J33" i="132"/>
  <c r="I33" i="132"/>
  <c r="H33" i="132"/>
  <c r="G33" i="132"/>
  <c r="F33" i="132"/>
  <c r="E33" i="132"/>
  <c r="D33" i="132"/>
  <c r="C33" i="132"/>
  <c r="AX21" i="132"/>
  <c r="AW21" i="132"/>
  <c r="AV21" i="132"/>
  <c r="AU21" i="132"/>
  <c r="AT21" i="132"/>
  <c r="AS21" i="132"/>
  <c r="AR21" i="132"/>
  <c r="AQ21" i="132"/>
  <c r="AP21" i="132"/>
  <c r="AN21" i="132"/>
  <c r="AM21" i="132"/>
  <c r="AL21" i="132"/>
  <c r="AK21" i="132"/>
  <c r="AJ21" i="132"/>
  <c r="AI21" i="132"/>
  <c r="AH21" i="132"/>
  <c r="AG21" i="132"/>
  <c r="AF21" i="132"/>
  <c r="AE21" i="132"/>
  <c r="AD21" i="132"/>
  <c r="AC21" i="132"/>
  <c r="AB21" i="132"/>
  <c r="AA21" i="132"/>
  <c r="Z21" i="132"/>
  <c r="Y21" i="132"/>
  <c r="X21" i="132"/>
  <c r="W21" i="132"/>
  <c r="V21" i="132"/>
  <c r="U21" i="132"/>
  <c r="T21" i="132"/>
  <c r="S21" i="132"/>
  <c r="R21" i="132"/>
  <c r="Q21" i="132"/>
  <c r="P21" i="132"/>
  <c r="O21" i="132"/>
  <c r="N21" i="132"/>
  <c r="M21" i="132"/>
  <c r="L21" i="132"/>
  <c r="K21" i="132"/>
  <c r="J21" i="132"/>
  <c r="I21" i="132"/>
  <c r="H21" i="132"/>
  <c r="G21" i="132"/>
  <c r="F21" i="132"/>
  <c r="E21" i="132"/>
  <c r="D21" i="132"/>
  <c r="C21" i="132"/>
  <c r="AX7" i="132"/>
  <c r="AW7" i="132"/>
  <c r="AV7" i="132"/>
  <c r="AU7" i="132"/>
  <c r="AT7" i="132"/>
  <c r="AS7" i="132"/>
  <c r="AR7" i="132"/>
  <c r="AQ7" i="132"/>
  <c r="AP7" i="132"/>
  <c r="AN7" i="132"/>
  <c r="AM7" i="132"/>
  <c r="AL7" i="132"/>
  <c r="AK7" i="132"/>
  <c r="AJ7" i="132"/>
  <c r="AI7" i="132"/>
  <c r="AH7" i="132"/>
  <c r="AG7" i="132"/>
  <c r="AF7" i="132"/>
  <c r="AE7" i="132"/>
  <c r="AD7" i="132"/>
  <c r="AC7" i="132"/>
  <c r="AB7" i="132"/>
  <c r="AA7" i="132"/>
  <c r="Z7" i="132"/>
  <c r="Y7" i="132"/>
  <c r="X7" i="132"/>
  <c r="W7" i="132"/>
  <c r="V7" i="132"/>
  <c r="U7" i="132"/>
  <c r="T7" i="132"/>
  <c r="S7" i="132"/>
  <c r="R7" i="132"/>
  <c r="Q7" i="132"/>
  <c r="P7" i="132"/>
  <c r="O7" i="132"/>
  <c r="N7" i="132"/>
  <c r="M7" i="132"/>
  <c r="L7" i="132"/>
  <c r="K7" i="132"/>
  <c r="J7" i="132"/>
  <c r="I7" i="132"/>
  <c r="H7" i="132"/>
  <c r="G7" i="132"/>
  <c r="F7" i="132"/>
  <c r="E7" i="132"/>
  <c r="C7" i="132"/>
  <c r="I27" i="91"/>
  <c r="I28" i="91"/>
  <c r="I29" i="91"/>
  <c r="I30" i="91"/>
  <c r="I31" i="91"/>
  <c r="I32" i="91"/>
  <c r="I33" i="91"/>
  <c r="I34" i="91"/>
  <c r="I35" i="91"/>
  <c r="I36" i="91"/>
  <c r="I37" i="91"/>
  <c r="AY92" i="132" l="1"/>
  <c r="AY71" i="132"/>
  <c r="AY61" i="132"/>
  <c r="AY102" i="132"/>
  <c r="AY69" i="132"/>
  <c r="AY67" i="132"/>
  <c r="AY65" i="132"/>
  <c r="AY63" i="132"/>
  <c r="AY33" i="132"/>
  <c r="AY21" i="132"/>
  <c r="C115" i="132"/>
  <c r="C118" i="132" s="1"/>
  <c r="G115" i="132"/>
  <c r="G118" i="132" s="1"/>
  <c r="K115" i="132"/>
  <c r="K118" i="132" s="1"/>
  <c r="O115" i="132"/>
  <c r="O118" i="132" s="1"/>
  <c r="S115" i="132"/>
  <c r="S118" i="132" s="1"/>
  <c r="W115" i="132"/>
  <c r="W118" i="132" s="1"/>
  <c r="AA115" i="132"/>
  <c r="AA118" i="132" s="1"/>
  <c r="AE115" i="132"/>
  <c r="AE118" i="132" s="1"/>
  <c r="AI115" i="132"/>
  <c r="AI118" i="132" s="1"/>
  <c r="AM115" i="132"/>
  <c r="AM118" i="132" s="1"/>
  <c r="AP115" i="132"/>
  <c r="AP118" i="132" s="1"/>
  <c r="AT115" i="132"/>
  <c r="AT118" i="132" s="1"/>
  <c r="AX115" i="132"/>
  <c r="AX118" i="132" s="1"/>
  <c r="F115" i="132"/>
  <c r="F118" i="132" s="1"/>
  <c r="AL115" i="132"/>
  <c r="AL118" i="132" s="1"/>
  <c r="E115" i="132"/>
  <c r="E118" i="132" s="1"/>
  <c r="I115" i="132"/>
  <c r="I118" i="132" s="1"/>
  <c r="M115" i="132"/>
  <c r="M118" i="132" s="1"/>
  <c r="Q115" i="132"/>
  <c r="Q118" i="132" s="1"/>
  <c r="U115" i="132"/>
  <c r="U118" i="132" s="1"/>
  <c r="Y115" i="132"/>
  <c r="Y118" i="132" s="1"/>
  <c r="AC115" i="132"/>
  <c r="AC118" i="132" s="1"/>
  <c r="AG115" i="132"/>
  <c r="AG118" i="132" s="1"/>
  <c r="AK115" i="132"/>
  <c r="AK118" i="132" s="1"/>
  <c r="H115" i="132"/>
  <c r="H118" i="132" s="1"/>
  <c r="L115" i="132"/>
  <c r="L118" i="132" s="1"/>
  <c r="P115" i="132"/>
  <c r="P118" i="132" s="1"/>
  <c r="T115" i="132"/>
  <c r="T118" i="132" s="1"/>
  <c r="X115" i="132"/>
  <c r="X118" i="132" s="1"/>
  <c r="AB115" i="132"/>
  <c r="AB118" i="132" s="1"/>
  <c r="AF115" i="132"/>
  <c r="AF118" i="132" s="1"/>
  <c r="AJ115" i="132"/>
  <c r="AJ118" i="132" s="1"/>
  <c r="AN115" i="132"/>
  <c r="AN118" i="132" s="1"/>
  <c r="AS115" i="132"/>
  <c r="AS118" i="132" s="1"/>
  <c r="AW115" i="132"/>
  <c r="AW118" i="132" s="1"/>
  <c r="J115" i="132"/>
  <c r="J118" i="132" s="1"/>
  <c r="N115" i="132"/>
  <c r="N118" i="132" s="1"/>
  <c r="R115" i="132"/>
  <c r="R118" i="132" s="1"/>
  <c r="V115" i="132"/>
  <c r="V118" i="132" s="1"/>
  <c r="Z115" i="132"/>
  <c r="Z118" i="132" s="1"/>
  <c r="AD115" i="132"/>
  <c r="AD118" i="132" s="1"/>
  <c r="AH115" i="132"/>
  <c r="AH118" i="132" s="1"/>
  <c r="AQ115" i="132"/>
  <c r="AQ118" i="132" s="1"/>
  <c r="AU115" i="132"/>
  <c r="AU118" i="132" s="1"/>
  <c r="AR115" i="132"/>
  <c r="AR118" i="132" s="1"/>
  <c r="AV115" i="132"/>
  <c r="AV118" i="132" s="1"/>
  <c r="D115" i="132"/>
  <c r="D118" i="132" s="1"/>
  <c r="AY94" i="132"/>
  <c r="AY118" i="132" l="1"/>
  <c r="AY115" i="132"/>
  <c r="I60" i="92" l="1"/>
  <c r="I50" i="92"/>
  <c r="I51" i="92"/>
  <c r="I52" i="92"/>
  <c r="I53" i="92"/>
  <c r="I54" i="92"/>
  <c r="I55" i="92"/>
  <c r="I56" i="92"/>
  <c r="I57" i="92"/>
  <c r="I58" i="92"/>
  <c r="I59" i="92"/>
  <c r="I61" i="92"/>
  <c r="I49" i="92"/>
  <c r="I40" i="92"/>
  <c r="I29" i="92"/>
  <c r="I30" i="92"/>
  <c r="I31" i="92"/>
  <c r="I32" i="92"/>
  <c r="I33" i="92"/>
  <c r="I34" i="92"/>
  <c r="I35" i="92"/>
  <c r="I36" i="92"/>
  <c r="I37" i="92"/>
  <c r="I38" i="92"/>
  <c r="I39" i="92"/>
  <c r="I28" i="92"/>
  <c r="I8" i="92"/>
  <c r="I9" i="92"/>
  <c r="I10" i="92"/>
  <c r="I11" i="92"/>
  <c r="I12" i="92"/>
  <c r="I13" i="92"/>
  <c r="I14" i="92"/>
  <c r="I15" i="92"/>
  <c r="I16" i="92"/>
  <c r="I17" i="92"/>
  <c r="I18" i="92"/>
  <c r="I19" i="92"/>
  <c r="I7" i="92"/>
  <c r="I7" i="91"/>
  <c r="I8" i="91"/>
  <c r="I9" i="91"/>
  <c r="I10" i="91"/>
  <c r="I11" i="91"/>
  <c r="I12" i="91"/>
  <c r="I13" i="91"/>
  <c r="I14" i="91"/>
  <c r="I15" i="91"/>
  <c r="I16" i="91"/>
  <c r="I18" i="91"/>
  <c r="I6" i="91"/>
  <c r="C8" i="127" l="1"/>
  <c r="C9" i="127"/>
  <c r="C10" i="127"/>
  <c r="C11" i="127"/>
  <c r="C12" i="127"/>
  <c r="C13" i="127"/>
  <c r="C14" i="127"/>
  <c r="C16" i="127"/>
  <c r="C17" i="127"/>
  <c r="C18" i="127"/>
  <c r="C19" i="127"/>
  <c r="C20" i="127"/>
  <c r="C21" i="127"/>
  <c r="C22" i="127"/>
  <c r="C23" i="127"/>
  <c r="C24" i="127"/>
  <c r="C7" i="127"/>
  <c r="C8" i="126"/>
  <c r="C9" i="126"/>
  <c r="C10" i="126"/>
  <c r="C11" i="126"/>
  <c r="C12" i="126"/>
  <c r="C13" i="126"/>
  <c r="C14" i="126"/>
  <c r="C15" i="126"/>
  <c r="C16" i="126"/>
  <c r="C17" i="126"/>
  <c r="F6" i="125"/>
  <c r="C25" i="127" l="1"/>
  <c r="R63" i="97"/>
  <c r="R64" i="97"/>
  <c r="R65" i="97"/>
  <c r="R66" i="97"/>
  <c r="R67" i="97"/>
  <c r="R68" i="97"/>
  <c r="R69" i="97"/>
  <c r="R70" i="97"/>
  <c r="R71" i="97"/>
  <c r="R72" i="97"/>
  <c r="R73" i="97"/>
  <c r="R74" i="97"/>
  <c r="R75" i="97"/>
  <c r="R76" i="97"/>
  <c r="R77" i="97"/>
  <c r="R78" i="97"/>
  <c r="R79" i="97"/>
  <c r="R62" i="97"/>
  <c r="R10" i="97"/>
  <c r="R11" i="97"/>
  <c r="R12" i="97"/>
  <c r="R13" i="97"/>
  <c r="R14" i="97"/>
  <c r="R15" i="97"/>
  <c r="R16" i="97"/>
  <c r="R17" i="97"/>
  <c r="R18" i="97"/>
  <c r="R19" i="97"/>
  <c r="R20" i="97"/>
  <c r="R21" i="97"/>
  <c r="R22" i="97"/>
  <c r="R23" i="97"/>
  <c r="R24" i="97"/>
  <c r="R25" i="97"/>
  <c r="R27" i="97"/>
  <c r="R28" i="97"/>
  <c r="R29" i="97"/>
  <c r="R30" i="97"/>
  <c r="R31" i="97"/>
  <c r="R32" i="97"/>
  <c r="R33" i="97"/>
  <c r="R34" i="97"/>
  <c r="R35" i="97"/>
  <c r="R36" i="97"/>
  <c r="R37" i="97"/>
  <c r="R38" i="97"/>
  <c r="R40" i="97"/>
  <c r="R41" i="97"/>
  <c r="R42" i="97"/>
  <c r="R43" i="97"/>
  <c r="R44" i="97"/>
  <c r="R45" i="97"/>
  <c r="R46" i="97"/>
  <c r="R47" i="97"/>
  <c r="R48" i="97"/>
  <c r="R49" i="97"/>
  <c r="R50" i="97"/>
  <c r="R9" i="97"/>
  <c r="B35" i="96" l="1"/>
  <c r="B22" i="96"/>
  <c r="B43" i="96" s="1"/>
  <c r="B5" i="96"/>
  <c r="O61" i="90"/>
  <c r="O62" i="90"/>
  <c r="O63" i="90"/>
  <c r="O64" i="90"/>
  <c r="O65" i="90"/>
  <c r="O66" i="90"/>
  <c r="O67" i="90"/>
  <c r="O68" i="90"/>
  <c r="O69" i="90"/>
  <c r="O70" i="90"/>
  <c r="O71" i="90"/>
  <c r="O72" i="90"/>
  <c r="O73" i="90"/>
  <c r="O74" i="90"/>
  <c r="O75" i="90"/>
  <c r="O76" i="90"/>
  <c r="O77" i="90"/>
  <c r="O78" i="90"/>
  <c r="O9" i="90"/>
  <c r="O10" i="90"/>
  <c r="O11" i="90"/>
  <c r="O12" i="90"/>
  <c r="O13" i="90"/>
  <c r="O14" i="90"/>
  <c r="O15" i="90"/>
  <c r="O16" i="90"/>
  <c r="O17" i="90"/>
  <c r="O18" i="90"/>
  <c r="O19" i="90"/>
  <c r="O20" i="90"/>
  <c r="O21" i="90"/>
  <c r="O22" i="90"/>
  <c r="O23" i="90"/>
  <c r="O25" i="90"/>
  <c r="O26" i="90"/>
  <c r="O27" i="90"/>
  <c r="O28" i="90"/>
  <c r="O29" i="90"/>
  <c r="O30" i="90"/>
  <c r="O31" i="90"/>
  <c r="O32" i="90"/>
  <c r="O33" i="90"/>
  <c r="O34" i="90"/>
  <c r="O35" i="90"/>
  <c r="O36" i="90"/>
  <c r="O38" i="90"/>
  <c r="O39" i="90"/>
  <c r="O40" i="90"/>
  <c r="O41" i="90"/>
  <c r="O42" i="90"/>
  <c r="O43" i="90"/>
  <c r="O44" i="90"/>
  <c r="O45" i="90"/>
  <c r="O46" i="90"/>
  <c r="O47" i="90"/>
  <c r="O48" i="90"/>
  <c r="D42" i="131"/>
  <c r="C42" i="131"/>
  <c r="D35" i="131"/>
  <c r="Q68" i="84"/>
  <c r="P68" i="84"/>
  <c r="Q34" i="84"/>
  <c r="Q35" i="84"/>
  <c r="Q36" i="84"/>
  <c r="Q37" i="84"/>
  <c r="Q38" i="84"/>
  <c r="Q39" i="84"/>
  <c r="Q40" i="84"/>
  <c r="Q41" i="84"/>
  <c r="Q42" i="84"/>
  <c r="Q43" i="84"/>
  <c r="Q44" i="84"/>
  <c r="Q45" i="84"/>
  <c r="Q46" i="84"/>
  <c r="Q47" i="84"/>
  <c r="Q48" i="84"/>
  <c r="Q49" i="84"/>
  <c r="Q50" i="84"/>
  <c r="Q51" i="84"/>
  <c r="Q52" i="84"/>
  <c r="Q53" i="84"/>
  <c r="Q54" i="84"/>
  <c r="Q55" i="84"/>
  <c r="Q56" i="84"/>
  <c r="Q57" i="84"/>
  <c r="Q58" i="84"/>
  <c r="Q59" i="84"/>
  <c r="P34" i="84"/>
  <c r="P35" i="84"/>
  <c r="P36" i="84"/>
  <c r="P37" i="84"/>
  <c r="P38" i="84"/>
  <c r="P39" i="84"/>
  <c r="P40" i="84"/>
  <c r="P41" i="84"/>
  <c r="P42" i="84"/>
  <c r="P43" i="84"/>
  <c r="P44" i="84"/>
  <c r="P45" i="84"/>
  <c r="P46" i="84"/>
  <c r="P47" i="84"/>
  <c r="P48" i="84"/>
  <c r="P49" i="84"/>
  <c r="P50" i="84"/>
  <c r="P51" i="84"/>
  <c r="P52" i="84"/>
  <c r="P53" i="84"/>
  <c r="P54" i="84"/>
  <c r="P55" i="84"/>
  <c r="P56" i="84"/>
  <c r="P57" i="84"/>
  <c r="P58" i="84"/>
  <c r="P59" i="84"/>
  <c r="Q33" i="84"/>
  <c r="P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Q25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Q6" i="84"/>
  <c r="P6" i="84"/>
  <c r="J71" i="83"/>
  <c r="K62" i="83"/>
  <c r="K35" i="83"/>
  <c r="J72" i="83"/>
  <c r="K72" i="83"/>
  <c r="K71" i="83"/>
  <c r="K51" i="83"/>
  <c r="K36" i="83"/>
  <c r="K37" i="83"/>
  <c r="K38" i="83"/>
  <c r="K39" i="83"/>
  <c r="K40" i="83"/>
  <c r="K41" i="83"/>
  <c r="K42" i="83"/>
  <c r="K43" i="83"/>
  <c r="K44" i="83"/>
  <c r="K45" i="83"/>
  <c r="K46" i="83"/>
  <c r="K47" i="83"/>
  <c r="K48" i="83"/>
  <c r="K49" i="83"/>
  <c r="K50" i="83"/>
  <c r="K52" i="83"/>
  <c r="K53" i="83"/>
  <c r="K54" i="83"/>
  <c r="K55" i="83"/>
  <c r="K56" i="83"/>
  <c r="K57" i="83"/>
  <c r="K58" i="83"/>
  <c r="K59" i="83"/>
  <c r="K60" i="83"/>
  <c r="K61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62" i="83"/>
  <c r="J35" i="83"/>
  <c r="J6" i="83"/>
  <c r="K26" i="83"/>
  <c r="K6" i="83"/>
  <c r="C44" i="131" l="1"/>
  <c r="D44" i="131"/>
  <c r="L23" i="80"/>
  <c r="L19" i="80"/>
  <c r="L17" i="80"/>
  <c r="L15" i="80"/>
  <c r="J15" i="80"/>
  <c r="K11" i="80"/>
  <c r="J11" i="80"/>
  <c r="L9" i="80"/>
  <c r="N5" i="77"/>
  <c r="P6" i="76"/>
  <c r="P54" i="75"/>
  <c r="O54" i="75"/>
  <c r="Q54" i="75" s="1"/>
  <c r="Q6" i="76"/>
  <c r="P6" i="75"/>
  <c r="E26" i="69" l="1"/>
  <c r="C26" i="69"/>
  <c r="D26" i="69"/>
  <c r="M32" i="67"/>
  <c r="M42" i="67"/>
  <c r="M44" i="67"/>
  <c r="M50" i="67"/>
  <c r="M56" i="67"/>
  <c r="M54" i="67"/>
  <c r="M52" i="67"/>
  <c r="M48" i="67"/>
  <c r="M46" i="67"/>
  <c r="M40" i="67"/>
  <c r="M36" i="67"/>
  <c r="M34" i="67"/>
  <c r="M30" i="67"/>
  <c r="M28" i="67"/>
  <c r="M7" i="67"/>
  <c r="M11" i="67"/>
  <c r="M9" i="67"/>
  <c r="M13" i="67" l="1"/>
  <c r="M60" i="67"/>
  <c r="M61" i="130" l="1"/>
  <c r="M65" i="130"/>
  <c r="M69" i="130"/>
  <c r="M53" i="130" l="1"/>
  <c r="M43" i="130"/>
  <c r="M15" i="130"/>
  <c r="M39" i="130" l="1"/>
  <c r="M13" i="130"/>
  <c r="M37" i="130"/>
  <c r="M45" i="130"/>
  <c r="M49" i="130"/>
  <c r="M55" i="130"/>
  <c r="M57" i="130"/>
  <c r="M9" i="130"/>
  <c r="M51" i="130" l="1"/>
  <c r="M21" i="130"/>
  <c r="M59" i="130"/>
  <c r="M41" i="130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8" i="83"/>
  <c r="J19" i="83"/>
  <c r="J20" i="83"/>
  <c r="J21" i="83"/>
  <c r="J22" i="83"/>
  <c r="J24" i="83"/>
  <c r="J25" i="83"/>
  <c r="J26" i="83"/>
  <c r="J23" i="80" l="1"/>
  <c r="L11" i="80"/>
  <c r="L21" i="80"/>
  <c r="K15" i="80"/>
  <c r="K17" i="80"/>
  <c r="K19" i="80"/>
  <c r="K21" i="80"/>
  <c r="K23" i="80"/>
  <c r="K9" i="80"/>
  <c r="J13" i="80"/>
  <c r="J17" i="80"/>
  <c r="J19" i="80"/>
  <c r="J21" i="80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5" i="76"/>
  <c r="Q26" i="76"/>
  <c r="Q27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P7" i="76"/>
  <c r="P8" i="76"/>
  <c r="P9" i="76"/>
  <c r="P10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27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O54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6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D45" i="74"/>
  <c r="C45" i="74"/>
  <c r="D34" i="74"/>
  <c r="Q54" i="76" l="1"/>
  <c r="O11" i="77"/>
  <c r="C23" i="106"/>
  <c r="C18" i="126" l="1"/>
  <c r="F17" i="125"/>
  <c r="F16" i="125"/>
  <c r="F15" i="125"/>
  <c r="F14" i="125"/>
  <c r="F13" i="125"/>
  <c r="F12" i="125"/>
  <c r="F11" i="125"/>
  <c r="F10" i="125"/>
  <c r="F9" i="125"/>
  <c r="F8" i="125"/>
  <c r="F7" i="125"/>
  <c r="C53" i="111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<sst xmlns="http://schemas.openxmlformats.org/spreadsheetml/2006/main" count="8366" uniqueCount="2404">
  <si>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</si>
  <si>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</si>
  <si>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</si>
  <si>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</si>
  <si>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</si>
  <si>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</si>
  <si>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</si>
  <si>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</si>
  <si>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</si>
  <si>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</si>
  <si>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</si>
  <si>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</si>
  <si>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</si>
  <si>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</si>
  <si>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</si>
  <si>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</si>
  <si>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</si>
  <si>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</si>
  <si>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</si>
  <si>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</si>
  <si>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</si>
  <si>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</si>
  <si>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</si>
  <si>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</si>
  <si>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</si>
  <si>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</si>
  <si>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</si>
  <si>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</si>
  <si>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</si>
  <si>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</si>
  <si>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</si>
  <si>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</si>
  <si>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>Bonos CRECER I - Emisión 1</t>
  </si>
  <si>
    <t>ASFI/DSVSC-ED-CRE-023/2020</t>
  </si>
  <si>
    <t>CRE-1-N1B-20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</si>
  <si>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</si>
  <si>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</si>
  <si>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</si>
  <si>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</si>
  <si>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</si>
  <si>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BIS-1-N1A-16</t>
  </si>
  <si>
    <t>BIS-1-N1B-16</t>
  </si>
  <si>
    <t>BIS-1-N1C-16</t>
  </si>
  <si>
    <t>ASFI/DSV-ED-BIS-010/2023</t>
  </si>
  <si>
    <t>BIS-2-N1U-23</t>
  </si>
  <si>
    <t>Bonos Subordinados Banco BISA-Emisión 1</t>
  </si>
  <si>
    <t>Banco Central de Bolivia</t>
  </si>
  <si>
    <t>Bonos del Banco Central de Bolivia con Opción de Rescate Anticipado</t>
  </si>
  <si>
    <t>ASFI/DSVSC-ED-BCB-033/2015</t>
  </si>
  <si>
    <t>UR00782313</t>
  </si>
  <si>
    <t>UR01042309</t>
  </si>
  <si>
    <t>UR01042310</t>
  </si>
  <si>
    <t>UR01042311</t>
  </si>
  <si>
    <t>UR01042312</t>
  </si>
  <si>
    <t>UR01042313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</si>
  <si>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</si>
  <si>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</si>
  <si>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</si>
  <si>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</si>
  <si>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NR00522301</t>
  </si>
  <si>
    <t>NR00522302</t>
  </si>
  <si>
    <t>NR00522309</t>
  </si>
  <si>
    <t>NR00522310</t>
  </si>
  <si>
    <t>NR00522311</t>
  </si>
  <si>
    <t>NR00522313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</si>
  <si>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</si>
  <si>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</si>
  <si>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</si>
  <si>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</si>
  <si>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</si>
  <si>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</si>
  <si>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</si>
  <si>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BEC-4-N1A-19</t>
  </si>
  <si>
    <t>BNB Valores S.A.</t>
  </si>
  <si>
    <t>BEC-4-N1B-19</t>
  </si>
  <si>
    <t>Bonos Subordinados BEC III -  Emisión 1</t>
  </si>
  <si>
    <t>ASFI/DSVSC-ED-BEC-025/2016</t>
  </si>
  <si>
    <t>BEC-3-N1U-16</t>
  </si>
  <si>
    <t>Bonos Subordinados BEC III -  Emisión 2</t>
  </si>
  <si>
    <t>ASFI/DSVSC-ED-BEC-033/2016</t>
  </si>
  <si>
    <t>BEC-3-N2U-16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</si>
  <si>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</si>
  <si>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</si>
  <si>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</si>
  <si>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</si>
  <si>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</si>
  <si>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</si>
  <si>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</si>
  <si>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</si>
  <si>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</si>
  <si>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</si>
  <si>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</si>
  <si>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</si>
  <si>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ASFI/DSVSC-ED-FFO-039/2016</t>
  </si>
  <si>
    <t>FFO-1-N1U-16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</si>
  <si>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</si>
  <si>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</si>
  <si>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</si>
  <si>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</si>
  <si>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</si>
  <si>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</si>
  <si>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</si>
  <si>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</si>
  <si>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</si>
  <si>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</si>
  <si>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</si>
  <si>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</si>
  <si>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</si>
  <si>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</si>
  <si>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</si>
  <si>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</si>
  <si>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</si>
  <si>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ASFI/DSVSC-ED-BME-023/2017</t>
  </si>
  <si>
    <t>BME-1-E1D-17</t>
  </si>
  <si>
    <t>ASFI/DSVSC-ED-BME-016/2019</t>
  </si>
  <si>
    <t>BME-2-E1C-19</t>
  </si>
  <si>
    <t>ASFI/DSVSC-ED-BME-021/2020</t>
  </si>
  <si>
    <t>BME-2-N1A-20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</si>
  <si>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</si>
  <si>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</si>
  <si>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</si>
  <si>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</si>
  <si>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</si>
  <si>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</si>
  <si>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</si>
  <si>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</si>
  <si>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</si>
  <si>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</si>
  <si>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</si>
  <si>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</si>
  <si>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</si>
  <si>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</si>
  <si>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</si>
  <si>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</si>
  <si>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</si>
  <si>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</si>
  <si>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</si>
  <si>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</si>
  <si>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</si>
  <si>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</si>
  <si>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</si>
  <si>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</si>
  <si>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</si>
  <si>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</si>
  <si>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</si>
  <si>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</si>
  <si>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</si>
  <si>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</si>
  <si>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</si>
  <si>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</si>
  <si>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</si>
  <si>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</si>
  <si>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</si>
  <si>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</si>
  <si>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</si>
  <si>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</si>
  <si>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</si>
  <si>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BNB-E1A-17</t>
  </si>
  <si>
    <t>BNB-E1B-17</t>
  </si>
  <si>
    <t>Bonos Subordinados BNB IV</t>
  </si>
  <si>
    <t>ASFI/DSVSC-ED-BNB-028/2019</t>
  </si>
  <si>
    <t>BNB-E1U-19</t>
  </si>
  <si>
    <t>ASFI/DSVSC-ED-FIE-007/2016</t>
  </si>
  <si>
    <t>FIE-2-N1B-16</t>
  </si>
  <si>
    <t>Bonos Banco FIE 2-Emisión 3</t>
  </si>
  <si>
    <t>Bonos Banco FIE 3 - Emisión 1</t>
  </si>
  <si>
    <t>ASFI/DSVSC-ED-FIE-012/2020</t>
  </si>
  <si>
    <t>FIE-3-N1U-20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</si>
  <si>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</si>
  <si>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</si>
  <si>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</si>
  <si>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</si>
  <si>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</si>
  <si>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</si>
  <si>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</si>
  <si>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</si>
  <si>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</si>
  <si>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</si>
  <si>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</si>
  <si>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</si>
  <si>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</si>
  <si>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</si>
  <si>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</si>
  <si>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</si>
  <si>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</si>
  <si>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</si>
  <si>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</si>
  <si>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</si>
  <si>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</si>
  <si>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</si>
  <si>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</si>
  <si>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</si>
  <si>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</si>
  <si>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</si>
  <si>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</si>
  <si>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</si>
  <si>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</si>
  <si>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ASFI/DSV-ED-FEF-028/2014</t>
  </si>
  <si>
    <t>FEF-2-N1U-14</t>
  </si>
  <si>
    <t>ASFI/DSVSC-ED-FEF-001/2017</t>
  </si>
  <si>
    <t>FEF-N1U-17</t>
  </si>
  <si>
    <t>Sudaval S.A.</t>
  </si>
  <si>
    <t>Bonos Subordinados BancoSol 2 - Emisión 1</t>
  </si>
  <si>
    <t>ASFI/DSVSC-ED-BSO-029/2017</t>
  </si>
  <si>
    <t>BSO-3-N1U-17</t>
  </si>
  <si>
    <t>Bonos Subordinados BancoSol 2 - Emisión 2</t>
  </si>
  <si>
    <t>ASFI/DSVSC-ED-BSO-012/2018</t>
  </si>
  <si>
    <t>BSO-3-N1U-18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</si>
  <si>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</si>
  <si>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</si>
  <si>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</si>
  <si>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</si>
  <si>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</si>
  <si>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</si>
  <si>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</si>
  <si>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</si>
  <si>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</si>
  <si>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</si>
  <si>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</si>
  <si>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</si>
  <si>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</si>
  <si>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</si>
  <si>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</si>
  <si>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</si>
  <si>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BIL-4-N1A-17</t>
  </si>
  <si>
    <t>BIL-4-N1B-17</t>
  </si>
  <si>
    <t>ASFI/DSVSC-ED-BIL-002/2018</t>
  </si>
  <si>
    <t>BIL-4-N1C-18</t>
  </si>
  <si>
    <t>ASFI/DSVSC-ED-BIL-031/2016</t>
  </si>
  <si>
    <t>BIL-4-N2B-16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</si>
  <si>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</si>
  <si>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</si>
  <si>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</si>
  <si>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</si>
  <si>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</si>
  <si>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BIL-5-N1B-19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</si>
  <si>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</si>
  <si>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</si>
  <si>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</si>
  <si>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</si>
  <si>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</si>
  <si>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</si>
  <si>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</si>
  <si>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</si>
  <si>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</si>
  <si>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</si>
  <si>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</si>
  <si>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</si>
  <si>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</si>
  <si>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</si>
  <si>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</si>
  <si>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</si>
  <si>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</si>
  <si>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</si>
  <si>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</si>
  <si>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ASFI/DSVSC-ED-BNL-005/2018</t>
  </si>
  <si>
    <t>BNL-E1A-18</t>
  </si>
  <si>
    <t>BNL-E1B-18</t>
  </si>
  <si>
    <t>CAMSA INDUSTRIA Y COMERCIO S.A.</t>
  </si>
  <si>
    <t>Bonos CAMSA I - Emisión 1</t>
  </si>
  <si>
    <t>ASFI/DSVSC-ED-CMI-023/2019</t>
  </si>
  <si>
    <t>CMI-1-N1U-19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</si>
  <si>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</si>
  <si>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</si>
  <si>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</si>
  <si>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</si>
  <si>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</si>
  <si>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Bonos COBEE IV - Emisión 2</t>
  </si>
  <si>
    <t>ASFI/DSV-ED-BPC-002/2014</t>
  </si>
  <si>
    <t>BPC-4-N2U-14</t>
  </si>
  <si>
    <t>ASFI/DSV-ED-BPC-026/2014</t>
  </si>
  <si>
    <t>BPC-4-N4U-14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</si>
  <si>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</si>
  <si>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</si>
  <si>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</si>
  <si>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</si>
  <si>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</si>
  <si>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</si>
  <si>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</si>
  <si>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</si>
  <si>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</si>
  <si>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</si>
  <si>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</si>
  <si>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</si>
  <si>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Pagarés Bursátiles DIACONÍA I - Emisión 1</t>
  </si>
  <si>
    <t>ASFI/DSV-ED-IDI-008/2023</t>
  </si>
  <si>
    <t>IDI-PB1-N1U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</si>
  <si>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</si>
  <si>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</si>
  <si>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</si>
  <si>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</si>
  <si>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</si>
  <si>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</si>
  <si>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</si>
  <si>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</si>
  <si>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</si>
  <si>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DIN-2-N1D-15</t>
  </si>
  <si>
    <t>DIN-2-N1E-15</t>
  </si>
  <si>
    <t>Bonos INTI VI</t>
  </si>
  <si>
    <t>ASFI/DSVSC-ED-DIN-042/2016</t>
  </si>
  <si>
    <t>DIN-N1U-16</t>
  </si>
  <si>
    <t>Empresa Ferroviaria Oriental S.A.</t>
  </si>
  <si>
    <t>Bonos Ferroviaria Oriental - Emisión 5</t>
  </si>
  <si>
    <t>ASFI/DSVSC-ED-EFO-018/2015</t>
  </si>
  <si>
    <t>EFO-1-N1D-15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</si>
  <si>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</si>
  <si>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</si>
  <si>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</si>
  <si>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</si>
  <si>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</si>
  <si>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</si>
  <si>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</si>
  <si>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</si>
  <si>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</si>
  <si>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</si>
  <si>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</si>
  <si>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</si>
  <si>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</si>
  <si>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</si>
  <si>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</si>
  <si>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</si>
  <si>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</si>
  <si>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</si>
  <si>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</si>
  <si>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</si>
  <si>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</si>
  <si>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</si>
  <si>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</si>
  <si>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</si>
  <si>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</si>
  <si>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</si>
  <si>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</si>
  <si>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</si>
  <si>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</si>
  <si>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</si>
  <si>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</si>
  <si>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</si>
  <si>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</si>
  <si>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</si>
  <si>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</si>
  <si>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</si>
  <si>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</si>
  <si>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</si>
  <si>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</si>
  <si>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</si>
  <si>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</si>
  <si>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</si>
  <si>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</si>
  <si>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</si>
  <si>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</si>
  <si>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</si>
  <si>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</si>
  <si>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</si>
  <si>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</si>
  <si>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</si>
  <si>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</si>
  <si>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</si>
  <si>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</si>
  <si>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</si>
  <si>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</si>
  <si>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</si>
  <si>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</si>
  <si>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</si>
  <si>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</si>
  <si>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</si>
  <si>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</si>
  <si>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</si>
  <si>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</si>
  <si>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</si>
  <si>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</si>
  <si>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</si>
  <si>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</si>
  <si>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</si>
  <si>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</si>
  <si>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</si>
  <si>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</si>
  <si>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</si>
  <si>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</si>
  <si>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</si>
  <si>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</si>
  <si>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</si>
  <si>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</si>
  <si>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</si>
  <si>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</si>
  <si>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</si>
  <si>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</si>
  <si>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</si>
  <si>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</si>
  <si>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</si>
  <si>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</si>
  <si>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</si>
  <si>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</si>
  <si>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</si>
  <si>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</si>
  <si>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</si>
  <si>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</si>
  <si>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</si>
  <si>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</si>
  <si>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</si>
  <si>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</si>
  <si>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</si>
  <si>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</si>
  <si>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GNI-1-N1A-19</t>
  </si>
  <si>
    <t>GNI-1-N1B-19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</si>
  <si>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</si>
  <si>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</si>
  <si>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</si>
  <si>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</si>
  <si>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</si>
  <si>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</si>
  <si>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</si>
  <si>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</si>
  <si>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</si>
  <si>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</si>
  <si>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</si>
  <si>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</si>
  <si>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</si>
  <si>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</si>
  <si>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</si>
  <si>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</si>
  <si>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</si>
  <si>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</si>
  <si>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</si>
  <si>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</si>
  <si>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</si>
  <si>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</si>
  <si>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</si>
  <si>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</si>
  <si>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</si>
  <si>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</si>
  <si>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</si>
  <si>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</si>
  <si>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</si>
  <si>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</si>
  <si>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</si>
  <si>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ASFI/DSVSC-ED-ITA-005/2019</t>
  </si>
  <si>
    <t>ITA-1-N1U-19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</si>
  <si>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</si>
  <si>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</si>
  <si>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</si>
  <si>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</si>
  <si>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</si>
  <si>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</si>
  <si>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</si>
  <si>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</si>
  <si>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</si>
  <si>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</si>
  <si>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</si>
  <si>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</si>
  <si>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</si>
  <si>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</si>
  <si>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</si>
  <si>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</si>
  <si>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</si>
  <si>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</si>
  <si>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</si>
  <si>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</si>
  <si>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</si>
  <si>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</si>
  <si>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</si>
  <si>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</si>
  <si>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</si>
  <si>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</si>
  <si>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</si>
  <si>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</si>
  <si>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</si>
  <si>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</si>
  <si>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</si>
  <si>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</si>
  <si>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</si>
  <si>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</si>
  <si>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</si>
  <si>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</si>
  <si>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</si>
  <si>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BISA ST-CIDRE IFD</t>
  </si>
  <si>
    <t>ASFI/DSVSC-TD-PCI-001/2020</t>
  </si>
  <si>
    <t>PCI-TD-NB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</si>
  <si>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</si>
  <si>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</si>
  <si>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</si>
  <si>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</si>
  <si>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</si>
  <si>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</si>
  <si>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</si>
  <si>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</si>
  <si>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PFD-TD-NC</t>
  </si>
  <si>
    <t>PFD-TD-ND</t>
  </si>
  <si>
    <t>PATRIMONIO AUTÓNOMO CRESPAL - BDP ST 035</t>
  </si>
  <si>
    <t>Valores de Titularización CRESPAL - BDP ST 035</t>
  </si>
  <si>
    <t>ASFI/DSV-TD-CRP-001/2017</t>
  </si>
  <si>
    <t>CRP-TD-NB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</si>
  <si>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</si>
  <si>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</si>
  <si>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</si>
  <si>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</si>
  <si>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</si>
  <si>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</si>
  <si>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</si>
  <si>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</si>
  <si>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</si>
  <si>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</si>
  <si>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</si>
  <si>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</si>
  <si>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</si>
  <si>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MDI-TD-NC</t>
  </si>
  <si>
    <t>MDI-TD-ND</t>
  </si>
  <si>
    <t>MDI-TD-NE</t>
  </si>
  <si>
    <t>MDI-TD-NF</t>
  </si>
  <si>
    <t>MDI-TD-NG</t>
  </si>
  <si>
    <t>MDI-TD-NH</t>
  </si>
  <si>
    <t>Valores de Titularización PRO MUJER IFD - BDP ST 038</t>
  </si>
  <si>
    <t>Valores de Titularización CIDRE IFD - BDP ST 042</t>
  </si>
  <si>
    <t>ASFI/DSVSC/TD-PMA-002/2019</t>
  </si>
  <si>
    <t>PMA-TD-ND</t>
  </si>
  <si>
    <t>PATRIMONIO AUTÓNOMO MICROCRÉDITO IFD - BDP ST 046</t>
  </si>
  <si>
    <t>Valores de Titularización "PRO MUJER IFD - BDP ST 046"</t>
  </si>
  <si>
    <t>ASFI/DSVSC-TD-PMJ-004/2019</t>
  </si>
  <si>
    <t>PMJ-TD-ND</t>
  </si>
  <si>
    <t>Valores de Titularización CRECER IFD - BDP ST 051</t>
  </si>
  <si>
    <t>ASFI/DSV-TD-PML-001/2021</t>
  </si>
  <si>
    <t>PML-TD-NU</t>
  </si>
  <si>
    <t>Valores de Titularización PRO MUJER IFD - BDP ST 052</t>
  </si>
  <si>
    <t>ASFI/DSVSC-TD-PMK-004/2020</t>
  </si>
  <si>
    <t>PMK-TD-NU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</si>
  <si>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</si>
  <si>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</si>
  <si>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</si>
  <si>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</si>
  <si>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</si>
  <si>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</si>
  <si>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</si>
  <si>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</si>
  <si>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</si>
  <si>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ASFI/DSVSC-ED-PAR-005/2016</t>
  </si>
  <si>
    <t>PAR-1-N2U-16</t>
  </si>
  <si>
    <t>ASFI/DSVSC-ED-PAR-009/2016</t>
  </si>
  <si>
    <t>PAR-1-N3U-16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</si>
  <si>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</si>
  <si>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</si>
  <si>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</si>
  <si>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</si>
  <si>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</si>
  <si>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</si>
  <si>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</si>
  <si>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</si>
  <si>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</si>
  <si>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</si>
  <si>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</si>
  <si>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</si>
  <si>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</si>
  <si>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</si>
  <si>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</si>
  <si>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</si>
  <si>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</si>
  <si>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</si>
  <si>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</si>
  <si>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ASFI/DSVSC-ED-POL-025/2017</t>
  </si>
  <si>
    <t>POL-2-N2U-17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</si>
  <si>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</si>
  <si>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</si>
  <si>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</si>
  <si>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</si>
  <si>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</si>
  <si>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</si>
  <si>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</si>
  <si>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</si>
  <si>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</si>
  <si>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</si>
  <si>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</si>
  <si>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</si>
  <si>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</si>
  <si>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ASFI/DSVSC-ED-SBC-030/2016</t>
  </si>
  <si>
    <t>SBC-7-N1U-16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</si>
  <si>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</si>
  <si>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</si>
  <si>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</si>
  <si>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</si>
  <si>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</si>
  <si>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</si>
  <si>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</si>
  <si>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</si>
  <si>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</si>
  <si>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</si>
  <si>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TCB-2-N1B-17</t>
  </si>
  <si>
    <t>TCB-2-N1C-17</t>
  </si>
  <si>
    <t>ASFI/DSVSC-ED-TCB-029/2016</t>
  </si>
  <si>
    <t>TCB-2-N1A-16</t>
  </si>
  <si>
    <t>TCB-2-N1B-16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</si>
  <si>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</si>
  <si>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</si>
  <si>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</si>
  <si>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</si>
  <si>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</si>
  <si>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</si>
  <si>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</si>
  <si>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</si>
  <si>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</si>
  <si>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</si>
  <si>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</si>
  <si>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</si>
  <si>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</si>
  <si>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</si>
  <si>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</si>
  <si>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Pagarés Bursátiles TOYOSA IV - Emisión 5</t>
  </si>
  <si>
    <t>ASFI/DSV-ED-TYS-001/2023</t>
  </si>
  <si>
    <t>TYS-PB4-E5U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</si>
  <si>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</si>
  <si>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</si>
  <si>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</si>
  <si>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</si>
  <si>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</si>
  <si>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</si>
  <si>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</si>
  <si>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</si>
  <si>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</si>
  <si>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</si>
  <si>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</si>
  <si>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</si>
  <si>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</si>
  <si>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</si>
  <si>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</si>
  <si>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</si>
  <si>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</si>
  <si>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</si>
  <si>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</si>
  <si>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</si>
  <si>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</si>
  <si>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</si>
  <si>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</si>
  <si>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</si>
  <si>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</si>
  <si>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</si>
  <si>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</si>
  <si>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</si>
  <si>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</si>
  <si>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</si>
  <si>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</si>
  <si>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</si>
  <si>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</si>
  <si>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</si>
  <si>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</si>
  <si>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</si>
  <si>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</si>
  <si>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</si>
  <si>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</si>
  <si>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</si>
  <si>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</si>
  <si>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</si>
  <si>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</si>
  <si>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</si>
  <si>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</si>
  <si>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</si>
  <si>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</si>
  <si>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</si>
  <si>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</si>
  <si>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</si>
  <si>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</si>
  <si>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</si>
  <si>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</si>
  <si>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</si>
  <si>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</si>
  <si>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</si>
  <si>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</si>
  <si>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</si>
  <si>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</si>
  <si>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</si>
  <si>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</si>
  <si>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</si>
  <si>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</si>
  <si>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</si>
  <si>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</si>
  <si>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</si>
  <si>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</si>
  <si>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</si>
  <si>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</si>
  <si>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</si>
  <si>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</si>
  <si>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</si>
  <si>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</si>
  <si>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</si>
  <si>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</si>
  <si>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</si>
  <si>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</si>
  <si>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</si>
  <si>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</si>
  <si>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</si>
  <si>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 xml:space="preserve"> 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</si>
  <si>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</si>
  <si>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</si>
  <si>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</si>
  <si>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</si>
  <si>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</si>
  <si>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</si>
  <si>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</si>
  <si>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</si>
  <si>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</si>
  <si>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</si>
  <si>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</si>
  <si>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</si>
  <si>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</si>
  <si>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</si>
  <si>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</si>
  <si>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</si>
  <si>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</si>
  <si>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</si>
  <si>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</si>
  <si>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</si>
  <si>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</si>
  <si>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</si>
  <si>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</si>
  <si>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</si>
  <si>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</si>
  <si>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</si>
  <si>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</si>
  <si>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</si>
  <si>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</si>
  <si>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</si>
  <si>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</si>
  <si>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</si>
  <si>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</si>
  <si>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</si>
  <si>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</si>
  <si>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</si>
  <si>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</si>
  <si>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</si>
  <si>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</si>
  <si>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</si>
  <si>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</si>
  <si>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</si>
  <si>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</si>
  <si>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</si>
  <si>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</si>
  <si>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</si>
  <si>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</si>
  <si>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</si>
  <si>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</si>
  <si>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</si>
  <si>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</si>
  <si>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</si>
  <si>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</si>
  <si>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</si>
  <si>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</si>
  <si>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</si>
  <si>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</si>
  <si>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</si>
  <si>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</si>
  <si>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</si>
  <si>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</si>
  <si>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</si>
  <si>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</si>
  <si>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</si>
  <si>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</si>
  <si>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</si>
  <si>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</si>
  <si>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</si>
  <si>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</si>
  <si>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</si>
  <si>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</si>
  <si>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</si>
  <si>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</si>
  <si>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</si>
  <si>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</si>
  <si>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</si>
  <si>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</si>
  <si>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</si>
  <si>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</si>
  <si>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</si>
  <si>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</si>
  <si>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</si>
  <si>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</si>
  <si>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</si>
  <si>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</si>
  <si>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</si>
  <si>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</si>
  <si>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</si>
  <si>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</si>
  <si>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</si>
  <si>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</si>
  <si>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</si>
  <si>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</si>
  <si>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</si>
  <si>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</si>
  <si>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</si>
  <si>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</si>
  <si>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</si>
  <si>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</si>
  <si>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</si>
  <si>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</si>
  <si>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</si>
  <si>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</si>
  <si>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</si>
  <si>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</si>
  <si>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</si>
  <si>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</si>
  <si>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</si>
  <si>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</si>
  <si>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</si>
  <si>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</si>
  <si>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</si>
  <si>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</si>
  <si>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</si>
  <si>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</si>
  <si>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</si>
  <si>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</si>
  <si>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</si>
  <si>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</si>
  <si>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</si>
  <si>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</si>
  <si>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</si>
  <si>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</si>
  <si>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</si>
  <si>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</si>
  <si>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</si>
  <si>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</si>
  <si>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</si>
  <si>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</si>
  <si>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</si>
  <si>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</si>
  <si>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</si>
  <si>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</si>
  <si>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</si>
  <si>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</si>
  <si>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</si>
  <si>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</si>
  <si>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</si>
  <si>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</si>
  <si>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</si>
  <si>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</si>
  <si>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</si>
  <si>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</si>
  <si>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</si>
  <si>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</si>
  <si>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</si>
  <si>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</si>
  <si>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</si>
  <si>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</si>
  <si>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</si>
  <si>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</si>
  <si>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</si>
  <si>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</si>
  <si>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</si>
  <si>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</si>
  <si>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</si>
  <si>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</si>
  <si>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</si>
  <si>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</si>
  <si>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</si>
  <si>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</si>
  <si>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</si>
  <si>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</si>
  <si>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</si>
  <si>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</si>
  <si>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</si>
  <si>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</si>
  <si>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</si>
  <si>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</si>
  <si>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</si>
  <si>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</si>
  <si>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</si>
  <si>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</si>
  <si>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</si>
  <si>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</si>
  <si>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</si>
  <si>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</si>
  <si>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</si>
  <si>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</si>
  <si>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</si>
  <si>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</si>
  <si>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</si>
  <si>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</si>
  <si>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</si>
  <si>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</si>
  <si>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</si>
  <si>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</si>
  <si>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</si>
  <si>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</si>
  <si>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</si>
  <si>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</si>
  <si>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</si>
  <si>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</si>
  <si>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</si>
  <si>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</si>
  <si>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</si>
  <si>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</si>
  <si>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</si>
  <si>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</si>
  <si>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</si>
  <si>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</si>
  <si>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</si>
  <si>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</si>
  <si>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</si>
  <si>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</si>
  <si>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</si>
  <si>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</si>
  <si>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</si>
  <si>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</si>
  <si>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</si>
  <si>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</si>
  <si>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</si>
  <si>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</si>
  <si>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</si>
  <si>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</si>
  <si>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</si>
  <si>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</si>
  <si>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</si>
  <si>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</si>
  <si>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</si>
  <si>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</si>
  <si>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</si>
  <si>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</si>
  <si>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</si>
  <si>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</si>
  <si>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</si>
  <si>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</si>
  <si>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</si>
  <si>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</si>
  <si>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</si>
  <si>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</si>
  <si>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</si>
  <si>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</si>
  <si>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</si>
  <si>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</si>
  <si>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</si>
  <si>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</si>
  <si>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</si>
  <si>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</si>
  <si>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</si>
  <si>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</si>
  <si>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</si>
  <si>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</si>
  <si>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</si>
  <si>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</si>
  <si>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</si>
  <si>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</si>
  <si>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</si>
  <si>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</si>
  <si>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</si>
  <si>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</si>
  <si>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</si>
  <si>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</si>
  <si>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</si>
  <si>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</si>
  <si>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</si>
  <si>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</si>
  <si>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</si>
  <si>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</si>
  <si>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</si>
  <si>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</si>
  <si>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</si>
  <si>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</si>
  <si>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</si>
  <si>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</si>
  <si>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</si>
  <si>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</si>
  <si>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</si>
  <si>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</si>
  <si>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</si>
  <si>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</si>
  <si>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</si>
  <si>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</si>
  <si>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</si>
  <si>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</si>
  <si>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</si>
  <si>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</si>
  <si>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</si>
  <si>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</si>
  <si>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</si>
  <si>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</si>
  <si>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</si>
  <si>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</si>
  <si>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</si>
  <si>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</si>
  <si>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</si>
  <si>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</si>
  <si>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</si>
  <si>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</si>
  <si>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</si>
  <si>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</si>
  <si>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</si>
  <si>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</si>
  <si>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</si>
  <si>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</si>
  <si>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</si>
  <si>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</si>
  <si>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</si>
  <si>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</si>
  <si>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</si>
  <si>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</si>
  <si>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 xml:space="preserve">Fondos de inversión abiertos: Cartera por instrumento y valor </t>
    </r>
  </si>
  <si>
    <t>Fondos de inversión cerrados</t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</si>
  <si>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</si>
  <si>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 xml:space="preserve">Fondos de inversión cerrados: Cartera por instrumento y valor </t>
    </r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</si>
  <si>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</si>
  <si>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</si>
  <si>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</si>
  <si>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</si>
  <si>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</si>
  <si>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</si>
  <si>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</si>
  <si>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</si>
  <si>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</si>
  <si>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4°Trim 22</t>
  </si>
  <si>
    <t>1°Trim 23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</si>
  <si>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</si>
  <si>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</si>
  <si>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</si>
  <si>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</si>
  <si>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</si>
  <si>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</si>
  <si>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</si>
  <si>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</si>
  <si>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</si>
  <si>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</si>
  <si>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</si>
  <si>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</si>
  <si>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</si>
  <si>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</si>
  <si>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</si>
  <si>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</si>
  <si>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</si>
  <si>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</si>
  <si>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</si>
  <si>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</si>
  <si>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</si>
  <si>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</si>
  <si>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</si>
  <si>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</si>
  <si>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</si>
  <si>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</si>
  <si>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</si>
  <si>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</si>
  <si>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</si>
  <si>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</si>
  <si>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</si>
  <si>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</si>
  <si>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</si>
  <si>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</si>
  <si>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</si>
  <si>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</si>
  <si>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</si>
  <si>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</si>
  <si>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</si>
  <si>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</si>
  <si>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</si>
  <si>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</si>
  <si>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</si>
  <si>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</si>
  <si>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</si>
  <si>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</si>
  <si>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</si>
  <si>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</si>
  <si>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</si>
  <si>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</si>
  <si>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</si>
  <si>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</si>
  <si>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</si>
  <si>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</si>
  <si>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</si>
  <si>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(en millones de bolivianos y porcentajes)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</si>
  <si>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</si>
  <si>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</si>
  <si>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</si>
  <si>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</si>
  <si>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</si>
  <si>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</si>
  <si>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</si>
  <si>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</si>
  <si>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</si>
  <si>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</si>
  <si>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</si>
  <si>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</si>
  <si>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En el mercado de valores por lugar de negociación y por instrumento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</si>
  <si>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En ruedo de bolsa y mercado electrónico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</si>
  <si>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En mercado primario extrabursátil por instrumento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</si>
  <si>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 xml:space="preserve">Operaciones en mercado primario 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</si>
  <si>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 xml:space="preserve">Operaciones en mercado secundario 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</si>
  <si>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Operaciones en reporto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</si>
  <si>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Cartera, participantes y tasas de rendimiento en dólares estadounidenses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</si>
  <si>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Cartera, participantes y tasas de rendimiento en bolivianos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</si>
  <si>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Cartera, participantes y tasas de rendimiento en bolivianos indexados a las UFV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</si>
  <si>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cartera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</si>
  <si>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del número de participantes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</si>
  <si>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cartera, participantes, crecimientos y tasas de rendimiento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</si>
  <si>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 xml:space="preserve">Cartera de inversiones en el extranjero por instrumento 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</si>
  <si>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tasa de rendimiento promedio ponderada a 30 días en dólares estadounidenses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</si>
  <si>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tasa de rendimiento promedio ponderada a 30 días en bolivianos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</si>
  <si>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tasa de rendimiento promedio ponderada a 30 días en bolivianos indexados a la UFV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</si>
  <si>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del valor cuota para fondos en dólares, bolivianos y UFV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</si>
  <si>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Estado de resultados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</si>
  <si>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Cartera, participantes y tasas de rendimiento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</si>
  <si>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Balance general y estado de resultados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</si>
  <si>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Patrimonio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</si>
  <si>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Número de clientes activos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</si>
  <si>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Margen operativo, financiero y resultado operacional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</si>
  <si>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Balance general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</si>
  <si>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Estado de resultados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</si>
  <si>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Balance general</t>
    </r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</si>
  <si>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</si>
  <si>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</si>
  <si>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</si>
  <si>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</si>
  <si>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</si>
  <si>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</si>
  <si>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</si>
  <si>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</si>
  <si>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</si>
  <si>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</si>
  <si>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Letras del Banco Central de Bolivia con Opción a Rescate Anticipado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</si>
  <si>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</si>
  <si>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</si>
  <si>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</si>
  <si>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</si>
  <si>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</si>
  <si>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</si>
  <si>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</si>
  <si>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</si>
  <si>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</si>
  <si>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</si>
  <si>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</si>
  <si>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</si>
  <si>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</si>
  <si>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</si>
  <si>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</si>
  <si>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</si>
  <si>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</si>
  <si>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</si>
  <si>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</si>
  <si>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</si>
  <si>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</si>
  <si>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</si>
  <si>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</si>
  <si>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</si>
  <si>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</si>
  <si>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</si>
  <si>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</si>
  <si>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</si>
  <si>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</si>
  <si>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</si>
  <si>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</si>
  <si>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</si>
  <si>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</si>
  <si>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</si>
  <si>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</si>
  <si>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</si>
  <si>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</si>
  <si>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</si>
  <si>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</si>
  <si>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</si>
  <si>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</si>
  <si>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</si>
  <si>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</si>
  <si>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</si>
  <si>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</si>
  <si>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</si>
  <si>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</si>
  <si>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</si>
  <si>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</si>
  <si>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</si>
  <si>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</si>
  <si>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</si>
  <si>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 xml:space="preserve">CAI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</si>
  <si>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</si>
  <si>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</si>
  <si>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</si>
  <si>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</si>
  <si>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</si>
  <si>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</si>
  <si>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</si>
  <si>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</si>
  <si>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</si>
  <si>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</si>
  <si>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</si>
  <si>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</si>
  <si>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</si>
  <si>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</si>
  <si>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</si>
  <si>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</si>
  <si>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</si>
  <si>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</si>
  <si>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</si>
  <si>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</si>
  <si>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</si>
  <si>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</si>
  <si>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</si>
  <si>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</si>
  <si>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</si>
  <si>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</si>
  <si>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</si>
  <si>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</si>
  <si>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</si>
  <si>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</si>
  <si>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</si>
  <si>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</si>
  <si>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</si>
  <si>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</si>
  <si>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</si>
  <si>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</si>
  <si>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</si>
  <si>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</si>
  <si>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</si>
  <si>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</si>
  <si>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</si>
  <si>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</si>
  <si>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</si>
  <si>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</si>
  <si>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</si>
  <si>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</si>
  <si>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</si>
  <si>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</si>
  <si>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</si>
  <si>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</si>
  <si>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</si>
  <si>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</si>
  <si>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</si>
  <si>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</si>
  <si>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</si>
  <si>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</si>
  <si>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</si>
  <si>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</si>
  <si>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</si>
  <si>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</si>
  <si>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</si>
  <si>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</si>
  <si>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</si>
  <si>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</si>
  <si>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</si>
  <si>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</si>
  <si>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</si>
  <si>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</si>
  <si>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</si>
  <si>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</si>
  <si>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</si>
  <si>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</si>
  <si>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</si>
  <si>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</si>
  <si>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</si>
  <si>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</si>
  <si>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</si>
  <si>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</si>
  <si>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</si>
  <si>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</si>
  <si>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</si>
  <si>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</si>
  <si>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</si>
  <si>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</si>
  <si>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</si>
  <si>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</si>
  <si>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</si>
  <si>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</si>
  <si>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</si>
  <si>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</si>
  <si>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</si>
  <si>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</si>
  <si>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</si>
  <si>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</si>
  <si>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</si>
  <si>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</si>
  <si>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</si>
  <si>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</si>
  <si>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</si>
  <si>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</si>
  <si>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</si>
  <si>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</si>
  <si>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</si>
  <si>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</si>
  <si>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</si>
  <si>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</si>
  <si>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</si>
  <si>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</si>
  <si>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</si>
  <si>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</si>
  <si>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</si>
  <si>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</si>
  <si>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</si>
  <si>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</si>
  <si>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</si>
  <si>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</si>
  <si>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</si>
  <si>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</si>
  <si>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</si>
  <si>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</si>
  <si>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</si>
  <si>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</si>
  <si>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</si>
  <si>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</si>
  <si>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</si>
  <si>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</si>
  <si>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</si>
  <si>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</si>
  <si>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</si>
  <si>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</si>
  <si>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</si>
  <si>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</si>
  <si>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</si>
  <si>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</si>
  <si>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</si>
  <si>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</si>
  <si>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</si>
  <si>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</si>
  <si>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</si>
  <si>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</si>
  <si>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</si>
  <si>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</si>
  <si>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</si>
  <si>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</si>
  <si>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</si>
  <si>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</si>
  <si>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</si>
  <si>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</si>
  <si>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</si>
  <si>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</si>
  <si>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</si>
  <si>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</si>
  <si>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</si>
  <si>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</si>
  <si>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</si>
  <si>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</si>
  <si>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</si>
  <si>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</si>
  <si>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</si>
  <si>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</si>
  <si>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</si>
  <si>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</si>
  <si>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</si>
  <si>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</si>
  <si>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</si>
  <si>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</si>
  <si>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</si>
  <si>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</si>
  <si>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</si>
  <si>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</si>
  <si>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</si>
  <si>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</si>
  <si>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</si>
  <si>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</si>
  <si>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</si>
  <si>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Sudaval S.A. (*)</t>
  </si>
  <si>
    <t>NR00522314</t>
  </si>
  <si>
    <t>NR00522317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</si>
  <si>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</si>
  <si>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</si>
  <si>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</si>
  <si>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</si>
  <si>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</si>
  <si>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</si>
  <si>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</si>
  <si>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</si>
  <si>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</si>
  <si>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</si>
  <si>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</si>
  <si>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</si>
  <si>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</si>
  <si>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</si>
  <si>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</si>
  <si>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</si>
  <si>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</si>
  <si>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Pagarés Bursátiles IASA IV - Emisión 1</t>
  </si>
  <si>
    <t>ASFI/DSV-ED-FIN-017/2023</t>
  </si>
  <si>
    <t>FIN-PB4-N1U</t>
  </si>
  <si>
    <t>(*) Información no disponible</t>
  </si>
  <si>
    <t>Bonos Banco FIE 2 - Emisión 1</t>
  </si>
  <si>
    <t>Bonos Banco MERCANTIL SANTA CRUZ-Emisión 5</t>
  </si>
  <si>
    <t>Bonos BMSC II - Emisión 1</t>
  </si>
  <si>
    <t>Bonos BMSC II - Emisión 2</t>
  </si>
  <si>
    <t>Bonos BMSC II - Emisión 3</t>
  </si>
  <si>
    <t>Bonos BISA LEASING IV - Emisión 5</t>
  </si>
  <si>
    <t>Bonos BISA LEASING IV - Emisión 6</t>
  </si>
  <si>
    <t>Bonos BISA LEASING IV-Emisión 4</t>
  </si>
  <si>
    <t>Bonos FANCESA IV - Emisión 2</t>
  </si>
  <si>
    <t>Bonos GRUPO NACIONAL VIDA I - Emisión 1</t>
  </si>
  <si>
    <t>Bonos GRUPO NACIONAL VIDA I - Emisión 2</t>
  </si>
  <si>
    <t>Bonos INCOTEC I - Emisión 1</t>
  </si>
  <si>
    <t>Bonos TELECEL II-Emisión 2</t>
  </si>
  <si>
    <t>Credibolsa S.A. Agencia de Bolsa</t>
  </si>
  <si>
    <t>Bonos BISA LEASING VI - Emisión 1</t>
  </si>
  <si>
    <t>Bonos CLÍNICA DE LAS AMÉRICAS I – Emisión 1</t>
  </si>
  <si>
    <t>Bonos COBEE IV - Emisión 5</t>
  </si>
  <si>
    <t>Bonos COBEE V - Emisión 1</t>
  </si>
  <si>
    <t>Bonos INTI V - Emisión 1</t>
  </si>
  <si>
    <t>Bonos FANCESA IV - Emisión 1</t>
  </si>
  <si>
    <t>Bonos MUNICIPALES GAMLP - Emisión 1</t>
  </si>
  <si>
    <t>Bonos SOFIA II</t>
  </si>
  <si>
    <t>Bonos SOFIA III</t>
  </si>
  <si>
    <t>Bonos LAS LOMAS I - Emisión 1</t>
  </si>
  <si>
    <t>Bonos LAS LOMAS I - Emisión 2</t>
  </si>
  <si>
    <t>Bonos LAS LOMAS I - Emisión 3</t>
  </si>
  <si>
    <t>Bonos LAS LOMAS I - Emisión 4</t>
  </si>
  <si>
    <t>Bonos IOL II - Emisión 1</t>
  </si>
  <si>
    <t>Bonos IOL II - Emisión 2</t>
  </si>
  <si>
    <t>Bonos ISA - Emisión 1</t>
  </si>
  <si>
    <t>Bonos ISA-Emisión 2</t>
  </si>
  <si>
    <t>Bonos NIBOL - Emisión 1</t>
  </si>
  <si>
    <t>Bonos PILAT I – Emisión 2</t>
  </si>
  <si>
    <t>Bonos PILAT I - Emisión 3</t>
  </si>
  <si>
    <t>Bonos PLASTIFORTE - Emisión 1</t>
  </si>
  <si>
    <t>Bonos PROLEGA I - Emisión 6</t>
  </si>
  <si>
    <t>Bonos PROLEGA II - Emisión 1</t>
  </si>
  <si>
    <t>Bonos PROLEGA II - Emisión 4</t>
  </si>
  <si>
    <t>Bonos PROLEGA II-Emisión 2</t>
  </si>
  <si>
    <t>Bonos PROLEGA III - Emisión 1</t>
  </si>
  <si>
    <t>Bonos PROLEGA III - Emisión 2</t>
  </si>
  <si>
    <t>Bonos SOBOCE VII - Emisión 1</t>
  </si>
  <si>
    <t>Bonos SOBOCE VII - Emisión 2</t>
  </si>
  <si>
    <t>Bonos SOBOCE VII - Emisión 3</t>
  </si>
  <si>
    <t>Bonos SOBOCE VII - Emisión 4</t>
  </si>
  <si>
    <t>Bonos SOBOCE VIII - Emisión 1</t>
  </si>
  <si>
    <t>Bonos TELECEL II - Emisión 3</t>
  </si>
  <si>
    <t>Patrimonio Autónomo IDEPRO IFD - BDP ST 056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</si>
  <si>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</si>
  <si>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</si>
  <si>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</si>
  <si>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</si>
  <si>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</si>
  <si>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</si>
  <si>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</si>
  <si>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</si>
  <si>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NR00392320</t>
  </si>
  <si>
    <t>NR00522319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</si>
  <si>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</si>
  <si>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</si>
  <si>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</si>
  <si>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</si>
  <si>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</si>
  <si>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</si>
  <si>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</si>
  <si>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</si>
  <si>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</si>
  <si>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BISA S.A. Agencia de Bolsa (*)</t>
  </si>
  <si>
    <t>Bonos del Banco Central de Bolivia con Opción a Rescate Anticipado</t>
  </si>
  <si>
    <t xml:space="preserve">Letras Banco Central de Bolivia </t>
  </si>
  <si>
    <t>Letras del Banco Central con opción a rescate anticipado</t>
  </si>
  <si>
    <t>Cuota de Participación en Fondo de Inversión Abierto, Mutuo o similar en el Extranjero</t>
  </si>
  <si>
    <t xml:space="preserve">GVA 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</si>
  <si>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</si>
  <si>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</si>
  <si>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</si>
  <si>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NR00392324</t>
  </si>
  <si>
    <t>NR00392325</t>
  </si>
  <si>
    <t>NR00392326</t>
  </si>
  <si>
    <t>NR00522325</t>
  </si>
  <si>
    <t>NR00522326</t>
  </si>
  <si>
    <t>Bonos COBEE IV - Emisión 4</t>
  </si>
  <si>
    <t>Pagarés Bursátiles NUTRIOIL II - Emisión 2</t>
  </si>
  <si>
    <t>ASFI/DSV-ED-NUT-024/2023</t>
  </si>
  <si>
    <t>NUT-PB2-N2U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</si>
  <si>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</si>
  <si>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</si>
  <si>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</si>
  <si>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</si>
  <si>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</si>
  <si>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</si>
  <si>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</si>
  <si>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</si>
  <si>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</si>
  <si>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</si>
  <si>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</si>
  <si>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</si>
  <si>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</si>
  <si>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</si>
  <si>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</si>
  <si>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</si>
  <si>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</si>
  <si>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</si>
  <si>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</si>
  <si>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</si>
  <si>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</si>
  <si>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</si>
  <si>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</si>
  <si>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</si>
  <si>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</si>
  <si>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</si>
  <si>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</si>
  <si>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</si>
  <si>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</si>
  <si>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</si>
  <si>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</si>
  <si>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</si>
  <si>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</si>
  <si>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</si>
  <si>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</si>
  <si>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</si>
  <si>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</si>
  <si>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</si>
  <si>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</si>
  <si>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</si>
  <si>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ML1.bo</t>
  </si>
  <si>
    <t>ML2.bo</t>
  </si>
  <si>
    <t>A.bo</t>
  </si>
  <si>
    <t>AAA.bo</t>
  </si>
  <si>
    <t>A-.bo</t>
  </si>
  <si>
    <t>ML3.bo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</si>
  <si>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</si>
  <si>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</si>
  <si>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</si>
  <si>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</si>
  <si>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</si>
  <si>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</si>
  <si>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</si>
  <si>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</si>
  <si>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</si>
  <si>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</si>
  <si>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Sembrar Sartawi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</si>
  <si>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</si>
  <si>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</si>
  <si>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</si>
  <si>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</si>
  <si>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</si>
  <si>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</si>
  <si>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</si>
  <si>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</si>
  <si>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</si>
  <si>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</si>
  <si>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</si>
  <si>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</si>
  <si>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</si>
  <si>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</si>
  <si>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</si>
  <si>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</si>
  <si>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</si>
  <si>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</si>
  <si>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</si>
  <si>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</si>
  <si>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</si>
  <si>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Alianza Compañía de Seguros y Reaseguros S.A.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</si>
  <si>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</si>
  <si>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</si>
  <si>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</si>
  <si>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</si>
  <si>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</si>
  <si>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</si>
  <si>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</si>
  <si>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</si>
  <si>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</si>
  <si>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</si>
  <si>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</si>
  <si>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BAAA</t>
  </si>
  <si>
    <t>Ba-</t>
  </si>
  <si>
    <t>BAA+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</si>
  <si>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</si>
  <si>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</si>
  <si>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</si>
  <si>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</si>
  <si>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</si>
  <si>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</si>
  <si>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</si>
  <si>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</si>
  <si>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</si>
  <si>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</si>
  <si>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</si>
  <si>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</si>
  <si>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</si>
  <si>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</si>
  <si>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</si>
  <si>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</si>
  <si>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</si>
  <si>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</si>
  <si>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</si>
  <si>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</si>
  <si>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</si>
  <si>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</si>
  <si>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</si>
  <si>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</si>
  <si>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</si>
  <si>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</si>
  <si>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</si>
  <si>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</si>
  <si>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</si>
  <si>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</si>
  <si>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</si>
  <si>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</si>
  <si>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</si>
  <si>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Bonos BANCO MERCANTIL SANTA CRUZ-EMISIÓN 5</t>
  </si>
  <si>
    <t>Bonos BMSC II - EMISIÓN 1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</si>
  <si>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</si>
  <si>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</si>
  <si>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</si>
  <si>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</si>
  <si>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</si>
  <si>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</si>
  <si>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</si>
  <si>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</si>
  <si>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</si>
  <si>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Bonos BANCO FIE 2 - Emisión 1</t>
  </si>
  <si>
    <t>Bs 200000000.000</t>
  </si>
  <si>
    <t>Bs 165000000.000</t>
  </si>
  <si>
    <t>Bonos Subordinados BANCO FIE 4</t>
  </si>
  <si>
    <t>Bs 80000000.000</t>
  </si>
  <si>
    <t>BONOS SUBORDINADOS ECOFUTURO 2 - EMISION 2</t>
  </si>
  <si>
    <t>Bs 16300000.000</t>
  </si>
  <si>
    <t>BONOS SUBORDINADOS ECOFUTURO 3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</si>
  <si>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</si>
  <si>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</si>
  <si>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</si>
  <si>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</si>
  <si>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</si>
  <si>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</si>
  <si>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</si>
  <si>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</si>
  <si>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</si>
  <si>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</si>
  <si>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</si>
  <si>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</si>
  <si>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</si>
  <si>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</si>
  <si>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</si>
  <si>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</si>
  <si>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</si>
  <si>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</si>
  <si>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</si>
  <si>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</si>
  <si>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</si>
  <si>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</si>
  <si>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</si>
  <si>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</si>
  <si>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</si>
  <si>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</si>
  <si>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</si>
  <si>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</si>
  <si>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Sociedad Boliviana de Cemento S.A. "SOBOCE"</t>
  </si>
  <si>
    <t>BONOS SOBOCE VII - EMISIÓN 1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</si>
  <si>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</si>
  <si>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</si>
  <si>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</si>
  <si>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</si>
  <si>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</si>
  <si>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</si>
  <si>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</si>
  <si>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</si>
  <si>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</si>
  <si>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</si>
  <si>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</si>
  <si>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Compañía Boliviana de Energía Eléctrica S.A. - Bolivian Power Company Limited - Sucursal Bolivia</t>
  </si>
  <si>
    <t>Bs 84000000.000</t>
  </si>
  <si>
    <t>BAA</t>
  </si>
  <si>
    <t>BONOS COBEE IV - EMISION 4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</si>
  <si>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</si>
  <si>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</si>
  <si>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</si>
  <si>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</si>
  <si>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</si>
  <si>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</si>
  <si>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</si>
  <si>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</si>
  <si>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BBBB-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</si>
  <si>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</si>
  <si>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</si>
  <si>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</si>
  <si>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</si>
  <si>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</si>
  <si>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</si>
  <si>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Gas y Electricidad S.A.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</si>
  <si>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</si>
  <si>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</si>
  <si>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</si>
  <si>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</si>
  <si>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</si>
  <si>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</si>
  <si>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</si>
  <si>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</si>
  <si>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</si>
  <si>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</si>
  <si>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</si>
  <si>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</si>
  <si>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</si>
  <si>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</si>
  <si>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</si>
  <si>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</si>
  <si>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</si>
  <si>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</si>
  <si>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</si>
  <si>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</si>
  <si>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</si>
  <si>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</si>
  <si>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Parque Industrial Latinoamericano S.R.L.</t>
  </si>
  <si>
    <t>Bs 172880000.000</t>
  </si>
  <si>
    <t>BONOS PILAT I – EMISIÓN 2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</si>
  <si>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</si>
  <si>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</si>
  <si>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</si>
  <si>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</si>
  <si>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</si>
  <si>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</si>
  <si>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</si>
  <si>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</si>
  <si>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</si>
  <si>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</si>
  <si>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</si>
  <si>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BONOS PROLEGA II-EMISIÓN 2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</si>
  <si>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</si>
  <si>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</si>
  <si>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</si>
  <si>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</si>
  <si>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</si>
  <si>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</si>
  <si>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</si>
  <si>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</si>
  <si>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</si>
  <si>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</si>
  <si>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</si>
  <si>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</si>
  <si>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</si>
  <si>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</si>
  <si>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Bonos BISA LEASING IV-EMISIÓN 4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</si>
  <si>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</si>
  <si>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</si>
  <si>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</si>
  <si>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</si>
  <si>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</si>
  <si>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</si>
  <si>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</si>
  <si>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</si>
  <si>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</si>
  <si>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</si>
  <si>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</si>
  <si>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Pagarés Bursátiles TSM 002</t>
  </si>
  <si>
    <t>US$ 30000000.000</t>
  </si>
  <si>
    <t>Pagarés Bursátiles NUTRIOIL II</t>
  </si>
  <si>
    <t>US$ 40000000.000</t>
  </si>
  <si>
    <t>B1-</t>
  </si>
  <si>
    <t>Pagarés Bursátiles TOYOSA IV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</si>
  <si>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</si>
  <si>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</si>
  <si>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</si>
  <si>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</si>
  <si>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</si>
  <si>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BB-</t>
  </si>
  <si>
    <t>PATRIMONIO AUTÓNOMO BISA ST – CIDRE IFD</t>
  </si>
  <si>
    <t>Bs 54000000.000</t>
  </si>
  <si>
    <t>Bs 18000000.000</t>
  </si>
  <si>
    <t>Bs 20044000.000</t>
  </si>
  <si>
    <t>BB+</t>
  </si>
  <si>
    <t>Bs 36019000.000</t>
  </si>
  <si>
    <t>Bs 130000000.000</t>
  </si>
  <si>
    <t>PATRIMONIO AUTÓNOMO MICROCRÉDITO IFD - BDP ST 038</t>
  </si>
  <si>
    <t>PATRIMONIO AUTÓNOMO MICROCRÉDITO IFD - BDP ST 042</t>
  </si>
  <si>
    <t>Bs 25000000.000</t>
  </si>
  <si>
    <t>PATRIMONIO AUTÓNOMO MICROCRÉDITO IFD - BDP ST 047</t>
  </si>
  <si>
    <t>VALORES DE TITULARIZACIÓN CRECER IFD - BDP ST 047</t>
  </si>
  <si>
    <t>PATRIMONIO AUTÓNOMO MICROCRÉDITO IFD - BDP ST 051</t>
  </si>
  <si>
    <t>PATRIMONIO AUTÓNOMO MICROCRÉDITO IFD - BDP ST 052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</si>
  <si>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</si>
  <si>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</si>
  <si>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</si>
  <si>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</si>
  <si>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</si>
  <si>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</si>
  <si>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</si>
  <si>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3000000.000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</si>
  <si>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</si>
  <si>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</si>
  <si>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</si>
  <si>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</si>
  <si>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</si>
  <si>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</si>
  <si>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</si>
  <si>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</si>
  <si>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</si>
  <si>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2ªCIase.bo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</si>
  <si>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</si>
  <si>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</si>
  <si>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</si>
  <si>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</si>
  <si>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</si>
  <si>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</si>
  <si>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</si>
  <si>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</si>
  <si>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</si>
  <si>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</si>
  <si>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</si>
  <si>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</si>
  <si>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</si>
  <si>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Af</t>
  </si>
  <si>
    <t>A-f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</si>
  <si>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</si>
  <si>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</si>
  <si>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</si>
  <si>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</si>
  <si>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</si>
  <si>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</si>
  <si>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</si>
  <si>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</si>
  <si>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</si>
  <si>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</si>
  <si>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</si>
  <si>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</si>
  <si>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</si>
  <si>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</si>
  <si>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</si>
  <si>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</si>
  <si>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</si>
  <si>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</si>
  <si>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</si>
  <si>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</si>
  <si>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</si>
  <si>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</si>
  <si>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</si>
  <si>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</si>
  <si>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</si>
  <si>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</si>
  <si>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</si>
  <si>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</si>
  <si>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</si>
  <si>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INVERSEC Fondo de Inversión Cerrado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</si>
  <si>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</si>
  <si>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</si>
  <si>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</si>
  <si>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</si>
  <si>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</si>
  <si>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</si>
  <si>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</si>
  <si>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</si>
  <si>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</si>
  <si>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</si>
  <si>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</si>
  <si>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</si>
  <si>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</si>
  <si>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</si>
  <si>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</si>
  <si>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2°Trim 23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</si>
  <si>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</si>
  <si>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</si>
  <si>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</si>
  <si>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</si>
  <si>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</si>
  <si>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</si>
  <si>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</si>
  <si>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</si>
  <si>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</si>
  <si>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</si>
  <si>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</si>
  <si>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</si>
  <si>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</si>
  <si>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GANDERO SAFI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</si>
  <si>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</si>
  <si>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</si>
  <si>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</si>
  <si>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</si>
  <si>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</si>
  <si>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</si>
  <si>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</si>
  <si>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</si>
  <si>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</si>
  <si>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</si>
  <si>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</si>
  <si>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</si>
  <si>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</si>
  <si>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</si>
  <si>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</si>
  <si>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</si>
  <si>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</si>
  <si>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</si>
  <si>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</si>
  <si>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</si>
  <si>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</si>
  <si>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</si>
  <si>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</si>
  <si>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</si>
  <si>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</si>
  <si>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</si>
  <si>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</si>
  <si>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</si>
  <si>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</si>
  <si>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</si>
  <si>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</si>
  <si>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</si>
  <si>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</si>
  <si>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</si>
  <si>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</si>
  <si>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</si>
  <si>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</si>
  <si>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</si>
  <si>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</si>
  <si>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</si>
  <si>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</si>
  <si>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</si>
  <si>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</si>
  <si>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</si>
  <si>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</si>
  <si>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</si>
  <si>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</si>
  <si>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</si>
  <si>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</si>
  <si>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</si>
  <si>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</si>
  <si>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</si>
  <si>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</si>
  <si>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</si>
  <si>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</si>
  <si>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</si>
  <si>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</si>
  <si>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</si>
  <si>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</si>
  <si>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</si>
  <si>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</si>
  <si>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</si>
  <si>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</si>
  <si>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</si>
  <si>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</si>
  <si>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</si>
  <si>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(en millones de bolivianos)</t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</si>
  <si>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Estratificación de la cartera de los fondos de inversión abiertos y cerrados por plazo de vida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</si>
  <si>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Diversificación de la cartera por valor y emisor (en monto)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</si>
  <si>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Diversificación de la cartera por valor y emisor (por porcentajes)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</si>
  <si>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>Fondos de inversión abiertos: Cartera por emisor y valor</t>
    </r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</si>
  <si>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</si>
  <si>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</si>
  <si>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</si>
  <si>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</si>
  <si>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</si>
  <si>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</si>
  <si>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</si>
  <si>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</si>
  <si>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</si>
  <si>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</si>
  <si>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</si>
  <si>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</si>
  <si>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</si>
  <si>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</si>
  <si>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</si>
  <si>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</si>
  <si>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</si>
  <si>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</si>
  <si>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</si>
  <si>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</si>
  <si>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</si>
  <si>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</si>
  <si>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</si>
  <si>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</si>
  <si>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</si>
  <si>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</si>
  <si>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</si>
  <si>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</si>
  <si>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</si>
  <si>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</si>
  <si>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</si>
  <si>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</si>
  <si>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</si>
  <si>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</si>
  <si>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</si>
  <si>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</si>
  <si>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</si>
  <si>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</si>
  <si>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</si>
  <si>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</si>
  <si>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</si>
  <si>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</si>
  <si>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</si>
  <si>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</si>
  <si>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</si>
  <si>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</si>
  <si>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</si>
  <si>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</si>
  <si>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</si>
  <si>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</si>
  <si>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</si>
  <si>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</si>
  <si>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</si>
  <si>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</si>
  <si>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</si>
  <si>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</si>
  <si>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</si>
  <si>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</si>
  <si>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</si>
  <si>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</si>
  <si>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</si>
  <si>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</si>
  <si>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</si>
  <si>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</si>
  <si>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 xml:space="preserve">DMT 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</si>
  <si>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</si>
  <si>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</si>
  <si>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</si>
  <si>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</si>
  <si>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</si>
  <si>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</si>
  <si>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</si>
  <si>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</si>
  <si>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</si>
  <si>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</si>
  <si>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</si>
  <si>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</si>
  <si>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</si>
  <si>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</si>
  <si>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</si>
  <si>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</si>
  <si>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</si>
  <si>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</si>
  <si>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Diferencia de Cambio, Mantenimiento de Valor y Ajuste por Inflación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</si>
  <si>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</si>
  <si>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</si>
  <si>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</si>
  <si>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</si>
  <si>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</si>
  <si>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</si>
  <si>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</si>
  <si>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</si>
  <si>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</si>
  <si>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</si>
  <si>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</si>
  <si>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</si>
  <si>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</si>
  <si>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</si>
  <si>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</si>
  <si>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</si>
  <si>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</si>
  <si>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</si>
  <si>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</si>
  <si>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</si>
  <si>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</si>
  <si>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</si>
  <si>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</si>
  <si>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</si>
  <si>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</si>
  <si>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</si>
  <si>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</si>
  <si>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</si>
  <si>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</si>
  <si>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</si>
  <si>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</si>
  <si>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</si>
  <si>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</si>
  <si>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</si>
  <si>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</si>
  <si>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</si>
  <si>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</si>
  <si>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</si>
  <si>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</si>
  <si>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</si>
  <si>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</si>
  <si>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</si>
  <si>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</si>
  <si>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</si>
  <si>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</si>
  <si>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</si>
  <si>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</si>
  <si>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</si>
  <si>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</si>
  <si>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</si>
  <si>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</si>
  <si>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</si>
  <si>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</si>
  <si>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</si>
  <si>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</si>
  <si>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</si>
  <si>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</si>
  <si>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</si>
  <si>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>*</t>
  </si>
  <si>
    <t xml:space="preserve">VUN </t>
  </si>
  <si>
    <t xml:space="preserve">No incluyen FI, Cias de Seguros ni AFP´s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</si>
  <si>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</si>
  <si>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</si>
  <si>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</si>
  <si>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</si>
  <si>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</si>
  <si>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</si>
  <si>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</si>
  <si>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</si>
  <si>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</si>
  <si>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</si>
  <si>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</si>
  <si>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 xml:space="preserve">* No incluyen FI, Cias de Seguros ni AFP´s </t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</si>
  <si>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</si>
  <si>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</si>
  <si>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>Cartera de clientes por tipo de instrumento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</si>
  <si>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Empresas petroleras, de hoteles-restaurantes y de transporte-comunicaciones</t>
    </r>
    <r>
      <rPr>
        <b/>
        <u/>
        <sz val="10"/>
        <color rgb="FFFF0000"/>
        <rFont val="Arial"/>
        <family val="2"/>
      </rPr>
      <t xml:space="preserve"> 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</si>
  <si>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Empresas de comercio, de actvidades inmobiliarias, mineras y de otros servicios financieros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</si>
  <si>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Empresas manufactureras, de agricultura-ganadería y de construcción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</si>
  <si>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 xml:space="preserve">Empresas de suministro de electricidad, gas y agua 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</si>
  <si>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</si>
  <si>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</si>
  <si>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</t>
    </r>
    <r>
      <rPr>
        <u/>
        <sz val="10"/>
        <rFont val="Arial"/>
        <family val="2"/>
      </rPr>
      <t>Empresas petroleras, de hoteles-restaurantes y de transporte-comunicaciones</t>
    </r>
  </si>
  <si>
    <r>
      <rPr>
        <sz val="10"/>
        <rFont val="Arial"/>
        <family val="2"/>
      </rPr>
      <t xml:space="preserve">        </t>
    </r>
    <r>
      <rPr>
        <u/>
        <sz val="10"/>
        <rFont val="Arial"/>
        <family val="2"/>
      </rPr>
      <t xml:space="preserve">Empresas de comercio, de actvidades inmobiliarias, mineras y de otros servicios financieros </t>
    </r>
  </si>
  <si>
    <r>
      <rPr>
        <sz val="10"/>
        <rFont val="Arial"/>
        <family val="2"/>
      </rPr>
      <t xml:space="preserve">        </t>
    </r>
    <r>
      <rPr>
        <u/>
        <sz val="10"/>
        <rFont val="Arial"/>
        <family val="2"/>
      </rPr>
      <t>Empresas manufactureras, de agricultura-ganadería y de construcción</t>
    </r>
    <r>
      <rPr>
        <b/>
        <u/>
        <sz val="10"/>
        <color rgb="FFFF0000"/>
        <rFont val="Arial"/>
        <family val="2"/>
      </rPr>
      <t xml:space="preserve"> </t>
    </r>
  </si>
  <si>
    <r>
      <rPr>
        <sz val="10"/>
        <rFont val="Arial"/>
        <family val="2"/>
      </rPr>
      <t xml:space="preserve">        </t>
    </r>
    <r>
      <rPr>
        <u/>
        <sz val="10"/>
        <rFont val="Arial"/>
        <family val="2"/>
      </rPr>
      <t xml:space="preserve">Empresas de suministro de electricidad, gas y agua </t>
    </r>
  </si>
  <si>
    <t>DENOMINACIÓN DE LA EMISIÓN AUTORIZADA</t>
  </si>
  <si>
    <t>Bonos Subordiandos Banco BISA-Emisión 3</t>
  </si>
  <si>
    <t>ASFI/DSV-ED-BIS-026/2023</t>
  </si>
  <si>
    <t>BIS-2-N2U-23</t>
  </si>
  <si>
    <t>UR00782335</t>
  </si>
  <si>
    <t>UR01042329</t>
  </si>
  <si>
    <t>UR01042335</t>
  </si>
  <si>
    <t>N000262330</t>
  </si>
  <si>
    <t>N000262332</t>
  </si>
  <si>
    <t>N000262333</t>
  </si>
  <si>
    <t>NR00392327</t>
  </si>
  <si>
    <t>NR00392328</t>
  </si>
  <si>
    <t>NR00392329</t>
  </si>
  <si>
    <t>NR00392330</t>
  </si>
  <si>
    <t>NR00392331</t>
  </si>
  <si>
    <t>NR00392332</t>
  </si>
  <si>
    <t>NR00392333</t>
  </si>
  <si>
    <t>NR00392334</t>
  </si>
  <si>
    <t>NR00392335</t>
  </si>
  <si>
    <t>NR00392337</t>
  </si>
  <si>
    <t>NR00392338</t>
  </si>
  <si>
    <t>NR00392339</t>
  </si>
  <si>
    <t>NR00522327</t>
  </si>
  <si>
    <t>NR00522328</t>
  </si>
  <si>
    <t>NR00522329</t>
  </si>
  <si>
    <t>NR00522330</t>
  </si>
  <si>
    <t>NR00522331</t>
  </si>
  <si>
    <t>NR00522332</t>
  </si>
  <si>
    <t>NR00522333</t>
  </si>
  <si>
    <t>NR00522334</t>
  </si>
  <si>
    <t>NR00522335</t>
  </si>
  <si>
    <t>NR00522336</t>
  </si>
  <si>
    <t>NR00522337</t>
  </si>
  <si>
    <t>NR00522338</t>
  </si>
  <si>
    <t>NR00522339</t>
  </si>
  <si>
    <t>ASFI/DSVSC-ED-FCO-002/2016</t>
  </si>
  <si>
    <t>FCO-E1U-16S</t>
  </si>
  <si>
    <t>ASFI/DSV-ED-BUN-027/2023</t>
  </si>
  <si>
    <t>BUN-N1U-23</t>
  </si>
  <si>
    <t>Bonos BISA LEASING VI - Emisión 2</t>
  </si>
  <si>
    <t>ASFI/DSV-ED-BIL-028/2023</t>
  </si>
  <si>
    <t>BIL-6-N1A-23</t>
  </si>
  <si>
    <t>BIL-6-N1B-23</t>
  </si>
  <si>
    <t>ASFI/DSV-ED-IDI-032/2023</t>
  </si>
  <si>
    <t>IDI-PB1-N2U</t>
  </si>
  <si>
    <t>Bonos FERROVIARIA ORIENTAL Emisión 6</t>
  </si>
  <si>
    <t>Bonos FERROVIARIA ORIENTAL Emisión 7</t>
  </si>
  <si>
    <t>Bonos FERROVIARIA ORIENTAL Emisión 9</t>
  </si>
  <si>
    <t>Bonos GAS &amp; ELECTRICIDAD III - Emisión 1</t>
  </si>
  <si>
    <t>ASFI/DSV-ED-GYE-033/2023</t>
  </si>
  <si>
    <t>GYE-2-N1U-23</t>
  </si>
  <si>
    <t>Patrimonio Autónomo UNIPARTES - BDP ST 055</t>
  </si>
  <si>
    <t>ASFI/DSV-PA-PAT-002/2023</t>
  </si>
  <si>
    <t>PAT-TD-NA</t>
  </si>
  <si>
    <t>PAT-TD-NB</t>
  </si>
  <si>
    <t>PAT-TD-NC</t>
  </si>
  <si>
    <t>Bonos TELECEL VI</t>
  </si>
  <si>
    <t>ASFI/DSV-ED-TCB-030/2023</t>
  </si>
  <si>
    <t>TCB-N1U-23</t>
  </si>
  <si>
    <t>Pagarés Bursátiles TOYOSA IV - Emisión 6</t>
  </si>
  <si>
    <t>ASFI/DSV-ED-TYS-034/2023</t>
  </si>
  <si>
    <t>TYS-PB4-E6U</t>
  </si>
  <si>
    <t>Pagarés Bursátiles TSM 002 - Emisión 3</t>
  </si>
  <si>
    <t>ASFI/DSV-ED-TSM-036/2023</t>
  </si>
  <si>
    <t>TSM-PB2-N3U</t>
  </si>
  <si>
    <t>BBB+.bo</t>
  </si>
  <si>
    <t>CCC-.bo</t>
  </si>
  <si>
    <t>Bonos Subordinados Banco BISA II - EMISIÓN 2</t>
  </si>
  <si>
    <t>BONOS SUBORDINADOS BANCO UNIÓN II</t>
  </si>
  <si>
    <t>BB3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</si>
  <si>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</si>
  <si>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</si>
  <si>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</si>
  <si>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</si>
  <si>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</si>
  <si>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</si>
  <si>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Pagarés Bursátiles PROLEGA II</t>
  </si>
  <si>
    <t>A+fm.bo</t>
  </si>
  <si>
    <t>Afm.bo</t>
  </si>
  <si>
    <t xml:space="preserve">AA1 </t>
  </si>
  <si>
    <t>AA+fm.bo</t>
  </si>
  <si>
    <t>PROYECCIÓN Fondo de Inversión Abierto de Largo Plazo</t>
  </si>
  <si>
    <t>IPM</t>
  </si>
  <si>
    <t>PAT</t>
  </si>
  <si>
    <t>Certificado de Depósito emitido en el Extranjero</t>
  </si>
  <si>
    <t>Bonos Subordiandos CRECER IFD</t>
  </si>
  <si>
    <t>ASFI/DSV-ED-CRE-038/2023</t>
  </si>
  <si>
    <t>CRE-N1U-23</t>
  </si>
  <si>
    <t>Bonos Subordiandos Banco BISA – Emisión 2</t>
  </si>
  <si>
    <t>Bonos Subordiandos Banco BISA II - Emisión 1</t>
  </si>
  <si>
    <t>Bonos Subordiandos Banco BISA II - Emisión 2</t>
  </si>
  <si>
    <t>UR01042342</t>
  </si>
  <si>
    <t>UR01042343</t>
  </si>
  <si>
    <t>UR01042344</t>
  </si>
  <si>
    <t>N000262341</t>
  </si>
  <si>
    <t>NR00392340</t>
  </si>
  <si>
    <t>NR00392341</t>
  </si>
  <si>
    <t>NR00392342</t>
  </si>
  <si>
    <t>NR00392343</t>
  </si>
  <si>
    <t>NR00392345</t>
  </si>
  <si>
    <t>NR00392346</t>
  </si>
  <si>
    <t>NR00392347</t>
  </si>
  <si>
    <t>NR00522340</t>
  </si>
  <si>
    <t>NR00522341</t>
  </si>
  <si>
    <t>NR00522343</t>
  </si>
  <si>
    <t>NR00522344</t>
  </si>
  <si>
    <t>NR00522345</t>
  </si>
  <si>
    <t>NR00522346</t>
  </si>
  <si>
    <t>NR00522347</t>
  </si>
  <si>
    <t>Bonos Subordiandos BCP – Emisión III</t>
  </si>
  <si>
    <t>Bonos Subordiandos BCP - Emisión IV</t>
  </si>
  <si>
    <t>Emisión de Bonos Subordiandos - Banco de Crédito de Bolivia - Emisión I</t>
  </si>
  <si>
    <t>Bonos Subordiandos BEC III -  Emisión 1</t>
  </si>
  <si>
    <t>Bonos Subordiandos BEC III -  Emisión 2</t>
  </si>
  <si>
    <t>Bonos Subordiandos BEC III - Emisión 3</t>
  </si>
  <si>
    <t>Bonos Subordiandos BEC IV -  Emisión 1</t>
  </si>
  <si>
    <t>Bonos Subordiandos BEC V - Emisión 1</t>
  </si>
  <si>
    <t>Bonos Subordiandos Banco Fassil  - Emisión 1</t>
  </si>
  <si>
    <t>Bonos Subordiandos Banco FORTALEZA - Emisión 2</t>
  </si>
  <si>
    <t>Bonos Subordiandos Banco FORTALEZA 2021</t>
  </si>
  <si>
    <t>Bonos Subordiandos Banco Ganadero V</t>
  </si>
  <si>
    <t>Bonos Subordiandos Banco Ganadero VI</t>
  </si>
  <si>
    <t>Bonos Subordiandos Banco GANADERO VII</t>
  </si>
  <si>
    <t>Bonos Subordiandos Banco Ganadero VIII</t>
  </si>
  <si>
    <t>Pagarés Bursátiles Banco Ganadero I - Emisión 1</t>
  </si>
  <si>
    <t>ASFI/DSV-ED-BGA-044/2023</t>
  </si>
  <si>
    <t>BGA-PB1-N1U</t>
  </si>
  <si>
    <t>Bonos Subordiandos Banco MERCANTIL SANTA CRUZ – Emisión 1</t>
  </si>
  <si>
    <t>Bonos Subordiandos Banco MERCANTIL SANTA CRUZ – Emisión 2</t>
  </si>
  <si>
    <t>Bonos Subordiandos BNB III</t>
  </si>
  <si>
    <t>Bonos Subordiandos BNB IV</t>
  </si>
  <si>
    <t>Acciones Suscritas y Pagadas de Banco FIE S.A.</t>
  </si>
  <si>
    <t>ASFI/DSV-EA-FIE-002/2021</t>
  </si>
  <si>
    <t>FIE1U</t>
  </si>
  <si>
    <t>Bonos Subordiandos Banco FIE 4</t>
  </si>
  <si>
    <t>Bonos Subordiandos Banco FIE 5</t>
  </si>
  <si>
    <t>Bonos Subordiandos Banco FIE 6</t>
  </si>
  <si>
    <t>Bonos Subordiandos Banco FIE 7</t>
  </si>
  <si>
    <t>Bonos Subordiandos Banco PyME de la Comunidad</t>
  </si>
  <si>
    <t>Bonos Subordiandos ECOFUTURO 2 - Emisión 2</t>
  </si>
  <si>
    <t>Bonos Subordiandos ECOFUTURO 3</t>
  </si>
  <si>
    <t>Bonos Subordiandos BancoSol 2 - Emisión 1</t>
  </si>
  <si>
    <t>Bonos Subordiandos BancoSol 2 - Emisión 2</t>
  </si>
  <si>
    <t>Bonos Subordiandos BancoSol 2 - Emisión 3</t>
  </si>
  <si>
    <t>Bonos Subordiandos BancoSol III - Emisión 1</t>
  </si>
  <si>
    <t>Bonos Subordiandos BancoSol III - Emisión 2</t>
  </si>
  <si>
    <t>Bonos Subordiandos Banco UNIÓN</t>
  </si>
  <si>
    <t>Bonos Subordiandos Banco UNIÓN II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</si>
  <si>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</si>
  <si>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</si>
  <si>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</si>
  <si>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</si>
  <si>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</si>
  <si>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</si>
  <si>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</si>
  <si>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</si>
  <si>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</si>
  <si>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Bonos Subordiandos  BNB Leasing I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</si>
  <si>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</si>
  <si>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</si>
  <si>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</si>
  <si>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</si>
  <si>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</si>
  <si>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</si>
  <si>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</si>
  <si>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</si>
  <si>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</si>
  <si>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</si>
  <si>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</si>
  <si>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</si>
  <si>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</si>
  <si>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</si>
  <si>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</si>
  <si>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</si>
  <si>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</si>
  <si>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</si>
  <si>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PAGARÉS BURSÁTILES DIACONÍA I - Emisión 2</t>
  </si>
  <si>
    <t>EMPRESA MINERA PAITITI S.A. - EMIPA</t>
  </si>
  <si>
    <t>Bonos EMIPA I</t>
  </si>
  <si>
    <t>ASFI/DSV-ED-EMT-049/2023</t>
  </si>
  <si>
    <t>EMT-N1U-23</t>
  </si>
  <si>
    <t>Bonos EQUIPETROL II - Emisión 1</t>
  </si>
  <si>
    <t>ASFI/DSV-ED-EPE-048/2023</t>
  </si>
  <si>
    <t>EPE-2-N1U-23</t>
  </si>
  <si>
    <t>Bonos de Intercambio FANCESA VI</t>
  </si>
  <si>
    <t>ASFI/DSV-ED-FAN-041/2023</t>
  </si>
  <si>
    <t>FAN-N1A-23</t>
  </si>
  <si>
    <t>FAN-N1B-23</t>
  </si>
  <si>
    <t>Acciones Suscritas y Pagadas Gas &amp; Electricidad S.A.</t>
  </si>
  <si>
    <t>ASFI/DSVSC-EA-GYE-001/2018</t>
  </si>
  <si>
    <t>GYE1U</t>
  </si>
  <si>
    <t>GYE2U</t>
  </si>
  <si>
    <t>Acciones Suscritas y Pagadas del Grupo Empresarial de Inversiones Nacional Vida S.A.</t>
  </si>
  <si>
    <t>ASFI/DSVSC-EA-GNI-008/2017</t>
  </si>
  <si>
    <t>GNI1U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</si>
  <si>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</si>
  <si>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</si>
  <si>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</si>
  <si>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</si>
  <si>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</si>
  <si>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</si>
  <si>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</si>
  <si>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</si>
  <si>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</si>
  <si>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</si>
  <si>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1</t>
  </si>
  <si>
    <t>ASFI/DSV-ED-POL-042/2023</t>
  </si>
  <si>
    <t>POL-PB2-N1U</t>
  </si>
  <si>
    <t>Pagarés PROLEGA II - Emisión 2</t>
  </si>
  <si>
    <t>ASFI/DSV-ED-POL-043/2023</t>
  </si>
  <si>
    <t>POL-PB2-N2U</t>
  </si>
  <si>
    <t>Pagarés PROLEGA II - Emisión 3</t>
  </si>
  <si>
    <t>ASFI/DSV-ED-POL-045/2023</t>
  </si>
  <si>
    <t>POL-PB2-N3U</t>
  </si>
  <si>
    <t>Pagarés PROLEGA II - Emisión 4</t>
  </si>
  <si>
    <t>ASFI/DSV-ED-POL-046/2023</t>
  </si>
  <si>
    <t>POL-PB2-N4U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</si>
  <si>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</si>
  <si>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</si>
  <si>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</si>
  <si>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</si>
  <si>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</si>
  <si>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</si>
  <si>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</si>
  <si>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</si>
  <si>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</si>
  <si>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</si>
  <si>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</si>
  <si>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</si>
  <si>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</si>
  <si>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Jul-23</t>
  </si>
  <si>
    <t>Ago-23</t>
  </si>
  <si>
    <t>Sep-23</t>
  </si>
  <si>
    <t>3°Trim 23</t>
  </si>
  <si>
    <t>Oct-23</t>
  </si>
  <si>
    <t>Nov-23</t>
  </si>
  <si>
    <t xml:space="preserve">Letras del Banco Central de Bolivia </t>
  </si>
  <si>
    <t>DICIEMBRE DE 2023</t>
  </si>
  <si>
    <t>AL 31 DE DICIEMBRE DE 2023</t>
  </si>
  <si>
    <t>Certificados de Depósito del BCB (CDS)</t>
  </si>
  <si>
    <t>NC5S00522352</t>
  </si>
  <si>
    <t>N000042352</t>
  </si>
  <si>
    <t>N000092350</t>
  </si>
  <si>
    <t>N000092351</t>
  </si>
  <si>
    <t>N000132350</t>
  </si>
  <si>
    <t>N000132351</t>
  </si>
  <si>
    <t>N000132352</t>
  </si>
  <si>
    <t>N000262350</t>
  </si>
  <si>
    <t>NR00392349</t>
  </si>
  <si>
    <t>NR00392350</t>
  </si>
  <si>
    <t>NR00392351</t>
  </si>
  <si>
    <t>NR00392352</t>
  </si>
  <si>
    <t>NR00522348</t>
  </si>
  <si>
    <t>NR00522349</t>
  </si>
  <si>
    <t>NR00522350</t>
  </si>
  <si>
    <t>NR00522351</t>
  </si>
  <si>
    <t>NR00522352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</si>
  <si>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</si>
  <si>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</si>
  <si>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</si>
  <si>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</si>
  <si>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</si>
  <si>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</si>
  <si>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Bonos BMSC III - Emisión 4</t>
  </si>
  <si>
    <t>ASFI/DSV-ED-BME-054/2023</t>
  </si>
  <si>
    <t>BME-4-N2U-23</t>
  </si>
  <si>
    <t>Bonos Subordiandos BancoSol III - Emisión 3</t>
  </si>
  <si>
    <t>ASFI/DSV-ED-BSO-053/2023</t>
  </si>
  <si>
    <t>BSO-4-N2U-23</t>
  </si>
  <si>
    <t>Bonos DIACONÍA - Emisión 1</t>
  </si>
  <si>
    <t>ASFI/DSV-ED-IDI-060/2023</t>
  </si>
  <si>
    <t>IDI-1-N1U-23</t>
  </si>
  <si>
    <t>Bonos IASA V - Emisión 2</t>
  </si>
  <si>
    <t>ASFI/DSV-ED-FIN-056/2023</t>
  </si>
  <si>
    <t>FIN-5-N1U-23</t>
  </si>
  <si>
    <t>Bonos NIBOL II - Emisión 1</t>
  </si>
  <si>
    <t>ASFI/DSV-ED-NIB-052/2023</t>
  </si>
  <si>
    <t>NIB-2-N1A-23</t>
  </si>
  <si>
    <t>NIB-2-N1B-23</t>
  </si>
  <si>
    <t>Patrimonio Autónomo CRECER IFD - BDP ST 058</t>
  </si>
  <si>
    <t>Valores de Titularización CRECER IFD - BDP ST 058</t>
  </si>
  <si>
    <t>ASFI/DSV-PA-PMP-003/2023</t>
  </si>
  <si>
    <t>PMP-TD-NA</t>
  </si>
  <si>
    <t>PATRIMONIO AUTÓNOMO CRECER IFD - BDP ST 058</t>
  </si>
  <si>
    <t>PMP-TD-NB</t>
  </si>
  <si>
    <t>PMP-TD-NC</t>
  </si>
  <si>
    <t>PMP-TD-ND</t>
  </si>
  <si>
    <t>Pagarés PROLEGA II – Emisión 5</t>
  </si>
  <si>
    <t>ASFI/DSV-ED-POL-058/2023</t>
  </si>
  <si>
    <t>POL-PB2-N5U</t>
  </si>
  <si>
    <t>Bonos TOYOSA IV - Emisión 1</t>
  </si>
  <si>
    <t>ASFI/DSV-ED-TYS-059/2023</t>
  </si>
  <si>
    <t>TYS-4-N1U-23</t>
  </si>
  <si>
    <t>Dic-23</t>
  </si>
  <si>
    <t>4°Trim 23</t>
  </si>
  <si>
    <t xml:space="preserve">Bonos Verdes, Sociales y/o Sostenibles </t>
  </si>
  <si>
    <t>BVS</t>
  </si>
  <si>
    <t>PMP</t>
  </si>
  <si>
    <t>Bonos Verdes, Sociales y/o Sostenibles</t>
  </si>
  <si>
    <t>FBF</t>
  </si>
  <si>
    <t>EMT</t>
  </si>
  <si>
    <t xml:space="preserve">     Inventarios Largo Plazo</t>
  </si>
  <si>
    <t xml:space="preserve">     Anticipo a Proveedores Largo Plazo</t>
  </si>
  <si>
    <t>Bonos BMSC III - EMISIÓN 4</t>
  </si>
  <si>
    <t>Bonos Subordinados BancoSol III - Emisión 3</t>
  </si>
  <si>
    <t>Bs 327120000.000</t>
  </si>
  <si>
    <t>EQUIPO PETROLERO SOCIEDAD ANÓNIMA (EQUIPETROL S.A.)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</si>
  <si>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</si>
  <si>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</si>
  <si>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</si>
  <si>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</si>
  <si>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</si>
  <si>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</si>
  <si>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25500000.000</t>
  </si>
  <si>
    <t>Bs 34000000.000</t>
  </si>
  <si>
    <t xml:space="preserve">BBBBf 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</si>
  <si>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</si>
  <si>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</si>
  <si>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</si>
  <si>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</si>
  <si>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</si>
  <si>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Nota.- A la fecha de elaboración no se incluyó información de los emisores BVC, PRI</t>
  </si>
  <si>
    <t>Nota.- A la fecha de elaboración no se incluyó información de los emisores DTC, OVA, TCO</t>
  </si>
  <si>
    <t>Nota.- A la fecha de elaboración no se incluyó información del emisores TCB</t>
  </si>
  <si>
    <t xml:space="preserve">Renta Activa Fondo de Inversión Abierto Corto Plazo </t>
  </si>
  <si>
    <t>Agroindustrial Fondo de Inversión Cerrado (*)</t>
  </si>
  <si>
    <t>Renta Activa Emergente Fondo de Inversión Cerrado (*)</t>
  </si>
  <si>
    <t>Renta Activa Puente Fondo de Inversión Cerrado (*)</t>
  </si>
  <si>
    <t>(*) El 18 de diciembre de 2023, se ejecutó la transferencia de la administración de los fondos de inversión, a la Sociedad Administradora de Fondos de Inversión Unión S.A.</t>
  </si>
  <si>
    <t xml:space="preserve">Inv. Extranjero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</si>
</sst>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#,##0.0000000000"/>
    <numFmt numFmtId="199" formatCode="_-[$€-2]* #,##0.00_-;\-[$€-2]* #,##0.00_-;_-[$€-2]* \-??_-"/>
    <numFmt numFmtId="200" formatCode="_-* #,##0.00_-;\-* #,##0.00_-;_-* \-??_-;_-@_-"/>
    <numFmt numFmtId="201" formatCode="_ * #,##0.00_ ;_ * \-#,##0.00_ ;_ * \-??_ ;_ @_ "/>
    <numFmt numFmtId="202" formatCode="d\.m\.yy"/>
    <numFmt numFmtId="203" formatCode="\ bbms\ "/>
    <numFmt numFmtId="204" formatCode="\ \L\i\q\u\ide\z\ yy\ \O\t\r\os\ "/>
    <numFmt numFmtId="205" formatCode="\ \A\C\C\ "/>
    <numFmt numFmtId="206" formatCode="\ bb\Pbb\ "/>
    <numFmt numFmtId="207" formatCode="\ bb\Rs\ "/>
    <numFmt numFmtId="208" formatCode="\ \C\U\P\ "/>
    <numFmt numFmtId="209" formatCode="\ d\P\F\ "/>
    <numFmt numFmtId="210" formatCode="\ \L\Rs\ "/>
    <numFmt numFmtId="211" formatCode="\ \Pgbb\ "/>
    <numFmt numFmtId="212" formatCode="\ \V\Td\ "/>
    <numFmt numFmtId="213" formatCode="\ \T\o\t\a\l\ General\ "/>
    <numFmt numFmtId="214" formatCode="\ \T\O\T\A\L\ "/>
    <numFmt numFmtId="215" formatCode="_-* #,##0\ _p_t_a_-;\-* #,##0\ _p_t_a_-;_-* &quot;- &quot;_p_t_a_-;_-@_-"/>
    <numFmt numFmtId="216" formatCode="#,##0.000"/>
    <numFmt numFmtId="217" formatCode="_-* #,##0.0_-;\-* #,##0.0_-;_-* &quot;-&quot;??_-;_-@_-"/>
    <numFmt numFmtId="218" formatCode="_(* #,##0.0_);_(* \(#,##0.0\);_(* &quot;-&quot;?_);_(@_)"/>
    <numFmt numFmtId="219" formatCode="_-* #,##0.00\ _€_-;\-* #,##0.00\ _€_-;_-* &quot;-&quot;??\ _€_-;_-@_-"/>
    <numFmt numFmtId="220" formatCode="_(* #,##0.00000_);_(* \(#,##0.00000\);_(* \-??_);_(@_)"/>
    <numFmt numFmtId="221" formatCode="_ * #,##0_ ;_ * \-#,##0_ ;_ * &quot;-&quot;?_ ;_ @_ "/>
    <numFmt numFmtId="222" formatCode="0.00000%"/>
  </numFmts>
  <fonts count="1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0"/>
      <color indexed="12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u/>
      <sz val="10"/>
      <color rgb="FFFF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874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6" fillId="28" borderId="0" applyNumberFormat="0" applyBorder="0" applyAlignment="0" applyProtection="0"/>
    <xf numFmtId="0" fontId="100" fillId="31" borderId="67" applyNumberFormat="0" applyAlignment="0" applyProtection="0"/>
    <xf numFmtId="0" fontId="58" fillId="32" borderId="70" applyNumberFormat="0" applyAlignment="0" applyProtection="0"/>
    <xf numFmtId="0" fontId="101" fillId="0" borderId="69" applyNumberFormat="0" applyFill="0" applyAlignment="0" applyProtection="0"/>
    <xf numFmtId="0" fontId="93" fillId="0" borderId="64" applyNumberFormat="0" applyFill="0" applyAlignment="0" applyProtection="0"/>
    <xf numFmtId="0" fontId="95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8" fillId="30" borderId="67" applyNumberFormat="0" applyAlignment="0" applyProtection="0"/>
    <xf numFmtId="0" fontId="97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71" applyNumberFormat="0" applyFont="0" applyAlignment="0" applyProtection="0"/>
    <xf numFmtId="0" fontId="99" fillId="31" borderId="68" applyNumberFormat="0" applyAlignment="0" applyProtection="0"/>
    <xf numFmtId="0" fontId="59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4" fillId="0" borderId="65" applyNumberFormat="0" applyFill="0" applyAlignment="0" applyProtection="0"/>
    <xf numFmtId="0" fontId="95" fillId="0" borderId="66" applyNumberFormat="0" applyFill="0" applyAlignment="0" applyProtection="0"/>
    <xf numFmtId="0" fontId="106" fillId="58" borderId="0" applyNumberFormat="0" applyBorder="0" applyAlignment="0" applyProtection="0"/>
    <xf numFmtId="0" fontId="2" fillId="0" borderId="75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202" fontId="109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10" fillId="0" borderId="0" applyNumberFormat="0" applyAlignment="0">
      <alignment horizontal="left"/>
    </xf>
    <xf numFmtId="0" fontId="111" fillId="0" borderId="0" applyNumberFormat="0" applyAlignment="0">
      <alignment horizontal="left"/>
    </xf>
    <xf numFmtId="199" fontId="5" fillId="0" borderId="0" applyFill="0" applyBorder="0" applyAlignment="0" applyProtection="0"/>
    <xf numFmtId="38" fontId="17" fillId="59" borderId="0" applyNumberFormat="0" applyBorder="0" applyAlignment="0" applyProtection="0"/>
    <xf numFmtId="0" fontId="107" fillId="0" borderId="20" applyNumberFormat="0" applyAlignment="0" applyProtection="0">
      <alignment horizontal="left" vertical="center"/>
    </xf>
    <xf numFmtId="0" fontId="107" fillId="0" borderId="57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0" fontId="5" fillId="0" borderId="0" applyFill="0" applyBorder="0" applyAlignment="0" applyProtection="0"/>
    <xf numFmtId="43" fontId="5" fillId="0" borderId="0" applyFont="0" applyFill="0" applyBorder="0" applyAlignment="0" applyProtection="0"/>
    <xf numFmtId="200" fontId="5" fillId="0" borderId="0" applyFill="0" applyBorder="0" applyAlignment="0" applyProtection="0"/>
    <xf numFmtId="165" fontId="5" fillId="0" borderId="0" applyFont="0" applyFill="0" applyBorder="0" applyAlignment="0" applyProtection="0"/>
    <xf numFmtId="200" fontId="5" fillId="0" borderId="0" applyFill="0" applyBorder="0" applyAlignment="0" applyProtection="0"/>
    <xf numFmtId="201" fontId="5" fillId="0" borderId="0" applyFill="0" applyBorder="0" applyAlignment="0" applyProtection="0"/>
    <xf numFmtId="201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9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12" fillId="0" borderId="0" applyNumberFormat="0" applyFill="0" applyBorder="0" applyAlignment="0" applyProtection="0">
      <alignment horizontal="left"/>
    </xf>
    <xf numFmtId="40" fontId="113" fillId="0" borderId="0" applyBorder="0">
      <alignment horizontal="right"/>
    </xf>
    <xf numFmtId="0" fontId="93" fillId="0" borderId="64" applyNumberFormat="0" applyFill="0" applyAlignment="0" applyProtection="0"/>
    <xf numFmtId="0" fontId="10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6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6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93" fillId="0" borderId="64" applyNumberFormat="0" applyFill="0" applyAlignment="0" applyProtection="0"/>
    <xf numFmtId="0" fontId="95" fillId="0" borderId="7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00" fillId="31" borderId="67" applyNumberFormat="0" applyAlignment="0" applyProtection="0"/>
    <xf numFmtId="0" fontId="58" fillId="32" borderId="70" applyNumberFormat="0" applyAlignment="0" applyProtection="0"/>
    <xf numFmtId="0" fontId="101" fillId="0" borderId="69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8" fillId="30" borderId="67" applyNumberFormat="0" applyAlignment="0" applyProtection="0"/>
    <xf numFmtId="0" fontId="97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9" fillId="31" borderId="68" applyNumberFormat="0" applyAlignment="0" applyProtection="0"/>
    <xf numFmtId="0" fontId="59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4" fillId="0" borderId="65" applyNumberFormat="0" applyFill="0" applyAlignment="0" applyProtection="0"/>
    <xf numFmtId="0" fontId="95" fillId="0" borderId="6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71" applyNumberFormat="0" applyFont="0" applyAlignment="0" applyProtection="0"/>
    <xf numFmtId="0" fontId="95" fillId="0" borderId="66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5" fillId="0" borderId="7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1" fillId="33" borderId="71" applyNumberFormat="0" applyFont="0" applyAlignment="0" applyProtection="0"/>
    <xf numFmtId="0" fontId="96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65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6" fillId="28" borderId="0" applyNumberFormat="0" applyBorder="0" applyAlignment="0" applyProtection="0"/>
    <xf numFmtId="0" fontId="1" fillId="33" borderId="71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6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95" fillId="0" borderId="7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6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1" fillId="33" borderId="71" applyNumberFormat="0" applyFont="0" applyAlignment="0" applyProtection="0"/>
    <xf numFmtId="0" fontId="96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65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1" fillId="0" borderId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5" fillId="0" borderId="0"/>
    <xf numFmtId="0" fontId="105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168" fontId="5" fillId="0" borderId="0" applyFill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10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0" borderId="64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96" fillId="28" borderId="0" applyNumberFormat="0" applyBorder="0" applyAlignment="0" applyProtection="0"/>
    <xf numFmtId="0" fontId="95" fillId="0" borderId="76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104" fillId="0" borderId="0" applyNumberForma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0" borderId="64" applyNumberFormat="0" applyFill="0" applyAlignment="0" applyProtection="0"/>
    <xf numFmtId="0" fontId="1" fillId="33" borderId="71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6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1" fillId="33" borderId="71" applyNumberFormat="0" applyFont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6" fillId="28" borderId="0" applyNumberFormat="0" applyBorder="0" applyAlignment="0" applyProtection="0"/>
    <xf numFmtId="0" fontId="1" fillId="33" borderId="71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6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6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6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1" fillId="33" borderId="71" applyNumberFormat="0" applyFont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184" fontId="1" fillId="0" borderId="0" applyFont="0" applyFill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1" fillId="0" borderId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1" fillId="0" borderId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5" fillId="0" borderId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68" fontId="5" fillId="0" borderId="0" applyFill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168" fontId="5" fillId="0" borderId="0" applyFill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194" fontId="5" fillId="0" borderId="0" applyFont="0" applyFill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5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1" fillId="0" borderId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93" fillId="0" borderId="64" applyNumberFormat="0" applyFill="0" applyAlignment="0" applyProtection="0"/>
    <xf numFmtId="0" fontId="96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21" fillId="0" borderId="0"/>
    <xf numFmtId="215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15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</cellStyleXfs>
  <cellXfs count="2207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3" fontId="6" fillId="0" borderId="0" xfId="4" applyNumberFormat="1" applyFont="1" applyBorder="1"/>
    <xf numFmtId="0" fontId="0" fillId="0" borderId="0" xfId="0" applyFill="1"/>
    <xf numFmtId="0" fontId="0" fillId="0" borderId="0" xfId="0" applyFont="1" applyFill="1" applyBorder="1"/>
    <xf numFmtId="0" fontId="17" fillId="0" borderId="0" xfId="0" applyFont="1" applyFill="1"/>
    <xf numFmtId="172" fontId="17" fillId="0" borderId="0" xfId="2" applyNumberFormat="1" applyFont="1" applyFill="1" applyBorder="1" applyAlignment="1" applyProtection="1"/>
    <xf numFmtId="0" fontId="0" fillId="0" borderId="0" xfId="0" applyFont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16" fillId="0" borderId="0" xfId="0" applyFont="1" applyFill="1" applyBorder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5" fillId="0" borderId="0" xfId="4" applyBorder="1"/>
    <xf numFmtId="0" fontId="17" fillId="0" borderId="0" xfId="4" applyFont="1" applyBorder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Fill="1" applyBorder="1" applyAlignment="1">
      <alignment wrapText="1"/>
    </xf>
    <xf numFmtId="3" fontId="39" fillId="0" borderId="0" xfId="16" applyNumberFormat="1" applyFont="1" applyFill="1" applyBorder="1" applyAlignment="1">
      <alignment horizontal="right" wrapText="1"/>
    </xf>
    <xf numFmtId="0" fontId="16" fillId="0" borderId="0" xfId="4" applyFont="1" applyAlignment="1"/>
    <xf numFmtId="0" fontId="16" fillId="12" borderId="0" xfId="4" applyFont="1" applyFill="1" applyAlignment="1"/>
    <xf numFmtId="0" fontId="16" fillId="13" borderId="0" xfId="4" applyFont="1" applyFill="1" applyAlignment="1"/>
    <xf numFmtId="0" fontId="43" fillId="0" borderId="0" xfId="18" applyFont="1"/>
    <xf numFmtId="0" fontId="42" fillId="0" borderId="0" xfId="18" applyAlignme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16" fillId="0" borderId="0" xfId="4" applyFont="1" applyFill="1" applyAlignment="1"/>
    <xf numFmtId="0" fontId="45" fillId="0" borderId="0" xfId="18" applyFont="1"/>
    <xf numFmtId="0" fontId="16" fillId="0" borderId="0" xfId="4" applyFont="1" applyFill="1" applyBorder="1" applyAlignment="1"/>
    <xf numFmtId="0" fontId="5" fillId="0" borderId="0" xfId="4" applyFont="1"/>
    <xf numFmtId="0" fontId="42" fillId="0" borderId="0" xfId="18" quotePrefix="1" applyAlignment="1"/>
    <xf numFmtId="0" fontId="42" fillId="12" borderId="0" xfId="18" applyNumberFormat="1" applyFont="1" applyFill="1" applyBorder="1" applyAlignment="1" applyProtection="1">
      <alignment horizontal="justify"/>
    </xf>
    <xf numFmtId="0" fontId="42" fillId="0" borderId="0" xfId="18" applyNumberFormat="1" applyFont="1" applyFill="1" applyBorder="1" applyAlignment="1" applyProtection="1">
      <alignment horizontal="justify"/>
    </xf>
    <xf numFmtId="0" fontId="1" fillId="15" borderId="0" xfId="20" applyFill="1" applyBorder="1"/>
    <xf numFmtId="0" fontId="11" fillId="15" borderId="0" xfId="20" applyFont="1" applyFill="1" applyBorder="1"/>
    <xf numFmtId="0" fontId="51" fillId="0" borderId="0" xfId="0" applyFont="1" applyFill="1"/>
    <xf numFmtId="0" fontId="29" fillId="15" borderId="0" xfId="4" applyFont="1" applyFill="1" applyBorder="1" applyAlignment="1">
      <alignment horizontal="center"/>
    </xf>
    <xf numFmtId="0" fontId="9" fillId="19" borderId="0" xfId="0" applyFont="1" applyFill="1" applyBorder="1" applyAlignment="1"/>
    <xf numFmtId="0" fontId="55" fillId="18" borderId="9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10" xfId="26" applyFont="1" applyFill="1" applyBorder="1"/>
    <xf numFmtId="0" fontId="55" fillId="18" borderId="11" xfId="26" applyFont="1" applyFill="1" applyBorder="1"/>
    <xf numFmtId="0" fontId="55" fillId="18" borderId="8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55" fillId="18" borderId="11" xfId="26" applyFont="1" applyFill="1" applyBorder="1" applyAlignment="1">
      <alignment horizontal="center" vertical="center"/>
    </xf>
    <xf numFmtId="49" fontId="47" fillId="18" borderId="8" xfId="26" applyNumberFormat="1" applyFont="1" applyFill="1" applyBorder="1" applyAlignment="1">
      <alignment horizontal="center" vertical="center"/>
    </xf>
    <xf numFmtId="49" fontId="47" fillId="18" borderId="11" xfId="26" applyNumberFormat="1" applyFont="1" applyFill="1" applyBorder="1" applyAlignment="1">
      <alignment horizontal="center" vertical="center"/>
    </xf>
    <xf numFmtId="0" fontId="51" fillId="0" borderId="0" xfId="0" applyFont="1"/>
    <xf numFmtId="0" fontId="38" fillId="17" borderId="0" xfId="28" applyFont="1" applyFill="1" applyBorder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 applyBorder="1"/>
    <xf numFmtId="0" fontId="12" fillId="17" borderId="0" xfId="37" applyFont="1" applyFill="1" applyBorder="1" applyAlignment="1">
      <alignment horizontal="center"/>
    </xf>
    <xf numFmtId="0" fontId="6" fillId="0" borderId="24" xfId="4" applyFont="1" applyFill="1" applyBorder="1" applyAlignment="1">
      <alignment horizontal="left" vertical="center" wrapText="1"/>
    </xf>
    <xf numFmtId="0" fontId="17" fillId="0" borderId="0" xfId="38" applyFont="1" applyFill="1" applyBorder="1"/>
    <xf numFmtId="0" fontId="39" fillId="0" borderId="0" xfId="27" applyFont="1" applyFill="1" applyBorder="1" applyAlignment="1">
      <alignment horizontal="left" vertical="center" wrapText="1"/>
    </xf>
    <xf numFmtId="0" fontId="32" fillId="17" borderId="0" xfId="27" applyFont="1" applyFill="1" applyBorder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 applyBorder="1"/>
    <xf numFmtId="0" fontId="38" fillId="20" borderId="25" xfId="52" applyFont="1" applyFill="1" applyBorder="1" applyAlignment="1">
      <alignment horizontal="center"/>
    </xf>
    <xf numFmtId="0" fontId="38" fillId="20" borderId="0" xfId="52" applyFont="1" applyFill="1" applyBorder="1" applyAlignment="1">
      <alignment horizontal="center"/>
    </xf>
    <xf numFmtId="0" fontId="38" fillId="20" borderId="26" xfId="52" applyFont="1" applyFill="1" applyBorder="1" applyAlignment="1">
      <alignment horizontal="center"/>
    </xf>
    <xf numFmtId="0" fontId="47" fillId="12" borderId="25" xfId="52" applyFont="1" applyFill="1" applyBorder="1" applyAlignment="1">
      <alignment horizontal="left"/>
    </xf>
    <xf numFmtId="0" fontId="47" fillId="12" borderId="0" xfId="52" applyFont="1" applyFill="1" applyBorder="1" applyAlignment="1">
      <alignment horizontal="right"/>
    </xf>
    <xf numFmtId="0" fontId="47" fillId="12" borderId="26" xfId="52" applyFont="1" applyFill="1" applyBorder="1" applyAlignment="1">
      <alignment horizontal="right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Border="1" applyAlignment="1">
      <alignment horizontal="left"/>
    </xf>
    <xf numFmtId="17" fontId="47" fillId="18" borderId="20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Fill="1" applyBorder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Fill="1" applyBorder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 applyBorder="1"/>
    <xf numFmtId="171" fontId="8" fillId="17" borderId="0" xfId="60" applyNumberFormat="1" applyFont="1" applyFill="1" applyBorder="1" applyAlignment="1" applyProtection="1"/>
    <xf numFmtId="0" fontId="5" fillId="0" borderId="0" xfId="4" applyFill="1"/>
    <xf numFmtId="0" fontId="17" fillId="0" borderId="0" xfId="4" applyFont="1" applyFill="1" applyBorder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3" fillId="0" borderId="0" xfId="4" applyFont="1"/>
    <xf numFmtId="0" fontId="17" fillId="15" borderId="0" xfId="4" applyFont="1" applyFill="1" applyBorder="1" applyAlignment="1">
      <alignment horizontal="center"/>
    </xf>
    <xf numFmtId="0" fontId="17" fillId="15" borderId="0" xfId="4" applyFont="1" applyFill="1" applyBorder="1"/>
    <xf numFmtId="0" fontId="60" fillId="18" borderId="0" xfId="4" applyFont="1" applyFill="1" applyBorder="1" applyAlignment="1">
      <alignment horizontal="center"/>
    </xf>
    <xf numFmtId="49" fontId="60" fillId="18" borderId="0" xfId="23" applyNumberFormat="1" applyFont="1" applyFill="1" applyBorder="1" applyAlignment="1">
      <alignment horizontal="center" vertical="center"/>
    </xf>
    <xf numFmtId="0" fontId="64" fillId="0" borderId="0" xfId="8" applyFont="1" applyFill="1" applyBorder="1" applyAlignment="1">
      <alignment horizontal="left" wrapText="1"/>
    </xf>
    <xf numFmtId="169" fontId="53" fillId="0" borderId="0" xfId="55" applyNumberFormat="1" applyFont="1" applyFill="1" applyBorder="1" applyAlignment="1" applyProtection="1">
      <alignment vertical="center" wrapText="1"/>
    </xf>
    <xf numFmtId="0" fontId="15" fillId="17" borderId="0" xfId="4" applyFont="1" applyFill="1" applyBorder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 applyFill="1" applyBorder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165" fontId="0" fillId="0" borderId="0" xfId="55" applyNumberFormat="1" applyFont="1"/>
    <xf numFmtId="0" fontId="28" fillId="15" borderId="0" xfId="4" applyFont="1" applyFill="1"/>
    <xf numFmtId="0" fontId="5" fillId="15" borderId="0" xfId="4" applyFill="1"/>
    <xf numFmtId="0" fontId="65" fillId="18" borderId="0" xfId="4" applyFont="1" applyFill="1" applyBorder="1" applyAlignment="1">
      <alignment horizontal="center"/>
    </xf>
    <xf numFmtId="169" fontId="8" fillId="0" borderId="0" xfId="4" applyNumberFormat="1" applyFont="1" applyFill="1" applyBorder="1" applyAlignment="1">
      <alignment horizontal="left"/>
    </xf>
    <xf numFmtId="169" fontId="7" fillId="0" borderId="0" xfId="54" applyNumberFormat="1" applyFont="1" applyFill="1" applyBorder="1" applyAlignment="1" applyProtection="1">
      <alignment vertical="center" wrapText="1"/>
    </xf>
    <xf numFmtId="171" fontId="15" fillId="17" borderId="0" xfId="60" applyNumberFormat="1" applyFont="1" applyFill="1" applyBorder="1" applyAlignment="1" applyProtection="1"/>
    <xf numFmtId="169" fontId="65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Border="1" applyAlignment="1">
      <alignment horizontal="left"/>
    </xf>
    <xf numFmtId="0" fontId="39" fillId="0" borderId="0" xfId="8" applyFont="1" applyFill="1" applyBorder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6" fillId="15" borderId="0" xfId="4" applyFont="1" applyFill="1" applyAlignment="1">
      <alignment horizontal="center" wrapText="1"/>
    </xf>
    <xf numFmtId="0" fontId="66" fillId="0" borderId="0" xfId="4" applyFont="1" applyFill="1" applyAlignment="1">
      <alignment horizontal="center" wrapText="1"/>
    </xf>
    <xf numFmtId="0" fontId="17" fillId="0" borderId="0" xfId="4" applyFont="1" applyFill="1" applyBorder="1" applyAlignment="1">
      <alignment horizontal="left"/>
    </xf>
    <xf numFmtId="168" fontId="67" fillId="0" borderId="0" xfId="55" applyFont="1" applyFill="1" applyBorder="1" applyAlignment="1" applyProtection="1">
      <alignment vertical="center" wrapText="1"/>
    </xf>
    <xf numFmtId="0" fontId="15" fillId="0" borderId="0" xfId="4" applyFont="1" applyFill="1" applyBorder="1" applyAlignment="1">
      <alignment horizontal="left"/>
    </xf>
    <xf numFmtId="189" fontId="15" fillId="0" borderId="0" xfId="4" applyNumberFormat="1" applyFont="1" applyFill="1" applyBorder="1" applyAlignment="1">
      <alignment horizontal="left"/>
    </xf>
    <xf numFmtId="171" fontId="5" fillId="0" borderId="0" xfId="15" applyNumberFormat="1" applyFill="1"/>
    <xf numFmtId="0" fontId="15" fillId="0" borderId="0" xfId="4" applyFont="1" applyFill="1" applyBorder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 applyFill="1"/>
    <xf numFmtId="0" fontId="28" fillId="0" borderId="0" xfId="4" applyFont="1"/>
    <xf numFmtId="0" fontId="66" fillId="4" borderId="0" xfId="4" applyFont="1" applyFill="1" applyAlignment="1">
      <alignment horizontal="center" wrapText="1"/>
    </xf>
    <xf numFmtId="190" fontId="15" fillId="0" borderId="0" xfId="4" applyNumberFormat="1" applyFont="1" applyFill="1" applyBorder="1" applyAlignment="1">
      <alignment horizontal="left"/>
    </xf>
    <xf numFmtId="0" fontId="21" fillId="0" borderId="0" xfId="4" applyFont="1"/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Border="1" applyAlignment="1">
      <alignment horizontal="left" vertical="center"/>
    </xf>
    <xf numFmtId="0" fontId="1" fillId="0" borderId="0" xfId="52"/>
    <xf numFmtId="0" fontId="5" fillId="0" borderId="0" xfId="4" applyAlignment="1">
      <alignment horizontal="left" indent="2"/>
    </xf>
    <xf numFmtId="0" fontId="1" fillId="0" borderId="0" xfId="52" applyAlignment="1">
      <alignment horizontal="left" indent="2"/>
    </xf>
    <xf numFmtId="0" fontId="48" fillId="12" borderId="24" xfId="52" applyFont="1" applyFill="1" applyBorder="1" applyAlignment="1">
      <alignment horizontal="left"/>
    </xf>
    <xf numFmtId="169" fontId="48" fillId="12" borderId="20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30" xfId="52" applyFont="1" applyBorder="1"/>
    <xf numFmtId="169" fontId="1" fillId="0" borderId="30" xfId="52" applyNumberFormat="1" applyBorder="1"/>
    <xf numFmtId="181" fontId="0" fillId="0" borderId="0" xfId="66" applyNumberFormat="1" applyFont="1"/>
    <xf numFmtId="173" fontId="6" fillId="0" borderId="31" xfId="2" applyNumberFormat="1" applyFont="1" applyFill="1" applyBorder="1" applyAlignment="1" applyProtection="1">
      <alignment horizontal="center"/>
    </xf>
    <xf numFmtId="0" fontId="12" fillId="0" borderId="0" xfId="31" applyFont="1" applyFill="1" applyBorder="1"/>
    <xf numFmtId="0" fontId="1" fillId="0" borderId="0" xfId="31" applyFill="1" applyBorder="1"/>
    <xf numFmtId="0" fontId="1" fillId="0" borderId="0" xfId="31"/>
    <xf numFmtId="0" fontId="12" fillId="15" borderId="0" xfId="31" applyFont="1" applyFill="1" applyBorder="1" applyAlignment="1"/>
    <xf numFmtId="0" fontId="1" fillId="15" borderId="0" xfId="31" applyFill="1" applyBorder="1"/>
    <xf numFmtId="0" fontId="68" fillId="15" borderId="0" xfId="31" applyFont="1" applyFill="1" applyBorder="1"/>
    <xf numFmtId="0" fontId="59" fillId="0" borderId="0" xfId="31" applyFont="1"/>
    <xf numFmtId="0" fontId="47" fillId="18" borderId="12" xfId="24" applyFont="1" applyFill="1" applyBorder="1" applyAlignment="1">
      <alignment horizontal="right"/>
    </xf>
    <xf numFmtId="0" fontId="47" fillId="18" borderId="13" xfId="24" applyFont="1" applyFill="1" applyBorder="1" applyAlignment="1">
      <alignment horizontal="right"/>
    </xf>
    <xf numFmtId="0" fontId="3" fillId="0" borderId="0" xfId="31" applyFont="1"/>
    <xf numFmtId="0" fontId="6" fillId="0" borderId="28" xfId="4" applyFont="1" applyBorder="1"/>
    <xf numFmtId="3" fontId="39" fillId="0" borderId="28" xfId="31" applyNumberFormat="1" applyFont="1" applyFill="1" applyBorder="1" applyAlignment="1">
      <alignment horizontal="right" vertical="center" indent="1"/>
    </xf>
    <xf numFmtId="177" fontId="39" fillId="0" borderId="28" xfId="31" applyNumberFormat="1" applyFont="1" applyFill="1" applyBorder="1" applyAlignment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6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10" fontId="39" fillId="0" borderId="13" xfId="67" applyNumberFormat="1" applyFont="1" applyFill="1" applyBorder="1" applyAlignment="1" applyProtection="1">
      <alignment vertical="center"/>
    </xf>
    <xf numFmtId="0" fontId="6" fillId="0" borderId="28" xfId="4" applyFont="1" applyBorder="1" applyAlignment="1">
      <alignment wrapText="1"/>
    </xf>
    <xf numFmtId="0" fontId="6" fillId="0" borderId="7" xfId="31" applyFont="1" applyFill="1" applyBorder="1" applyAlignment="1">
      <alignment vertical="center"/>
    </xf>
    <xf numFmtId="3" fontId="39" fillId="0" borderId="7" xfId="31" applyNumberFormat="1" applyFont="1" applyFill="1" applyBorder="1" applyAlignment="1">
      <alignment horizontal="right" vertical="center" indent="1"/>
    </xf>
    <xf numFmtId="177" fontId="39" fillId="0" borderId="7" xfId="31" applyNumberFormat="1" applyFont="1" applyFill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6" xfId="67" applyNumberFormat="1" applyFont="1" applyFill="1" applyBorder="1" applyAlignment="1" applyProtection="1">
      <alignment vertical="center"/>
    </xf>
    <xf numFmtId="0" fontId="6" fillId="0" borderId="7" xfId="4" applyFont="1" applyBorder="1" applyAlignment="1">
      <alignment wrapText="1"/>
    </xf>
    <xf numFmtId="10" fontId="39" fillId="0" borderId="26" xfId="67" applyNumberFormat="1" applyFont="1" applyFill="1" applyBorder="1" applyAlignment="1" applyProtection="1">
      <alignment horizontal="right" vertical="center"/>
    </xf>
    <xf numFmtId="0" fontId="6" fillId="0" borderId="29" xfId="4" applyFont="1" applyBorder="1" applyAlignment="1">
      <alignment wrapText="1"/>
    </xf>
    <xf numFmtId="0" fontId="6" fillId="0" borderId="25" xfId="4" applyFont="1" applyBorder="1" applyAlignment="1">
      <alignment wrapText="1"/>
    </xf>
    <xf numFmtId="0" fontId="6" fillId="0" borderId="7" xfId="4" applyFont="1" applyBorder="1"/>
    <xf numFmtId="10" fontId="48" fillId="12" borderId="20" xfId="67" applyNumberFormat="1" applyFont="1" applyFill="1" applyBorder="1" applyAlignment="1" applyProtection="1">
      <alignment vertical="center"/>
    </xf>
    <xf numFmtId="10" fontId="48" fillId="12" borderId="21" xfId="67" applyNumberFormat="1" applyFont="1" applyFill="1" applyBorder="1" applyAlignment="1" applyProtection="1">
      <alignment vertical="center"/>
    </xf>
    <xf numFmtId="0" fontId="15" fillId="17" borderId="0" xfId="31" applyFont="1" applyFill="1" applyBorder="1" applyAlignment="1">
      <alignment horizontal="left" vertical="center"/>
    </xf>
    <xf numFmtId="0" fontId="15" fillId="17" borderId="0" xfId="31" applyFont="1" applyFill="1" applyBorder="1" applyAlignment="1">
      <alignment horizontal="center" vertical="center"/>
    </xf>
    <xf numFmtId="178" fontId="15" fillId="17" borderId="0" xfId="31" applyNumberFormat="1" applyFont="1" applyFill="1" applyBorder="1" applyAlignment="1">
      <alignment horizontal="right" vertical="center"/>
    </xf>
    <xf numFmtId="178" fontId="15" fillId="17" borderId="0" xfId="31" applyNumberFormat="1" applyFont="1" applyFill="1" applyBorder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Fill="1" applyBorder="1" applyAlignment="1">
      <alignment horizontal="left" vertical="center"/>
    </xf>
    <xf numFmtId="0" fontId="15" fillId="0" borderId="0" xfId="31" applyFont="1" applyFill="1" applyBorder="1" applyAlignment="1">
      <alignment horizontal="center" vertical="center"/>
    </xf>
    <xf numFmtId="178" fontId="15" fillId="0" borderId="0" xfId="31" applyNumberFormat="1" applyFont="1" applyFill="1" applyBorder="1" applyAlignment="1">
      <alignment horizontal="right" vertical="center"/>
    </xf>
    <xf numFmtId="178" fontId="15" fillId="0" borderId="0" xfId="31" applyNumberFormat="1" applyFont="1" applyFill="1" applyBorder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Fill="1" applyBorder="1"/>
    <xf numFmtId="3" fontId="1" fillId="0" borderId="0" xfId="31" applyNumberFormat="1"/>
    <xf numFmtId="0" fontId="39" fillId="0" borderId="0" xfId="33" applyFont="1" applyFill="1" applyBorder="1" applyAlignment="1">
      <alignment vertical="center" wrapText="1"/>
    </xf>
    <xf numFmtId="10" fontId="6" fillId="0" borderId="26" xfId="69" applyNumberFormat="1" applyFont="1" applyBorder="1" applyAlignment="1">
      <alignment vertical="center"/>
    </xf>
    <xf numFmtId="3" fontId="39" fillId="0" borderId="0" xfId="33" applyNumberFormat="1" applyFont="1" applyFill="1" applyBorder="1" applyAlignment="1">
      <alignment horizontal="right" vertical="center" wrapText="1"/>
    </xf>
    <xf numFmtId="0" fontId="6" fillId="20" borderId="0" xfId="4" applyFont="1" applyFill="1" applyBorder="1"/>
    <xf numFmtId="0" fontId="1" fillId="0" borderId="0" xfId="42"/>
    <xf numFmtId="0" fontId="1" fillId="15" borderId="25" xfId="71" applyFill="1" applyBorder="1"/>
    <xf numFmtId="0" fontId="1" fillId="15" borderId="0" xfId="71" applyFill="1" applyBorder="1"/>
    <xf numFmtId="0" fontId="1" fillId="15" borderId="26" xfId="71" applyFill="1" applyBorder="1"/>
    <xf numFmtId="17" fontId="58" fillId="12" borderId="20" xfId="43" applyNumberFormat="1" applyFont="1" applyFill="1" applyBorder="1" applyAlignment="1">
      <alignment horizontal="center" vertical="center"/>
    </xf>
    <xf numFmtId="17" fontId="48" fillId="18" borderId="20" xfId="4" applyNumberFormat="1" applyFont="1" applyFill="1" applyBorder="1" applyAlignment="1">
      <alignment horizontal="center" vertical="center" wrapText="1"/>
    </xf>
    <xf numFmtId="17" fontId="48" fillId="18" borderId="21" xfId="4" applyNumberFormat="1" applyFont="1" applyFill="1" applyBorder="1" applyAlignment="1">
      <alignment horizontal="center" vertical="center" wrapText="1"/>
    </xf>
    <xf numFmtId="0" fontId="64" fillId="21" borderId="25" xfId="42" applyFont="1" applyFill="1" applyBorder="1" applyAlignment="1">
      <alignment horizontal="left"/>
    </xf>
    <xf numFmtId="165" fontId="64" fillId="21" borderId="0" xfId="42" applyNumberFormat="1" applyFont="1" applyFill="1" applyBorder="1"/>
    <xf numFmtId="165" fontId="64" fillId="21" borderId="26" xfId="42" applyNumberFormat="1" applyFont="1" applyFill="1" applyBorder="1"/>
    <xf numFmtId="171" fontId="0" fillId="0" borderId="0" xfId="72" applyNumberFormat="1" applyFont="1"/>
    <xf numFmtId="0" fontId="56" fillId="21" borderId="25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7" xfId="62" applyNumberFormat="1" applyFont="1" applyFill="1" applyBorder="1" applyAlignment="1">
      <alignment horizontal="right" vertical="center"/>
    </xf>
    <xf numFmtId="168" fontId="0" fillId="0" borderId="0" xfId="59" applyFont="1"/>
    <xf numFmtId="0" fontId="64" fillId="21" borderId="25" xfId="42" applyFont="1" applyFill="1" applyBorder="1" applyAlignment="1">
      <alignment horizontal="left" vertical="center" wrapText="1"/>
    </xf>
    <xf numFmtId="168" fontId="6" fillId="21" borderId="25" xfId="55" applyFont="1" applyFill="1" applyBorder="1" applyAlignment="1">
      <alignment horizontal="left"/>
    </xf>
    <xf numFmtId="184" fontId="2" fillId="0" borderId="0" xfId="4" applyNumberFormat="1" applyFont="1"/>
    <xf numFmtId="9" fontId="64" fillId="21" borderId="20" xfId="15" applyNumberFormat="1" applyFont="1" applyFill="1" applyBorder="1"/>
    <xf numFmtId="0" fontId="69" fillId="0" borderId="0" xfId="42" applyFont="1" applyFill="1" applyBorder="1"/>
    <xf numFmtId="165" fontId="1" fillId="0" borderId="0" xfId="42" applyNumberFormat="1"/>
    <xf numFmtId="0" fontId="6" fillId="0" borderId="15" xfId="4" applyFont="1" applyBorder="1"/>
    <xf numFmtId="3" fontId="39" fillId="0" borderId="15" xfId="31" applyNumberFormat="1" applyFont="1" applyFill="1" applyBorder="1" applyAlignment="1">
      <alignment horizontal="right" vertical="center" indent="1"/>
    </xf>
    <xf numFmtId="177" fontId="39" fillId="0" borderId="15" xfId="31" applyNumberFormat="1" applyFont="1" applyFill="1" applyBorder="1" applyAlignment="1">
      <alignment vertical="center"/>
    </xf>
    <xf numFmtId="0" fontId="56" fillId="0" borderId="7" xfId="4" applyFont="1" applyBorder="1" applyAlignment="1">
      <alignment vertical="center" wrapText="1"/>
    </xf>
    <xf numFmtId="0" fontId="6" fillId="0" borderId="15" xfId="4" applyFont="1" applyBorder="1" applyAlignment="1">
      <alignment wrapText="1"/>
    </xf>
    <xf numFmtId="0" fontId="6" fillId="0" borderId="35" xfId="31" applyFont="1" applyFill="1" applyBorder="1" applyAlignment="1">
      <alignment horizontal="left" vertical="center" wrapText="1"/>
    </xf>
    <xf numFmtId="0" fontId="56" fillId="0" borderId="35" xfId="4" applyFont="1" applyBorder="1" applyAlignment="1">
      <alignment vertical="center" wrapText="1"/>
    </xf>
    <xf numFmtId="169" fontId="5" fillId="0" borderId="0" xfId="59" applyNumberFormat="1"/>
    <xf numFmtId="0" fontId="1" fillId="15" borderId="0" xfId="31" applyFill="1"/>
    <xf numFmtId="0" fontId="47" fillId="18" borderId="0" xfId="24" applyFont="1" applyFill="1" applyBorder="1" applyAlignment="1">
      <alignment horizontal="right"/>
    </xf>
    <xf numFmtId="0" fontId="47" fillId="18" borderId="26" xfId="24" applyFont="1" applyFill="1" applyBorder="1" applyAlignment="1">
      <alignment horizontal="right"/>
    </xf>
    <xf numFmtId="0" fontId="56" fillId="0" borderId="29" xfId="4" applyFont="1" applyBorder="1" applyAlignment="1">
      <alignment vertical="center" wrapText="1"/>
    </xf>
    <xf numFmtId="3" fontId="6" fillId="0" borderId="29" xfId="73" applyNumberFormat="1" applyFont="1" applyFill="1" applyBorder="1" applyAlignment="1">
      <alignment vertical="center"/>
    </xf>
    <xf numFmtId="3" fontId="39" fillId="0" borderId="28" xfId="73" applyNumberFormat="1" applyFont="1" applyFill="1" applyBorder="1" applyAlignment="1">
      <alignment vertical="center"/>
    </xf>
    <xf numFmtId="10" fontId="6" fillId="0" borderId="5" xfId="74" applyNumberFormat="1" applyFont="1" applyFill="1" applyBorder="1" applyAlignment="1" applyProtection="1">
      <alignment horizontal="right" vertical="center"/>
    </xf>
    <xf numFmtId="10" fontId="6" fillId="0" borderId="6" xfId="74" applyNumberFormat="1" applyFont="1" applyFill="1" applyBorder="1" applyAlignment="1" applyProtection="1">
      <alignment horizontal="right" vertical="center"/>
    </xf>
    <xf numFmtId="0" fontId="56" fillId="0" borderId="25" xfId="4" applyFont="1" applyBorder="1" applyAlignment="1">
      <alignment vertical="center" wrapText="1"/>
    </xf>
    <xf numFmtId="3" fontId="6" fillId="0" borderId="25" xfId="73" applyNumberFormat="1" applyFont="1" applyFill="1" applyBorder="1" applyAlignment="1">
      <alignment vertical="center"/>
    </xf>
    <xf numFmtId="3" fontId="39" fillId="0" borderId="7" xfId="73" applyNumberFormat="1" applyFont="1" applyFill="1" applyBorder="1" applyAlignment="1">
      <alignment vertical="center"/>
    </xf>
    <xf numFmtId="10" fontId="6" fillId="0" borderId="0" xfId="74" applyNumberFormat="1" applyFont="1" applyFill="1" applyBorder="1" applyAlignment="1" applyProtection="1">
      <alignment horizontal="right" vertical="center"/>
    </xf>
    <xf numFmtId="10" fontId="6" fillId="0" borderId="26" xfId="74" applyNumberFormat="1" applyFont="1" applyFill="1" applyBorder="1" applyAlignment="1" applyProtection="1">
      <alignment horizontal="right" vertical="center"/>
    </xf>
    <xf numFmtId="0" fontId="56" fillId="0" borderId="14" xfId="4" applyFont="1" applyBorder="1" applyAlignment="1">
      <alignment vertical="center" wrapText="1"/>
    </xf>
    <xf numFmtId="3" fontId="6" fillId="0" borderId="14" xfId="73" applyNumberFormat="1" applyFont="1" applyFill="1" applyBorder="1" applyAlignment="1">
      <alignment vertical="center"/>
    </xf>
    <xf numFmtId="3" fontId="39" fillId="0" borderId="15" xfId="73" applyNumberFormat="1" applyFont="1" applyFill="1" applyBorder="1" applyAlignment="1">
      <alignment vertical="center"/>
    </xf>
    <xf numFmtId="10" fontId="6" fillId="0" borderId="12" xfId="74" applyNumberFormat="1" applyFont="1" applyFill="1" applyBorder="1" applyAlignment="1" applyProtection="1">
      <alignment horizontal="right" vertical="center"/>
    </xf>
    <xf numFmtId="10" fontId="6" fillId="0" borderId="13" xfId="74" applyNumberFormat="1" applyFont="1" applyFill="1" applyBorder="1" applyAlignment="1" applyProtection="1">
      <alignment horizontal="right" vertical="center"/>
    </xf>
    <xf numFmtId="0" fontId="56" fillId="0" borderId="28" xfId="4" applyFont="1" applyFill="1" applyBorder="1" applyAlignment="1">
      <alignment vertical="center" wrapText="1"/>
    </xf>
    <xf numFmtId="0" fontId="56" fillId="0" borderId="15" xfId="4" applyFont="1" applyBorder="1" applyAlignment="1">
      <alignment vertical="center" wrapText="1"/>
    </xf>
    <xf numFmtId="0" fontId="6" fillId="0" borderId="15" xfId="31" applyFont="1" applyFill="1" applyBorder="1" applyAlignment="1">
      <alignment horizontal="left" vertical="center" wrapText="1"/>
    </xf>
    <xf numFmtId="3" fontId="6" fillId="0" borderId="34" xfId="73" applyNumberFormat="1" applyFont="1" applyFill="1" applyBorder="1" applyAlignment="1">
      <alignment vertical="center"/>
    </xf>
    <xf numFmtId="3" fontId="39" fillId="0" borderId="35" xfId="73" applyNumberFormat="1" applyFont="1" applyFill="1" applyBorder="1" applyAlignment="1">
      <alignment vertical="center"/>
    </xf>
    <xf numFmtId="10" fontId="6" fillId="0" borderId="20" xfId="74" applyNumberFormat="1" applyFont="1" applyFill="1" applyBorder="1" applyAlignment="1" applyProtection="1">
      <alignment horizontal="right" vertical="center"/>
    </xf>
    <xf numFmtId="10" fontId="6" fillId="0" borderId="21" xfId="74" applyNumberFormat="1" applyFont="1" applyFill="1" applyBorder="1" applyAlignment="1" applyProtection="1">
      <alignment horizontal="right" vertical="center"/>
    </xf>
    <xf numFmtId="49" fontId="56" fillId="0" borderId="28" xfId="4" applyNumberFormat="1" applyFont="1" applyBorder="1" applyAlignment="1">
      <alignment vertical="center" wrapText="1"/>
    </xf>
    <xf numFmtId="3" fontId="6" fillId="0" borderId="28" xfId="73" applyNumberFormat="1" applyFont="1" applyFill="1" applyBorder="1" applyAlignment="1">
      <alignment vertical="center"/>
    </xf>
    <xf numFmtId="3" fontId="6" fillId="0" borderId="7" xfId="73" applyNumberFormat="1" applyFont="1" applyFill="1" applyBorder="1" applyAlignment="1">
      <alignment vertical="center"/>
    </xf>
    <xf numFmtId="3" fontId="6" fillId="0" borderId="15" xfId="73" applyNumberFormat="1" applyFont="1" applyFill="1" applyBorder="1" applyAlignment="1">
      <alignment vertical="center"/>
    </xf>
    <xf numFmtId="3" fontId="60" fillId="12" borderId="25" xfId="4" applyNumberFormat="1" applyFont="1" applyFill="1" applyBorder="1" applyAlignment="1">
      <alignment vertical="center"/>
    </xf>
    <xf numFmtId="10" fontId="70" fillId="12" borderId="0" xfId="67" applyNumberFormat="1" applyFont="1" applyFill="1" applyBorder="1" applyAlignment="1" applyProtection="1">
      <alignment horizontal="right" vertical="center" indent="3"/>
    </xf>
    <xf numFmtId="10" fontId="65" fillId="12" borderId="0" xfId="67" applyNumberFormat="1" applyFont="1" applyFill="1" applyBorder="1" applyAlignment="1" applyProtection="1">
      <alignment horizontal="right" vertical="center" indent="3"/>
    </xf>
    <xf numFmtId="10" fontId="71" fillId="12" borderId="20" xfId="75" applyNumberFormat="1" applyFont="1" applyFill="1" applyBorder="1" applyAlignment="1" applyProtection="1">
      <alignment horizontal="right" vertical="center"/>
    </xf>
    <xf numFmtId="10" fontId="1" fillId="0" borderId="0" xfId="31" applyNumberFormat="1" applyFill="1" applyBorder="1"/>
    <xf numFmtId="0" fontId="72" fillId="0" borderId="0" xfId="4" applyFont="1"/>
    <xf numFmtId="169" fontId="1" fillId="0" borderId="0" xfId="31" applyNumberFormat="1"/>
    <xf numFmtId="0" fontId="1" fillId="0" borderId="0" xfId="31" applyFill="1"/>
    <xf numFmtId="0" fontId="1" fillId="15" borderId="0" xfId="31" applyFont="1" applyFill="1"/>
    <xf numFmtId="0" fontId="48" fillId="18" borderId="34" xfId="31" applyFont="1" applyFill="1" applyBorder="1" applyAlignment="1">
      <alignment horizontal="right"/>
    </xf>
    <xf numFmtId="0" fontId="48" fillId="18" borderId="20" xfId="31" applyFont="1" applyFill="1" applyBorder="1" applyAlignment="1">
      <alignment horizontal="right"/>
    </xf>
    <xf numFmtId="0" fontId="48" fillId="18" borderId="21" xfId="31" applyFont="1" applyFill="1" applyBorder="1" applyAlignment="1">
      <alignment horizontal="right"/>
    </xf>
    <xf numFmtId="0" fontId="6" fillId="0" borderId="34" xfId="31" applyFont="1" applyFill="1" applyBorder="1" applyAlignment="1">
      <alignment horizontal="left" vertical="center" wrapText="1"/>
    </xf>
    <xf numFmtId="0" fontId="39" fillId="0" borderId="35" xfId="31" applyFont="1" applyFill="1" applyBorder="1" applyAlignment="1">
      <alignment horizontal="left" vertical="center" wrapText="1"/>
    </xf>
    <xf numFmtId="169" fontId="6" fillId="0" borderId="0" xfId="59" applyNumberFormat="1" applyFont="1" applyAlignment="1">
      <alignment horizontal="center" vertical="center"/>
    </xf>
    <xf numFmtId="3" fontId="48" fillId="12" borderId="29" xfId="4" applyNumberFormat="1" applyFont="1" applyFill="1" applyBorder="1" applyAlignment="1">
      <alignment vertical="center"/>
    </xf>
    <xf numFmtId="10" fontId="65" fillId="12" borderId="20" xfId="67" applyNumberFormat="1" applyFont="1" applyFill="1" applyBorder="1" applyAlignment="1" applyProtection="1">
      <alignment horizontal="right" vertical="center" indent="3"/>
    </xf>
    <xf numFmtId="10" fontId="65" fillId="12" borderId="21" xfId="67" applyNumberFormat="1" applyFont="1" applyFill="1" applyBorder="1" applyAlignment="1" applyProtection="1">
      <alignment horizontal="right" vertical="center" indent="3"/>
    </xf>
    <xf numFmtId="10" fontId="47" fillId="12" borderId="20" xfId="75" applyNumberFormat="1" applyFont="1" applyFill="1" applyBorder="1" applyAlignment="1" applyProtection="1">
      <alignment horizontal="right" vertical="center"/>
    </xf>
    <xf numFmtId="0" fontId="73" fillId="0" borderId="0" xfId="31" applyFont="1" applyFill="1" applyBorder="1"/>
    <xf numFmtId="193" fontId="5" fillId="0" borderId="0" xfId="59" applyNumberFormat="1"/>
    <xf numFmtId="0" fontId="5" fillId="0" borderId="0" xfId="15" applyNumberFormat="1"/>
    <xf numFmtId="0" fontId="17" fillId="15" borderId="12" xfId="31" applyFont="1" applyFill="1" applyBorder="1" applyAlignment="1"/>
    <xf numFmtId="0" fontId="48" fillId="18" borderId="34" xfId="31" applyFont="1" applyFill="1" applyBorder="1" applyAlignment="1">
      <alignment horizontal="left" vertical="center"/>
    </xf>
    <xf numFmtId="0" fontId="48" fillId="18" borderId="28" xfId="31" applyFont="1" applyFill="1" applyBorder="1" applyAlignment="1">
      <alignment horizontal="left" vertical="center"/>
    </xf>
    <xf numFmtId="17" fontId="48" fillId="18" borderId="5" xfId="4" applyNumberFormat="1" applyFont="1" applyFill="1" applyBorder="1" applyAlignment="1">
      <alignment horizontal="center" vertical="center"/>
    </xf>
    <xf numFmtId="0" fontId="48" fillId="18" borderId="28" xfId="26" applyFont="1" applyFill="1" applyBorder="1" applyAlignment="1">
      <alignment horizontal="center" vertical="center" wrapText="1"/>
    </xf>
    <xf numFmtId="0" fontId="48" fillId="18" borderId="6" xfId="26" applyFont="1" applyFill="1" applyBorder="1" applyAlignment="1">
      <alignment horizontal="center" vertical="center" wrapText="1"/>
    </xf>
    <xf numFmtId="0" fontId="17" fillId="0" borderId="0" xfId="76" applyFont="1" applyFill="1" applyBorder="1"/>
    <xf numFmtId="0" fontId="56" fillId="0" borderId="28" xfId="4" applyFont="1" applyBorder="1" applyAlignment="1">
      <alignment vertical="center" wrapText="1"/>
    </xf>
    <xf numFmtId="187" fontId="39" fillId="0" borderId="5" xfId="61" applyNumberFormat="1" applyFont="1" applyFill="1" applyBorder="1" applyAlignment="1">
      <alignment horizontal="right"/>
    </xf>
    <xf numFmtId="187" fontId="39" fillId="0" borderId="0" xfId="61" applyNumberFormat="1" applyFont="1" applyFill="1" applyBorder="1" applyAlignment="1">
      <alignment horizontal="right"/>
    </xf>
    <xf numFmtId="0" fontId="56" fillId="0" borderId="7" xfId="4" applyFont="1" applyFill="1" applyBorder="1" applyAlignment="1">
      <alignment vertical="center" wrapText="1"/>
    </xf>
    <xf numFmtId="187" fontId="39" fillId="0" borderId="12" xfId="61" applyNumberFormat="1" applyFont="1" applyFill="1" applyBorder="1" applyAlignment="1">
      <alignment horizontal="right"/>
    </xf>
    <xf numFmtId="0" fontId="1" fillId="0" borderId="0" xfId="31" applyFont="1"/>
    <xf numFmtId="0" fontId="39" fillId="0" borderId="7" xfId="31" applyFont="1" applyFill="1" applyBorder="1" applyAlignment="1">
      <alignment horizontal="left" vertical="center" wrapText="1"/>
    </xf>
    <xf numFmtId="49" fontId="56" fillId="0" borderId="7" xfId="4" applyNumberFormat="1" applyFont="1" applyBorder="1" applyAlignment="1">
      <alignment vertical="center" wrapText="1"/>
    </xf>
    <xf numFmtId="3" fontId="8" fillId="0" borderId="20" xfId="26" applyNumberFormat="1" applyFont="1" applyFill="1" applyBorder="1" applyAlignment="1">
      <alignment horizontal="right" vertical="center"/>
    </xf>
    <xf numFmtId="0" fontId="15" fillId="17" borderId="0" xfId="31" applyFont="1" applyFill="1" applyBorder="1" applyAlignment="1">
      <alignment vertical="center"/>
    </xf>
    <xf numFmtId="3" fontId="15" fillId="17" borderId="0" xfId="31" applyNumberFormat="1" applyFont="1" applyFill="1" applyBorder="1" applyAlignment="1">
      <alignment horizontal="right" vertical="center"/>
    </xf>
    <xf numFmtId="4" fontId="1" fillId="0" borderId="0" xfId="31" applyNumberFormat="1" applyFill="1" applyBorder="1"/>
    <xf numFmtId="4" fontId="23" fillId="0" borderId="0" xfId="31" applyNumberFormat="1" applyFont="1" applyFill="1" applyAlignment="1">
      <alignment horizontal="right"/>
    </xf>
    <xf numFmtId="178" fontId="17" fillId="0" borderId="0" xfId="31" applyNumberFormat="1" applyFont="1" applyFill="1" applyBorder="1"/>
    <xf numFmtId="189" fontId="5" fillId="0" borderId="0" xfId="59" applyNumberFormat="1"/>
    <xf numFmtId="0" fontId="73" fillId="15" borderId="0" xfId="31" applyFont="1" applyFill="1" applyBorder="1"/>
    <xf numFmtId="0" fontId="17" fillId="15" borderId="0" xfId="31" applyFont="1" applyFill="1" applyBorder="1"/>
    <xf numFmtId="0" fontId="48" fillId="18" borderId="35" xfId="31" applyFont="1" applyFill="1" applyBorder="1" applyAlignment="1">
      <alignment horizontal="left" vertical="center"/>
    </xf>
    <xf numFmtId="0" fontId="48" fillId="18" borderId="21" xfId="31" applyFont="1" applyFill="1" applyBorder="1" applyAlignment="1">
      <alignment horizontal="right" vertical="center" wrapText="1"/>
    </xf>
    <xf numFmtId="3" fontId="39" fillId="0" borderId="0" xfId="78" applyNumberFormat="1" applyFont="1" applyFill="1" applyBorder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168" fontId="5" fillId="0" borderId="0" xfId="59" applyFill="1" applyBorder="1" applyAlignment="1">
      <alignment horizontal="right"/>
    </xf>
    <xf numFmtId="3" fontId="8" fillId="0" borderId="20" xfId="31" applyNumberFormat="1" applyFont="1" applyFill="1" applyBorder="1" applyAlignment="1">
      <alignment horizontal="right"/>
    </xf>
    <xf numFmtId="0" fontId="17" fillId="17" borderId="0" xfId="31" applyFont="1" applyFill="1" applyBorder="1" applyAlignment="1">
      <alignment horizontal="center" vertical="center" wrapText="1"/>
    </xf>
    <xf numFmtId="0" fontId="17" fillId="17" borderId="0" xfId="31" applyFont="1" applyFill="1" applyBorder="1" applyAlignment="1">
      <alignment vertical="center" wrapText="1"/>
    </xf>
    <xf numFmtId="177" fontId="17" fillId="17" borderId="0" xfId="31" applyNumberFormat="1" applyFont="1" applyFill="1" applyBorder="1" applyAlignment="1">
      <alignment horizontal="right" vertical="center" indent="2"/>
    </xf>
    <xf numFmtId="10" fontId="17" fillId="17" borderId="0" xfId="31" applyNumberFormat="1" applyFont="1" applyFill="1" applyBorder="1" applyAlignment="1">
      <alignment horizontal="right" vertical="center" indent="2"/>
    </xf>
    <xf numFmtId="10" fontId="17" fillId="17" borderId="0" xfId="31" applyNumberFormat="1" applyFont="1" applyFill="1" applyBorder="1" applyAlignment="1">
      <alignment horizontal="right" vertical="center"/>
    </xf>
    <xf numFmtId="10" fontId="1" fillId="0" borderId="0" xfId="67" applyNumberFormat="1"/>
    <xf numFmtId="164" fontId="1" fillId="0" borderId="0" xfId="79" applyNumberFormat="1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4" xfId="37" applyNumberFormat="1" applyFont="1" applyFill="1" applyBorder="1" applyAlignment="1">
      <alignment horizontal="center" vertical="center" wrapText="1"/>
    </xf>
    <xf numFmtId="17" fontId="48" fillId="18" borderId="20" xfId="4" applyNumberFormat="1" applyFont="1" applyFill="1" applyBorder="1" applyAlignment="1">
      <alignment horizontal="right" vertical="center"/>
    </xf>
    <xf numFmtId="17" fontId="46" fillId="23" borderId="21" xfId="37" applyNumberFormat="1" applyFont="1" applyFill="1" applyBorder="1" applyAlignment="1">
      <alignment horizontal="right" vertical="center" wrapText="1"/>
    </xf>
    <xf numFmtId="10" fontId="1" fillId="0" borderId="6" xfId="41" applyNumberFormat="1" applyFont="1" applyFill="1" applyBorder="1" applyAlignment="1" applyProtection="1"/>
    <xf numFmtId="168" fontId="5" fillId="0" borderId="0" xfId="59" applyNumberFormat="1"/>
    <xf numFmtId="178" fontId="12" fillId="0" borderId="0" xfId="4" applyNumberFormat="1" applyFont="1" applyFill="1" applyBorder="1" applyAlignment="1">
      <alignment horizontal="right" vertical="center"/>
    </xf>
    <xf numFmtId="10" fontId="1" fillId="0" borderId="26" xfId="84" applyNumberFormat="1" applyFont="1" applyFill="1" applyBorder="1" applyAlignment="1" applyProtection="1">
      <alignment horizontal="right"/>
    </xf>
    <xf numFmtId="0" fontId="5" fillId="0" borderId="0" xfId="4" applyFont="1" applyFill="1" applyBorder="1"/>
    <xf numFmtId="10" fontId="1" fillId="0" borderId="0" xfId="41" applyNumberFormat="1" applyFont="1" applyFill="1" applyBorder="1" applyAlignment="1" applyProtection="1"/>
    <xf numFmtId="0" fontId="1" fillId="0" borderId="0" xfId="85" applyFont="1" applyFill="1" applyBorder="1"/>
    <xf numFmtId="175" fontId="1" fillId="0" borderId="0" xfId="85" applyNumberFormat="1" applyFont="1" applyFill="1" applyBorder="1"/>
    <xf numFmtId="10" fontId="1" fillId="0" borderId="0" xfId="85" applyNumberFormat="1" applyFont="1" applyFill="1" applyBorder="1"/>
    <xf numFmtId="2" fontId="1" fillId="0" borderId="0" xfId="86" applyNumberFormat="1" applyFont="1" applyFill="1" applyBorder="1" applyAlignment="1" applyProtection="1"/>
    <xf numFmtId="10" fontId="5" fillId="0" borderId="0" xfId="15" applyNumberFormat="1"/>
    <xf numFmtId="168" fontId="5" fillId="0" borderId="0" xfId="59"/>
    <xf numFmtId="2" fontId="1" fillId="0" borderId="0" xfId="85" applyNumberFormat="1" applyFont="1" applyFill="1" applyBorder="1"/>
    <xf numFmtId="0" fontId="17" fillId="0" borderId="0" xfId="37" applyFont="1" applyFill="1" applyBorder="1"/>
    <xf numFmtId="0" fontId="1" fillId="0" borderId="0" xfId="81" applyFill="1" applyBorder="1"/>
    <xf numFmtId="0" fontId="73" fillId="0" borderId="0" xfId="26" applyFont="1" applyFill="1" applyBorder="1"/>
    <xf numFmtId="0" fontId="1" fillId="0" borderId="0" xfId="81" applyFill="1"/>
    <xf numFmtId="2" fontId="1" fillId="0" borderId="0" xfId="41" applyNumberFormat="1" applyFont="1" applyFill="1" applyBorder="1" applyAlignment="1" applyProtection="1"/>
    <xf numFmtId="4" fontId="39" fillId="0" borderId="0" xfId="33" applyNumberFormat="1" applyFont="1" applyFill="1" applyBorder="1" applyAlignment="1">
      <alignment horizontal="right" vertical="center" wrapText="1"/>
    </xf>
    <xf numFmtId="17" fontId="48" fillId="18" borderId="34" xfId="4" applyNumberFormat="1" applyFont="1" applyFill="1" applyBorder="1" applyAlignment="1">
      <alignment horizontal="center" vertical="center"/>
    </xf>
    <xf numFmtId="17" fontId="58" fillId="12" borderId="21" xfId="43" applyNumberFormat="1" applyFont="1" applyFill="1" applyBorder="1" applyAlignment="1">
      <alignment horizontal="center" vertical="center"/>
    </xf>
    <xf numFmtId="0" fontId="64" fillId="22" borderId="29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Border="1" applyAlignment="1">
      <alignment horizontal="center"/>
    </xf>
    <xf numFmtId="0" fontId="47" fillId="18" borderId="35" xfId="92" applyFont="1" applyFill="1" applyBorder="1" applyAlignment="1">
      <alignment horizontal="left" vertical="center"/>
    </xf>
    <xf numFmtId="0" fontId="47" fillId="18" borderId="21" xfId="92" applyFont="1" applyFill="1" applyBorder="1" applyAlignment="1">
      <alignment horizontal="center" vertical="center" wrapText="1"/>
    </xf>
    <xf numFmtId="0" fontId="6" fillId="0" borderId="15" xfId="92" applyFont="1" applyFill="1" applyBorder="1" applyAlignment="1">
      <alignment horizontal="left" wrapText="1"/>
    </xf>
    <xf numFmtId="0" fontId="52" fillId="0" borderId="34" xfId="4" applyFont="1" applyBorder="1" applyAlignment="1">
      <alignment wrapText="1"/>
    </xf>
    <xf numFmtId="0" fontId="17" fillId="0" borderId="0" xfId="93" applyFont="1" applyFill="1" applyBorder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Fill="1" applyBorder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Border="1" applyAlignment="1">
      <alignment vertical="center"/>
    </xf>
    <xf numFmtId="0" fontId="15" fillId="17" borderId="0" xfId="92" applyFont="1" applyFill="1" applyBorder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Border="1" applyAlignment="1">
      <alignment horizontal="right" vertical="center" indent="2"/>
    </xf>
    <xf numFmtId="10" fontId="15" fillId="17" borderId="0" xfId="92" applyNumberFormat="1" applyFont="1" applyFill="1" applyBorder="1" applyAlignment="1">
      <alignment horizontal="right" vertical="center" indent="1"/>
    </xf>
    <xf numFmtId="0" fontId="17" fillId="0" borderId="0" xfId="92" applyFont="1" applyFill="1" applyBorder="1"/>
    <xf numFmtId="0" fontId="1" fillId="0" borderId="0" xfId="92" applyFill="1" applyBorder="1"/>
    <xf numFmtId="10" fontId="15" fillId="0" borderId="0" xfId="96" applyNumberFormat="1" applyFont="1" applyFill="1" applyBorder="1" applyAlignment="1" applyProtection="1">
      <alignment horizontal="right" vertical="center"/>
    </xf>
    <xf numFmtId="10" fontId="20" fillId="0" borderId="0" xfId="96" applyNumberFormat="1" applyFont="1" applyFill="1" applyBorder="1" applyAlignment="1" applyProtection="1">
      <alignment horizontal="right" vertical="center"/>
    </xf>
    <xf numFmtId="2" fontId="5" fillId="0" borderId="0" xfId="59" applyNumberFormat="1" applyFill="1" applyBorder="1" applyAlignment="1" applyProtection="1">
      <alignment horizontal="right" vertical="center"/>
    </xf>
    <xf numFmtId="0" fontId="47" fillId="18" borderId="28" xfId="92" applyFont="1" applyFill="1" applyBorder="1" applyAlignment="1">
      <alignment horizontal="left" vertical="center"/>
    </xf>
    <xf numFmtId="0" fontId="47" fillId="18" borderId="28" xfId="92" applyFont="1" applyFill="1" applyBorder="1" applyAlignment="1">
      <alignment horizontal="center" vertical="center" wrapText="1"/>
    </xf>
    <xf numFmtId="0" fontId="47" fillId="18" borderId="6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4" xfId="92" applyFont="1" applyFill="1" applyBorder="1" applyAlignment="1">
      <alignment horizontal="left" vertical="center" wrapText="1"/>
    </xf>
    <xf numFmtId="0" fontId="6" fillId="0" borderId="34" xfId="92" applyFont="1" applyFill="1" applyBorder="1" applyAlignment="1">
      <alignment horizontal="left" vertical="center" wrapText="1"/>
    </xf>
    <xf numFmtId="10" fontId="6" fillId="0" borderId="21" xfId="15" applyNumberFormat="1" applyFont="1" applyFill="1" applyBorder="1" applyAlignment="1" applyProtection="1">
      <alignment horizontal="right" vertical="center"/>
    </xf>
    <xf numFmtId="10" fontId="8" fillId="11" borderId="34" xfId="15" applyNumberFormat="1" applyFont="1" applyFill="1" applyBorder="1" applyAlignment="1" applyProtection="1">
      <alignment horizontal="right" vertical="center"/>
    </xf>
    <xf numFmtId="10" fontId="8" fillId="11" borderId="20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" fillId="0" borderId="0" xfId="92" applyFill="1"/>
    <xf numFmtId="0" fontId="12" fillId="15" borderId="0" xfId="92" applyFont="1" applyFill="1" applyBorder="1" applyAlignment="1"/>
    <xf numFmtId="0" fontId="1" fillId="15" borderId="0" xfId="92" applyFont="1" applyFill="1" applyBorder="1"/>
    <xf numFmtId="0" fontId="60" fillId="18" borderId="29" xfId="92" applyFont="1" applyFill="1" applyBorder="1" applyAlignment="1">
      <alignment horizontal="center" vertical="center"/>
    </xf>
    <xf numFmtId="0" fontId="60" fillId="18" borderId="38" xfId="92" applyFont="1" applyFill="1" applyBorder="1" applyAlignment="1">
      <alignment horizontal="center" vertical="center"/>
    </xf>
    <xf numFmtId="0" fontId="39" fillId="0" borderId="39" xfId="26" applyFont="1" applyFill="1" applyBorder="1" applyAlignment="1">
      <alignment horizontal="left" vertical="center" wrapText="1"/>
    </xf>
    <xf numFmtId="168" fontId="6" fillId="0" borderId="21" xfId="94" applyNumberFormat="1" applyFont="1" applyFill="1" applyBorder="1" applyAlignment="1" applyProtection="1">
      <alignment horizontal="center" vertical="center"/>
    </xf>
    <xf numFmtId="10" fontId="8" fillId="11" borderId="24" xfId="15" applyNumberFormat="1" applyFont="1" applyFill="1" applyBorder="1" applyAlignment="1" applyProtection="1">
      <alignment horizontal="right" vertical="center"/>
    </xf>
    <xf numFmtId="0" fontId="15" fillId="2" borderId="0" xfId="92" applyFont="1" applyFill="1" applyBorder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17" fontId="1" fillId="0" borderId="0" xfId="92" applyNumberFormat="1"/>
    <xf numFmtId="0" fontId="1" fillId="0" borderId="0" xfId="38"/>
    <xf numFmtId="0" fontId="14" fillId="15" borderId="0" xfId="4" applyFont="1" applyFill="1" applyBorder="1"/>
    <xf numFmtId="0" fontId="16" fillId="15" borderId="0" xfId="4" applyFont="1" applyFill="1" applyBorder="1"/>
    <xf numFmtId="0" fontId="47" fillId="18" borderId="0" xfId="4" applyFont="1" applyFill="1" applyBorder="1" applyAlignment="1">
      <alignment horizontal="left" vertical="center"/>
    </xf>
    <xf numFmtId="17" fontId="47" fillId="18" borderId="0" xfId="4" applyNumberFormat="1" applyFont="1" applyFill="1" applyBorder="1" applyAlignment="1">
      <alignment horizontal="right" vertical="center"/>
    </xf>
    <xf numFmtId="0" fontId="47" fillId="18" borderId="31" xfId="4" applyFont="1" applyFill="1" applyBorder="1" applyAlignment="1">
      <alignment horizontal="center" vertical="center" wrapText="1"/>
    </xf>
    <xf numFmtId="187" fontId="6" fillId="0" borderId="5" xfId="97" applyNumberFormat="1" applyFont="1" applyFill="1" applyBorder="1" applyAlignment="1" applyProtection="1">
      <alignment horizontal="right" vertical="center"/>
    </xf>
    <xf numFmtId="10" fontId="6" fillId="0" borderId="28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7" xfId="15" applyNumberFormat="1" applyFont="1" applyFill="1" applyBorder="1" applyAlignment="1" applyProtection="1">
      <alignment horizontal="right" vertical="center"/>
    </xf>
    <xf numFmtId="187" fontId="6" fillId="0" borderId="12" xfId="97" applyNumberFormat="1" applyFont="1" applyFill="1" applyBorder="1" applyAlignment="1" applyProtection="1">
      <alignment horizontal="right" vertical="center"/>
    </xf>
    <xf numFmtId="10" fontId="6" fillId="0" borderId="15" xfId="15" applyNumberFormat="1" applyFont="1" applyFill="1" applyBorder="1" applyAlignment="1" applyProtection="1">
      <alignment horizontal="right" vertical="center"/>
    </xf>
    <xf numFmtId="0" fontId="52" fillId="0" borderId="24" xfId="4" applyFont="1" applyBorder="1" applyAlignment="1">
      <alignment wrapText="1"/>
    </xf>
    <xf numFmtId="187" fontId="6" fillId="0" borderId="20" xfId="97" applyNumberFormat="1" applyFont="1" applyFill="1" applyBorder="1" applyAlignment="1" applyProtection="1">
      <alignment horizontal="right" vertical="center"/>
    </xf>
    <xf numFmtId="10" fontId="6" fillId="0" borderId="35" xfId="15" applyNumberFormat="1" applyFont="1" applyFill="1" applyBorder="1" applyAlignment="1" applyProtection="1">
      <alignment horizontal="right" vertical="center"/>
    </xf>
    <xf numFmtId="0" fontId="75" fillId="0" borderId="0" xfId="38" applyFont="1"/>
    <xf numFmtId="0" fontId="16" fillId="15" borderId="0" xfId="38" applyFont="1" applyFill="1"/>
    <xf numFmtId="14" fontId="47" fillId="18" borderId="0" xfId="4" applyNumberFormat="1" applyFont="1" applyFill="1" applyBorder="1" applyAlignment="1">
      <alignment horizontal="right" vertical="center" wrapText="1"/>
    </xf>
    <xf numFmtId="181" fontId="6" fillId="0" borderId="5" xfId="98" applyNumberFormat="1" applyFont="1" applyFill="1" applyBorder="1" applyAlignment="1" applyProtection="1">
      <alignment horizontal="right" vertical="center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181" fontId="6" fillId="0" borderId="12" xfId="98" applyNumberFormat="1" applyFont="1" applyFill="1" applyBorder="1" applyAlignment="1" applyProtection="1">
      <alignment horizontal="right" vertical="center"/>
    </xf>
    <xf numFmtId="0" fontId="6" fillId="0" borderId="14" xfId="4" applyFont="1" applyFill="1" applyBorder="1" applyAlignment="1">
      <alignment vertical="center" wrapText="1"/>
    </xf>
    <xf numFmtId="181" fontId="6" fillId="0" borderId="20" xfId="98" applyNumberFormat="1" applyFont="1" applyFill="1" applyBorder="1" applyAlignment="1" applyProtection="1">
      <alignment horizontal="right" vertical="center"/>
    </xf>
    <xf numFmtId="0" fontId="6" fillId="0" borderId="24" xfId="4" applyFont="1" applyFill="1" applyBorder="1" applyAlignment="1">
      <alignment vertical="center" wrapText="1"/>
    </xf>
    <xf numFmtId="10" fontId="17" fillId="0" borderId="0" xfId="4" applyNumberFormat="1" applyFont="1" applyFill="1" applyBorder="1" applyAlignment="1">
      <alignment horizontal="right" vertical="center"/>
    </xf>
    <xf numFmtId="14" fontId="47" fillId="18" borderId="0" xfId="4" applyNumberFormat="1" applyFont="1" applyFill="1" applyBorder="1" applyAlignment="1">
      <alignment horizontal="right" vertical="center"/>
    </xf>
    <xf numFmtId="0" fontId="6" fillId="0" borderId="35" xfId="4" applyFont="1" applyFill="1" applyBorder="1" applyAlignment="1">
      <alignment horizontal="left" vertical="center" wrapText="1"/>
    </xf>
    <xf numFmtId="0" fontId="39" fillId="0" borderId="35" xfId="39" applyFont="1" applyFill="1" applyBorder="1" applyAlignment="1">
      <alignment horizontal="left" vertical="center" wrapText="1"/>
    </xf>
    <xf numFmtId="187" fontId="6" fillId="0" borderId="20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Border="1" applyAlignment="1">
      <alignment horizontal="left" vertical="center"/>
    </xf>
    <xf numFmtId="0" fontId="17" fillId="2" borderId="0" xfId="4" applyFont="1" applyFill="1" applyBorder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Border="1" applyAlignment="1">
      <alignment horizontal="right" vertical="center" indent="2"/>
    </xf>
    <xf numFmtId="10" fontId="5" fillId="0" borderId="0" xfId="15" applyNumberFormat="1" applyBorder="1"/>
    <xf numFmtId="0" fontId="73" fillId="0" borderId="0" xfId="39" applyFont="1" applyFill="1" applyBorder="1"/>
    <xf numFmtId="0" fontId="10" fillId="0" borderId="0" xfId="4" applyNumberFormat="1" applyFont="1" applyFill="1" applyBorder="1" applyAlignment="1" applyProtection="1">
      <alignment horizontal="left" indent="2"/>
    </xf>
    <xf numFmtId="192" fontId="10" fillId="0" borderId="0" xfId="4" applyNumberFormat="1" applyFont="1" applyFill="1" applyBorder="1" applyAlignment="1" applyProtection="1"/>
    <xf numFmtId="0" fontId="10" fillId="0" borderId="0" xfId="4" applyNumberFormat="1" applyFont="1" applyFill="1" applyBorder="1" applyAlignment="1" applyProtection="1">
      <alignment horizontal="left"/>
    </xf>
    <xf numFmtId="0" fontId="1" fillId="0" borderId="0" xfId="71"/>
    <xf numFmtId="179" fontId="12" fillId="15" borderId="0" xfId="71" applyNumberFormat="1" applyFont="1" applyFill="1" applyBorder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Border="1" applyAlignment="1">
      <alignment horizontal="right"/>
    </xf>
    <xf numFmtId="0" fontId="48" fillId="18" borderId="26" xfId="71" applyFont="1" applyFill="1" applyBorder="1" applyAlignment="1">
      <alignment horizontal="right"/>
    </xf>
    <xf numFmtId="0" fontId="1" fillId="0" borderId="0" xfId="71" applyFont="1"/>
    <xf numFmtId="0" fontId="24" fillId="0" borderId="0" xfId="71" applyFont="1"/>
    <xf numFmtId="0" fontId="52" fillId="0" borderId="1" xfId="71" applyFont="1" applyFill="1" applyBorder="1" applyAlignment="1">
      <alignment vertical="center"/>
    </xf>
    <xf numFmtId="0" fontId="52" fillId="5" borderId="1" xfId="71" applyFont="1" applyFill="1" applyBorder="1" applyAlignment="1">
      <alignment vertical="center"/>
    </xf>
    <xf numFmtId="183" fontId="5" fillId="0" borderId="48" xfId="4" applyNumberFormat="1" applyBorder="1"/>
    <xf numFmtId="187" fontId="0" fillId="0" borderId="49" xfId="59" applyNumberFormat="1" applyFont="1" applyBorder="1"/>
    <xf numFmtId="171" fontId="0" fillId="0" borderId="49" xfId="15" applyNumberFormat="1" applyFont="1" applyBorder="1"/>
    <xf numFmtId="171" fontId="0" fillId="0" borderId="50" xfId="15" applyNumberFormat="1" applyFont="1" applyBorder="1"/>
    <xf numFmtId="0" fontId="5" fillId="0" borderId="0" xfId="4" applyFont="1" applyFill="1" applyBorder="1" applyAlignment="1">
      <alignment vertical="center"/>
    </xf>
    <xf numFmtId="3" fontId="3" fillId="0" borderId="0" xfId="71" applyNumberFormat="1" applyFont="1"/>
    <xf numFmtId="0" fontId="56" fillId="5" borderId="31" xfId="4" applyFont="1" applyFill="1" applyBorder="1" applyAlignment="1">
      <alignment vertical="center"/>
    </xf>
    <xf numFmtId="0" fontId="56" fillId="5" borderId="2" xfId="4" applyFont="1" applyFill="1" applyBorder="1" applyAlignment="1">
      <alignment vertical="center"/>
    </xf>
    <xf numFmtId="183" fontId="5" fillId="0" borderId="51" xfId="4" applyNumberFormat="1" applyBorder="1"/>
    <xf numFmtId="187" fontId="0" fillId="0" borderId="0" xfId="59" applyNumberFormat="1" applyFont="1" applyBorder="1"/>
    <xf numFmtId="171" fontId="0" fillId="0" borderId="0" xfId="15" applyNumberFormat="1" applyFont="1" applyBorder="1"/>
    <xf numFmtId="171" fontId="0" fillId="0" borderId="3" xfId="15" applyNumberFormat="1" applyFont="1" applyBorder="1"/>
    <xf numFmtId="0" fontId="56" fillId="5" borderId="52" xfId="4" applyFont="1" applyFill="1" applyBorder="1" applyAlignment="1">
      <alignment vertical="center"/>
    </xf>
    <xf numFmtId="183" fontId="5" fillId="0" borderId="53" xfId="4" applyNumberFormat="1" applyBorder="1"/>
    <xf numFmtId="187" fontId="0" fillId="0" borderId="54" xfId="59" applyNumberFormat="1" applyFont="1" applyBorder="1"/>
    <xf numFmtId="171" fontId="0" fillId="0" borderId="54" xfId="15" applyNumberFormat="1" applyFont="1" applyBorder="1"/>
    <xf numFmtId="171" fontId="0" fillId="0" borderId="55" xfId="15" applyNumberFormat="1" applyFont="1" applyBorder="1"/>
    <xf numFmtId="0" fontId="52" fillId="0" borderId="1" xfId="71" applyFont="1" applyFill="1" applyBorder="1" applyAlignment="1">
      <alignment horizontal="left" vertical="center"/>
    </xf>
    <xf numFmtId="0" fontId="56" fillId="5" borderId="1" xfId="4" applyFont="1" applyFill="1" applyBorder="1" applyAlignment="1">
      <alignment vertical="center"/>
    </xf>
    <xf numFmtId="183" fontId="5" fillId="0" borderId="56" xfId="4" applyNumberFormat="1" applyBorder="1"/>
    <xf numFmtId="187" fontId="0" fillId="0" borderId="57" xfId="59" applyNumberFormat="1" applyFont="1" applyBorder="1"/>
    <xf numFmtId="171" fontId="0" fillId="0" borderId="57" xfId="15" applyNumberFormat="1" applyFont="1" applyBorder="1"/>
    <xf numFmtId="171" fontId="0" fillId="0" borderId="58" xfId="15" applyNumberFormat="1" applyFont="1" applyBorder="1"/>
    <xf numFmtId="0" fontId="52" fillId="5" borderId="52" xfId="71" applyFont="1" applyFill="1" applyBorder="1" applyAlignment="1">
      <alignment vertical="center"/>
    </xf>
    <xf numFmtId="0" fontId="52" fillId="0" borderId="31" xfId="71" applyFont="1" applyFill="1" applyBorder="1" applyAlignment="1">
      <alignment vertical="center"/>
    </xf>
    <xf numFmtId="0" fontId="56" fillId="5" borderId="1" xfId="4" applyFont="1" applyFill="1" applyBorder="1"/>
    <xf numFmtId="0" fontId="56" fillId="5" borderId="51" xfId="4" applyFont="1" applyFill="1" applyBorder="1"/>
    <xf numFmtId="0" fontId="56" fillId="5" borderId="51" xfId="4" applyFont="1" applyFill="1" applyBorder="1" applyAlignment="1">
      <alignment vertical="center"/>
    </xf>
    <xf numFmtId="0" fontId="56" fillId="5" borderId="52" xfId="4" applyFont="1" applyFill="1" applyBorder="1"/>
    <xf numFmtId="0" fontId="52" fillId="0" borderId="53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9" xfId="71" applyFont="1" applyFill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4" fontId="5" fillId="0" borderId="48" xfId="4" applyNumberFormat="1" applyBorder="1"/>
    <xf numFmtId="10" fontId="0" fillId="0" borderId="49" xfId="101" applyNumberFormat="1" applyFont="1" applyBorder="1"/>
    <xf numFmtId="10" fontId="0" fillId="0" borderId="50" xfId="101" applyNumberFormat="1" applyFont="1" applyBorder="1"/>
    <xf numFmtId="4" fontId="5" fillId="0" borderId="56" xfId="4" applyNumberFormat="1" applyBorder="1"/>
    <xf numFmtId="10" fontId="0" fillId="0" borderId="57" xfId="101" applyNumberFormat="1" applyFont="1" applyBorder="1"/>
    <xf numFmtId="10" fontId="0" fillId="0" borderId="58" xfId="101" applyNumberFormat="1" applyFont="1" applyBorder="1"/>
    <xf numFmtId="4" fontId="5" fillId="0" borderId="53" xfId="4" applyNumberFormat="1" applyBorder="1"/>
    <xf numFmtId="10" fontId="0" fillId="0" borderId="54" xfId="101" applyNumberFormat="1" applyFont="1" applyBorder="1"/>
    <xf numFmtId="10" fontId="0" fillId="0" borderId="55" xfId="101" applyNumberFormat="1" applyFont="1" applyBorder="1"/>
    <xf numFmtId="0" fontId="48" fillId="12" borderId="20" xfId="71" applyFont="1" applyFill="1" applyBorder="1" applyAlignment="1">
      <alignment vertical="center"/>
    </xf>
    <xf numFmtId="3" fontId="48" fillId="12" borderId="20" xfId="71" applyNumberFormat="1" applyFont="1" applyFill="1" applyBorder="1" applyAlignment="1">
      <alignment vertical="center"/>
    </xf>
    <xf numFmtId="0" fontId="15" fillId="17" borderId="0" xfId="71" applyFont="1" applyFill="1" applyBorder="1" applyAlignment="1">
      <alignment horizontal="left" vertical="center"/>
    </xf>
    <xf numFmtId="0" fontId="15" fillId="17" borderId="0" xfId="71" applyFont="1" applyFill="1" applyBorder="1" applyAlignment="1">
      <alignment horizontal="center" vertical="center"/>
    </xf>
    <xf numFmtId="178" fontId="77" fillId="17" borderId="0" xfId="71" applyNumberFormat="1" applyFont="1" applyFill="1" applyBorder="1" applyAlignment="1">
      <alignment horizontal="right" vertical="center"/>
    </xf>
    <xf numFmtId="178" fontId="15" fillId="17" borderId="0" xfId="71" applyNumberFormat="1" applyFont="1" applyFill="1" applyBorder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 applyFill="1" applyBorder="1"/>
    <xf numFmtId="0" fontId="17" fillId="0" borderId="0" xfId="71" applyFont="1" applyFill="1" applyBorder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165" fontId="1" fillId="0" borderId="0" xfId="71" applyNumberFormat="1"/>
    <xf numFmtId="0" fontId="10" fillId="0" borderId="60" xfId="103" applyFont="1" applyFill="1" applyBorder="1" applyAlignment="1">
      <alignment wrapText="1"/>
    </xf>
    <xf numFmtId="15" fontId="10" fillId="0" borderId="60" xfId="103" applyNumberFormat="1" applyFont="1" applyFill="1" applyBorder="1" applyAlignment="1">
      <alignment horizontal="right" wrapText="1"/>
    </xf>
    <xf numFmtId="4" fontId="10" fillId="0" borderId="60" xfId="103" applyNumberFormat="1" applyFont="1" applyFill="1" applyBorder="1" applyAlignment="1">
      <alignment horizontal="right" wrapText="1"/>
    </xf>
    <xf numFmtId="0" fontId="27" fillId="0" borderId="60" xfId="104" applyFont="1" applyFill="1" applyBorder="1" applyAlignment="1">
      <alignment wrapText="1"/>
    </xf>
    <xf numFmtId="15" fontId="27" fillId="0" borderId="60" xfId="104" applyNumberFormat="1" applyFont="1" applyFill="1" applyBorder="1" applyAlignment="1">
      <alignment horizontal="right" wrapText="1"/>
    </xf>
    <xf numFmtId="4" fontId="27" fillId="0" borderId="60" xfId="104" applyNumberFormat="1" applyFont="1" applyFill="1" applyBorder="1" applyAlignment="1">
      <alignment horizontal="right" wrapText="1"/>
    </xf>
    <xf numFmtId="0" fontId="12" fillId="0" borderId="0" xfId="71" applyFont="1" applyFill="1" applyBorder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Fill="1" applyBorder="1" applyAlignment="1">
      <alignment horizontal="center" vertical="center"/>
    </xf>
    <xf numFmtId="196" fontId="60" fillId="0" borderId="0" xfId="71" applyNumberFormat="1" applyFont="1" applyFill="1" applyBorder="1" applyAlignment="1">
      <alignment horizontal="center" vertical="center"/>
    </xf>
    <xf numFmtId="0" fontId="60" fillId="0" borderId="0" xfId="71" applyFont="1" applyFill="1" applyBorder="1" applyAlignment="1">
      <alignment horizontal="center" vertical="center" wrapText="1"/>
    </xf>
    <xf numFmtId="0" fontId="5" fillId="0" borderId="0" xfId="71" applyFont="1" applyFill="1" applyBorder="1" applyAlignment="1">
      <alignment vertical="center"/>
    </xf>
    <xf numFmtId="3" fontId="5" fillId="0" borderId="0" xfId="71" applyNumberFormat="1" applyFont="1" applyFill="1" applyBorder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Fill="1" applyBorder="1" applyAlignment="1">
      <alignment horizontal="center" vertical="center"/>
    </xf>
    <xf numFmtId="10" fontId="63" fillId="0" borderId="0" xfId="71" applyNumberFormat="1" applyFont="1" applyFill="1" applyBorder="1" applyAlignment="1">
      <alignment horizontal="center" vertical="center"/>
    </xf>
    <xf numFmtId="10" fontId="63" fillId="0" borderId="0" xfId="71" applyNumberFormat="1" applyFont="1" applyFill="1" applyAlignment="1">
      <alignment horizontal="right"/>
    </xf>
    <xf numFmtId="0" fontId="1" fillId="0" borderId="0" xfId="71" applyFont="1" applyFill="1" applyBorder="1" applyAlignment="1">
      <alignment horizontal="left" vertical="center"/>
    </xf>
    <xf numFmtId="3" fontId="5" fillId="0" borderId="0" xfId="71" applyNumberFormat="1" applyFont="1" applyFill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Font="1" applyFill="1" applyBorder="1" applyAlignment="1">
      <alignment vertical="center"/>
    </xf>
    <xf numFmtId="3" fontId="5" fillId="0" borderId="0" xfId="71" applyNumberFormat="1" applyFont="1" applyFill="1" applyBorder="1" applyAlignment="1">
      <alignment horizontal="right" vertical="center"/>
    </xf>
    <xf numFmtId="10" fontId="5" fillId="0" borderId="0" xfId="71" applyNumberFormat="1" applyFont="1" applyFill="1" applyBorder="1" applyAlignment="1">
      <alignment horizontal="center" vertical="center"/>
    </xf>
    <xf numFmtId="10" fontId="27" fillId="0" borderId="0" xfId="71" applyNumberFormat="1" applyFont="1" applyFill="1" applyAlignment="1">
      <alignment horizontal="right"/>
    </xf>
    <xf numFmtId="0" fontId="12" fillId="0" borderId="0" xfId="71" applyFont="1" applyFill="1" applyBorder="1" applyAlignment="1">
      <alignment horizontal="left" vertical="center"/>
    </xf>
    <xf numFmtId="0" fontId="1" fillId="0" borderId="0" xfId="71" applyFont="1" applyFill="1" applyBorder="1" applyAlignment="1">
      <alignment horizontal="center" vertical="center"/>
    </xf>
    <xf numFmtId="3" fontId="22" fillId="0" borderId="0" xfId="71" applyNumberFormat="1" applyFont="1" applyFill="1" applyAlignment="1">
      <alignment horizontal="right"/>
    </xf>
    <xf numFmtId="10" fontId="12" fillId="0" borderId="0" xfId="71" applyNumberFormat="1" applyFont="1" applyFill="1" applyBorder="1" applyAlignment="1">
      <alignment horizontal="center" vertical="center"/>
    </xf>
    <xf numFmtId="10" fontId="22" fillId="0" borderId="0" xfId="71" applyNumberFormat="1" applyFont="1" applyFill="1" applyAlignment="1">
      <alignment horizontal="right"/>
    </xf>
    <xf numFmtId="3" fontId="24" fillId="0" borderId="0" xfId="71" applyNumberFormat="1" applyFont="1"/>
    <xf numFmtId="0" fontId="17" fillId="0" borderId="0" xfId="71" applyFont="1" applyFill="1" applyBorder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7" xfId="4" applyFont="1" applyBorder="1"/>
    <xf numFmtId="10" fontId="6" fillId="0" borderId="26" xfId="105" applyNumberFormat="1" applyFont="1" applyBorder="1"/>
    <xf numFmtId="4" fontId="6" fillId="0" borderId="0" xfId="4" applyNumberFormat="1" applyFont="1"/>
    <xf numFmtId="10" fontId="6" fillId="0" borderId="0" xfId="105" applyNumberFormat="1" applyFont="1"/>
    <xf numFmtId="0" fontId="6" fillId="20" borderId="0" xfId="4" applyFont="1" applyFill="1"/>
    <xf numFmtId="0" fontId="54" fillId="20" borderId="47" xfId="4" applyFont="1" applyFill="1" applyBorder="1"/>
    <xf numFmtId="0" fontId="54" fillId="20" borderId="0" xfId="4" applyFont="1" applyFill="1" applyBorder="1"/>
    <xf numFmtId="0" fontId="54" fillId="20" borderId="26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7" xfId="33" applyFont="1" applyFill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4" xfId="30" applyNumberFormat="1" applyFont="1" applyFill="1" applyBorder="1" applyAlignment="1">
      <alignment horizontal="center" vertical="center"/>
    </xf>
    <xf numFmtId="0" fontId="47" fillId="12" borderId="35" xfId="30" applyFont="1" applyFill="1" applyBorder="1" applyAlignment="1">
      <alignment horizontal="center" vertical="center" wrapText="1"/>
    </xf>
    <xf numFmtId="0" fontId="47" fillId="12" borderId="21" xfId="30" applyFont="1" applyFill="1" applyBorder="1" applyAlignment="1">
      <alignment horizontal="center" vertical="center" wrapText="1"/>
    </xf>
    <xf numFmtId="0" fontId="1" fillId="0" borderId="0" xfId="30" applyBorder="1"/>
    <xf numFmtId="0" fontId="53" fillId="5" borderId="0" xfId="47" applyFont="1" applyFill="1" applyBorder="1" applyAlignment="1">
      <alignment horizontal="left"/>
    </xf>
    <xf numFmtId="17" fontId="2" fillId="0" borderId="0" xfId="4" applyNumberFormat="1" applyFont="1"/>
    <xf numFmtId="171" fontId="52" fillId="5" borderId="0" xfId="108" applyNumberFormat="1" applyFont="1" applyFill="1" applyBorder="1"/>
    <xf numFmtId="168" fontId="2" fillId="0" borderId="0" xfId="59" applyFont="1"/>
    <xf numFmtId="184" fontId="53" fillId="5" borderId="0" xfId="46" applyFont="1" applyFill="1" applyBorder="1"/>
    <xf numFmtId="184" fontId="53" fillId="5" borderId="26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Border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9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80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Fill="1" applyBorder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Fill="1" applyAlignment="1">
      <alignment horizontal="left" vertical="top" wrapText="1"/>
    </xf>
    <xf numFmtId="169" fontId="5" fillId="0" borderId="0" xfId="59" applyNumberFormat="1" applyFill="1"/>
    <xf numFmtId="0" fontId="1" fillId="0" borderId="0" xfId="27" applyFill="1"/>
    <xf numFmtId="0" fontId="39" fillId="0" borderId="0" xfId="4" applyFont="1" applyFill="1" applyAlignment="1">
      <alignment horizontal="left" vertical="top" wrapText="1" readingOrder="1"/>
    </xf>
    <xf numFmtId="1" fontId="81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 applyFill="1" applyBorder="1" applyAlignment="1"/>
    <xf numFmtId="172" fontId="49" fillId="0" borderId="0" xfId="29" applyNumberFormat="1" applyFont="1" applyFill="1" applyBorder="1" applyAlignment="1" applyProtection="1"/>
    <xf numFmtId="0" fontId="49" fillId="0" borderId="0" xfId="28" applyFont="1" applyFill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Border="1" applyAlignment="1">
      <alignment horizontal="left"/>
    </xf>
    <xf numFmtId="0" fontId="38" fillId="17" borderId="0" xfId="27" applyFont="1" applyFill="1" applyBorder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69" fontId="5" fillId="10" borderId="0" xfId="59" applyNumberFormat="1" applyFill="1" applyAlignment="1">
      <alignment horizontal="right" vertical="center"/>
    </xf>
    <xf numFmtId="191" fontId="5" fillId="0" borderId="0" xfId="59" applyNumberFormat="1" applyFill="1"/>
    <xf numFmtId="186" fontId="5" fillId="0" borderId="0" xfId="59" applyNumberFormat="1" applyFill="1"/>
    <xf numFmtId="168" fontId="5" fillId="0" borderId="0" xfId="59" applyNumberForma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4" xfId="25" applyFont="1" applyFill="1" applyBorder="1" applyAlignment="1">
      <alignment horizontal="left" vertical="center"/>
    </xf>
    <xf numFmtId="0" fontId="47" fillId="18" borderId="21" xfId="25" applyFont="1" applyFill="1" applyBorder="1" applyAlignment="1">
      <alignment horizontal="center" vertical="center" wrapText="1"/>
    </xf>
    <xf numFmtId="0" fontId="6" fillId="0" borderId="47" xfId="112" applyFont="1" applyFill="1" applyBorder="1"/>
    <xf numFmtId="171" fontId="6" fillId="0" borderId="26" xfId="15" applyNumberFormat="1" applyFont="1" applyFill="1" applyBorder="1" applyAlignment="1" applyProtection="1">
      <alignment vertical="center" wrapText="1"/>
    </xf>
    <xf numFmtId="171" fontId="6" fillId="0" borderId="26" xfId="15" applyNumberFormat="1" applyFont="1" applyFill="1" applyBorder="1" applyAlignment="1" applyProtection="1">
      <alignment horizontal="right" vertical="center" wrapText="1"/>
    </xf>
    <xf numFmtId="0" fontId="1" fillId="0" borderId="0" xfId="25" applyFill="1"/>
    <xf numFmtId="0" fontId="66" fillId="15" borderId="0" xfId="25" applyFont="1" applyFill="1" applyAlignment="1">
      <alignment horizontal="center" wrapText="1"/>
    </xf>
    <xf numFmtId="0" fontId="1" fillId="0" borderId="0" xfId="25" applyBorder="1"/>
    <xf numFmtId="0" fontId="17" fillId="0" borderId="0" xfId="25" applyFont="1" applyFill="1" applyBorder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 applyBorder="1"/>
    <xf numFmtId="0" fontId="48" fillId="18" borderId="24" xfId="25" applyFont="1" applyFill="1" applyBorder="1" applyAlignment="1">
      <alignment horizontal="left" vertical="center"/>
    </xf>
    <xf numFmtId="0" fontId="48" fillId="18" borderId="21" xfId="25" applyFont="1" applyFill="1" applyBorder="1" applyAlignment="1">
      <alignment horizontal="right" wrapText="1"/>
    </xf>
    <xf numFmtId="0" fontId="6" fillId="0" borderId="47" xfId="119" applyFont="1" applyFill="1" applyBorder="1"/>
    <xf numFmtId="197" fontId="39" fillId="0" borderId="0" xfId="114" applyNumberFormat="1" applyFont="1" applyFill="1" applyBorder="1" applyAlignment="1">
      <alignment horizontal="right"/>
    </xf>
    <xf numFmtId="0" fontId="1" fillId="0" borderId="0" xfId="25" applyFont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 applyBorder="1" applyAlignment="1"/>
    <xf numFmtId="0" fontId="17" fillId="19" borderId="0" xfId="4" applyFont="1" applyFill="1" applyBorder="1"/>
    <xf numFmtId="0" fontId="47" fillId="18" borderId="6" xfId="4" applyFont="1" applyFill="1" applyBorder="1" applyAlignment="1">
      <alignment horizontal="right" wrapText="1"/>
    </xf>
    <xf numFmtId="0" fontId="6" fillId="0" borderId="47" xfId="121" applyFont="1" applyFill="1" applyBorder="1"/>
    <xf numFmtId="187" fontId="6" fillId="0" borderId="0" xfId="122" applyNumberFormat="1" applyFont="1" applyFill="1" applyBorder="1"/>
    <xf numFmtId="0" fontId="74" fillId="0" borderId="24" xfId="4" applyFont="1" applyFill="1" applyBorder="1"/>
    <xf numFmtId="187" fontId="74" fillId="0" borderId="20" xfId="123" applyNumberFormat="1" applyFont="1" applyFill="1" applyBorder="1"/>
    <xf numFmtId="171" fontId="12" fillId="5" borderId="21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 applyFill="1" applyBorder="1"/>
    <xf numFmtId="0" fontId="5" fillId="3" borderId="0" xfId="4" applyFill="1"/>
    <xf numFmtId="0" fontId="5" fillId="19" borderId="0" xfId="4" applyFont="1" applyFill="1" applyBorder="1"/>
    <xf numFmtId="0" fontId="47" fillId="18" borderId="24" xfId="4" applyFont="1" applyFill="1" applyBorder="1" applyAlignment="1">
      <alignment horizontal="left" vertical="center"/>
    </xf>
    <xf numFmtId="0" fontId="47" fillId="18" borderId="21" xfId="4" applyFont="1" applyFill="1" applyBorder="1" applyAlignment="1">
      <alignment horizontal="right" wrapText="1"/>
    </xf>
    <xf numFmtId="0" fontId="73" fillId="19" borderId="0" xfId="4" applyFont="1" applyFill="1" applyBorder="1" applyAlignment="1"/>
    <xf numFmtId="0" fontId="30" fillId="19" borderId="0" xfId="4" applyFont="1" applyFill="1" applyBorder="1"/>
    <xf numFmtId="172" fontId="30" fillId="19" borderId="0" xfId="124" applyNumberFormat="1" applyFont="1" applyFill="1" applyBorder="1" applyAlignment="1" applyProtection="1"/>
    <xf numFmtId="0" fontId="6" fillId="0" borderId="47" xfId="127" applyFont="1" applyFill="1" applyBorder="1"/>
    <xf numFmtId="187" fontId="6" fillId="0" borderId="0" xfId="128" applyNumberFormat="1" applyFont="1" applyFill="1" applyBorder="1"/>
    <xf numFmtId="0" fontId="6" fillId="0" borderId="23" xfId="127" applyFont="1" applyFill="1" applyBorder="1"/>
    <xf numFmtId="169" fontId="83" fillId="0" borderId="20" xfId="129" applyNumberFormat="1" applyFont="1" applyFill="1" applyBorder="1" applyAlignment="1" applyProtection="1">
      <alignment vertical="center" wrapText="1"/>
    </xf>
    <xf numFmtId="0" fontId="15" fillId="15" borderId="0" xfId="4" applyFont="1" applyFill="1" applyBorder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Border="1" applyAlignment="1">
      <alignment horizontal="right" vertical="center" wrapText="1"/>
    </xf>
    <xf numFmtId="4" fontId="5" fillId="0" borderId="0" xfId="4" applyNumberFormat="1"/>
    <xf numFmtId="0" fontId="20" fillId="0" borderId="0" xfId="4" applyFont="1" applyFill="1" applyBorder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Fill="1" applyAlignment="1">
      <alignment vertical="top"/>
    </xf>
    <xf numFmtId="0" fontId="84" fillId="0" borderId="0" xfId="4" applyFont="1" applyFill="1" applyAlignment="1">
      <alignment horizontal="left" vertical="top" wrapText="1"/>
    </xf>
    <xf numFmtId="3" fontId="53" fillId="0" borderId="0" xfId="4" applyNumberFormat="1" applyFont="1" applyFill="1" applyAlignment="1">
      <alignment vertical="top"/>
    </xf>
    <xf numFmtId="0" fontId="73" fillId="0" borderId="0" xfId="4" applyFont="1" applyFill="1" applyBorder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Fill="1" applyAlignment="1">
      <alignment horizontal="left" vertical="top" wrapText="1"/>
    </xf>
    <xf numFmtId="0" fontId="85" fillId="0" borderId="0" xfId="4" applyFont="1" applyFill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Fill="1" applyAlignment="1">
      <alignment vertical="top"/>
    </xf>
    <xf numFmtId="165" fontId="5" fillId="0" borderId="0" xfId="4" applyNumberFormat="1"/>
    <xf numFmtId="0" fontId="73" fillId="17" borderId="0" xfId="4" applyFont="1" applyFill="1" applyBorder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 applyFill="1"/>
    <xf numFmtId="0" fontId="56" fillId="0" borderId="0" xfId="27" applyFont="1" applyFill="1" applyBorder="1" applyAlignment="1">
      <alignment vertical="center" wrapText="1"/>
    </xf>
    <xf numFmtId="0" fontId="73" fillId="17" borderId="0" xfId="4" applyFont="1" applyFill="1" applyBorder="1" applyAlignment="1"/>
    <xf numFmtId="0" fontId="73" fillId="27" borderId="0" xfId="4" applyFont="1" applyFill="1" applyBorder="1" applyAlignment="1"/>
    <xf numFmtId="0" fontId="23" fillId="0" borderId="0" xfId="4" applyFont="1" applyFill="1" applyBorder="1" applyAlignment="1">
      <alignment horizontal="left" vertical="top" wrapText="1"/>
    </xf>
    <xf numFmtId="0" fontId="12" fillId="0" borderId="0" xfId="27" applyFont="1" applyFill="1" applyBorder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Fill="1" applyAlignment="1">
      <alignment vertical="center"/>
    </xf>
    <xf numFmtId="172" fontId="76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9" fillId="17" borderId="0" xfId="40" applyNumberFormat="1" applyFont="1" applyFill="1" applyBorder="1" applyAlignment="1" applyProtection="1">
      <alignment horizontal="center"/>
    </xf>
    <xf numFmtId="171" fontId="80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4" fillId="0" borderId="0" xfId="27" applyFont="1" applyFill="1" applyBorder="1" applyAlignment="1">
      <alignment horizontal="left" vertical="center" wrapText="1"/>
    </xf>
    <xf numFmtId="0" fontId="86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9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Fill="1" applyAlignment="1">
      <alignment vertical="top"/>
    </xf>
    <xf numFmtId="168" fontId="87" fillId="0" borderId="0" xfId="27" applyNumberFormat="1" applyFont="1" applyFill="1" applyAlignment="1">
      <alignment vertical="top"/>
    </xf>
    <xf numFmtId="193" fontId="1" fillId="0" borderId="0" xfId="27" applyNumberFormat="1" applyFill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 applyFill="1" applyBorder="1" applyAlignme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6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8" fillId="0" borderId="0" xfId="4" applyNumberFormat="1" applyFont="1" applyFill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70" fillId="0" borderId="0" xfId="27" applyFont="1" applyFill="1" applyAlignment="1">
      <alignment vertical="top"/>
    </xf>
    <xf numFmtId="169" fontId="5" fillId="0" borderId="0" xfId="59" applyNumberFormat="1" applyFill="1" applyBorder="1" applyAlignment="1" applyProtection="1">
      <alignment horizontal="right" vertical="center"/>
    </xf>
    <xf numFmtId="165" fontId="1" fillId="0" borderId="0" xfId="27" applyNumberFormat="1"/>
    <xf numFmtId="0" fontId="89" fillId="7" borderId="0" xfId="4" applyFont="1" applyFill="1" applyAlignment="1">
      <alignment horizontal="center"/>
    </xf>
    <xf numFmtId="0" fontId="76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90" fillId="0" borderId="0" xfId="4" applyFont="1"/>
    <xf numFmtId="0" fontId="5" fillId="0" borderId="0" xfId="4" applyBorder="1" applyAlignment="1">
      <alignment horizontal="center"/>
    </xf>
    <xf numFmtId="0" fontId="5" fillId="0" borderId="0" xfId="4" applyFill="1" applyBorder="1"/>
    <xf numFmtId="0" fontId="90" fillId="0" borderId="0" xfId="4" applyFont="1" applyBorder="1"/>
    <xf numFmtId="4" fontId="6" fillId="5" borderId="0" xfId="133" applyNumberFormat="1" applyFont="1" applyFill="1" applyBorder="1" applyAlignment="1">
      <alignment horizontal="left"/>
    </xf>
    <xf numFmtId="0" fontId="5" fillId="0" borderId="0" xfId="4" applyBorder="1" applyAlignment="1">
      <alignment wrapText="1"/>
    </xf>
    <xf numFmtId="0" fontId="5" fillId="0" borderId="0" xfId="4" applyFill="1" applyBorder="1" applyAlignment="1">
      <alignment horizontal="center"/>
    </xf>
    <xf numFmtId="0" fontId="91" fillId="0" borderId="0" xfId="4" applyFont="1" applyAlignment="1">
      <alignment horizontal="center"/>
    </xf>
    <xf numFmtId="0" fontId="91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98" fontId="1" fillId="0" borderId="0" xfId="31" applyNumberFormat="1"/>
    <xf numFmtId="171" fontId="52" fillId="5" borderId="61" xfId="108" applyNumberFormat="1" applyFont="1" applyFill="1" applyBorder="1"/>
    <xf numFmtId="187" fontId="6" fillId="0" borderId="0" xfId="122" applyNumberFormat="1" applyFont="1" applyFill="1" applyBorder="1" applyAlignment="1">
      <alignment horizontal="right"/>
    </xf>
    <xf numFmtId="187" fontId="6" fillId="0" borderId="0" xfId="128" applyNumberFormat="1" applyFont="1" applyFill="1" applyBorder="1" applyAlignment="1">
      <alignment horizontal="right"/>
    </xf>
    <xf numFmtId="17" fontId="47" fillId="18" borderId="29" xfId="4" applyNumberFormat="1" applyFont="1" applyFill="1" applyBorder="1" applyAlignment="1">
      <alignment horizontal="left" vertical="center"/>
    </xf>
    <xf numFmtId="171" fontId="6" fillId="21" borderId="7" xfId="3" applyNumberFormat="1" applyFont="1" applyFill="1" applyBorder="1" applyAlignment="1">
      <alignment horizontal="right" vertical="center"/>
    </xf>
    <xf numFmtId="0" fontId="1" fillId="15" borderId="47" xfId="20" applyFill="1" applyBorder="1"/>
    <xf numFmtId="0" fontId="1" fillId="15" borderId="26" xfId="20" applyFill="1" applyBorder="1"/>
    <xf numFmtId="0" fontId="47" fillId="12" borderId="63" xfId="20" applyFont="1" applyFill="1" applyBorder="1" applyAlignment="1">
      <alignment horizontal="center" vertical="center" wrapText="1"/>
    </xf>
    <xf numFmtId="0" fontId="47" fillId="12" borderId="6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47" xfId="0" applyFont="1" applyFill="1" applyBorder="1"/>
    <xf numFmtId="3" fontId="6" fillId="0" borderId="26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48" fillId="12" borderId="34" xfId="20" applyFont="1" applyFill="1" applyBorder="1"/>
    <xf numFmtId="3" fontId="48" fillId="12" borderId="34" xfId="20" applyNumberFormat="1" applyFont="1" applyFill="1" applyBorder="1" applyAlignment="1">
      <alignment horizontal="right"/>
    </xf>
    <xf numFmtId="173" fontId="6" fillId="0" borderId="49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3" fontId="6" fillId="0" borderId="54" xfId="2" applyNumberFormat="1" applyFont="1" applyFill="1" applyBorder="1" applyAlignment="1" applyProtection="1">
      <alignment horizontal="center"/>
    </xf>
    <xf numFmtId="172" fontId="6" fillId="0" borderId="52" xfId="2" applyNumberFormat="1" applyFont="1" applyFill="1" applyBorder="1" applyAlignment="1" applyProtection="1">
      <alignment horizontal="right"/>
    </xf>
    <xf numFmtId="0" fontId="55" fillId="18" borderId="28" xfId="26" applyFont="1" applyFill="1" applyBorder="1" applyAlignment="1">
      <alignment horizontal="center" vertical="center"/>
    </xf>
    <xf numFmtId="173" fontId="6" fillId="0" borderId="52" xfId="2" applyNumberFormat="1" applyFont="1" applyFill="1" applyBorder="1" applyAlignment="1" applyProtection="1">
      <alignment horizontal="right"/>
    </xf>
    <xf numFmtId="173" fontId="6" fillId="0" borderId="52" xfId="2" applyNumberFormat="1" applyFont="1" applyFill="1" applyBorder="1" applyAlignment="1" applyProtection="1"/>
    <xf numFmtId="0" fontId="52" fillId="0" borderId="52" xfId="0" applyFont="1" applyBorder="1"/>
    <xf numFmtId="172" fontId="6" fillId="0" borderId="31" xfId="2" applyNumberFormat="1" applyFont="1" applyFill="1" applyBorder="1" applyAlignment="1" applyProtection="1">
      <alignment horizontal="right"/>
    </xf>
    <xf numFmtId="0" fontId="0" fillId="0" borderId="0" xfId="0"/>
    <xf numFmtId="0" fontId="48" fillId="18" borderId="35" xfId="31" applyFont="1" applyFill="1" applyBorder="1" applyAlignment="1">
      <alignment horizontal="right" vertical="center" wrapText="1"/>
    </xf>
    <xf numFmtId="43" fontId="1" fillId="0" borderId="0" xfId="1" applyNumberFormat="1"/>
    <xf numFmtId="182" fontId="59" fillId="0" borderId="0" xfId="1" applyNumberFormat="1" applyFont="1"/>
    <xf numFmtId="182" fontId="67" fillId="0" borderId="0" xfId="1" applyNumberFormat="1" applyFont="1" applyFill="1" applyBorder="1" applyAlignment="1">
      <alignment vertical="center"/>
    </xf>
    <xf numFmtId="182" fontId="67" fillId="0" borderId="0" xfId="1" applyNumberFormat="1" applyFont="1"/>
    <xf numFmtId="183" fontId="5" fillId="0" borderId="53" xfId="4" applyNumberFormat="1" applyBorder="1" applyAlignment="1">
      <alignment vertical="center"/>
    </xf>
    <xf numFmtId="10" fontId="48" fillId="12" borderId="20" xfId="32" applyNumberFormat="1" applyFont="1" applyFill="1" applyBorder="1" applyAlignment="1" applyProtection="1">
      <alignment horizontal="right" vertical="center"/>
    </xf>
    <xf numFmtId="10" fontId="48" fillId="12" borderId="21" xfId="32" applyNumberFormat="1" applyFont="1" applyFill="1" applyBorder="1" applyAlignment="1" applyProtection="1">
      <alignment horizontal="right" vertical="center"/>
    </xf>
    <xf numFmtId="0" fontId="47" fillId="12" borderId="47" xfId="0" applyFont="1" applyFill="1" applyBorder="1" applyAlignment="1">
      <alignment horizontal="left"/>
    </xf>
    <xf numFmtId="0" fontId="47" fillId="12" borderId="0" xfId="0" applyFont="1" applyFill="1" applyBorder="1" applyAlignment="1">
      <alignment horizontal="right"/>
    </xf>
    <xf numFmtId="0" fontId="47" fillId="12" borderId="26" xfId="0" applyFont="1" applyFill="1" applyBorder="1" applyAlignment="1">
      <alignment horizontal="right"/>
    </xf>
    <xf numFmtId="0" fontId="47" fillId="12" borderId="73" xfId="0" applyFont="1" applyFill="1" applyBorder="1"/>
    <xf numFmtId="4" fontId="47" fillId="12" borderId="61" xfId="0" applyNumberFormat="1" applyFont="1" applyFill="1" applyBorder="1"/>
    <xf numFmtId="9" fontId="47" fillId="12" borderId="74" xfId="0" applyNumberFormat="1" applyFont="1" applyFill="1" applyBorder="1"/>
    <xf numFmtId="0" fontId="40" fillId="0" borderId="0" xfId="0" applyFont="1"/>
    <xf numFmtId="0" fontId="48" fillId="12" borderId="47" xfId="0" applyFont="1" applyFill="1" applyBorder="1" applyAlignment="1">
      <alignment horizontal="left"/>
    </xf>
    <xf numFmtId="0" fontId="48" fillId="12" borderId="0" xfId="0" applyFont="1" applyFill="1" applyBorder="1" applyAlignment="1">
      <alignment horizontal="right"/>
    </xf>
    <xf numFmtId="0" fontId="48" fillId="12" borderId="26" xfId="0" applyFont="1" applyFill="1" applyBorder="1" applyAlignment="1">
      <alignment horizontal="right"/>
    </xf>
    <xf numFmtId="10" fontId="11" fillId="0" borderId="26" xfId="106" applyNumberFormat="1" applyFont="1" applyBorder="1"/>
    <xf numFmtId="181" fontId="50" fillId="0" borderId="73" xfId="0" applyNumberFormat="1" applyFont="1" applyBorder="1" applyAlignment="1">
      <alignment horizontal="left"/>
    </xf>
    <xf numFmtId="0" fontId="48" fillId="12" borderId="34" xfId="0" applyFont="1" applyFill="1" applyBorder="1"/>
    <xf numFmtId="9" fontId="48" fillId="12" borderId="21" xfId="3" applyNumberFormat="1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4" fontId="11" fillId="0" borderId="0" xfId="4" applyNumberFormat="1" applyFont="1" applyBorder="1"/>
    <xf numFmtId="4" fontId="48" fillId="12" borderId="20" xfId="0" applyNumberFormat="1" applyFont="1" applyFill="1" applyBorder="1"/>
    <xf numFmtId="0" fontId="8" fillId="0" borderId="34" xfId="25" applyFont="1" applyFill="1" applyBorder="1"/>
    <xf numFmtId="187" fontId="2" fillId="0" borderId="20" xfId="0" applyNumberFormat="1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20" xfId="115" applyNumberFormat="1" applyFont="1" applyFill="1" applyBorder="1" applyAlignment="1" applyProtection="1">
      <alignment vertical="center" wrapText="1"/>
    </xf>
    <xf numFmtId="171" fontId="7" fillId="5" borderId="21" xfId="3" applyNumberFormat="1" applyFont="1" applyFill="1" applyBorder="1" applyAlignment="1" applyProtection="1">
      <alignment vertical="center" wrapText="1"/>
    </xf>
    <xf numFmtId="170" fontId="60" fillId="18" borderId="0" xfId="23" applyNumberFormat="1" applyFont="1" applyFill="1" applyBorder="1" applyAlignment="1">
      <alignment horizontal="center" vertical="center"/>
    </xf>
    <xf numFmtId="169" fontId="64" fillId="0" borderId="0" xfId="341" applyNumberFormat="1" applyFont="1" applyFill="1" applyBorder="1"/>
    <xf numFmtId="171" fontId="56" fillId="0" borderId="0" xfId="54" applyNumberFormat="1" applyFont="1" applyFill="1" applyBorder="1" applyAlignment="1" applyProtection="1">
      <alignment vertical="center" wrapText="1"/>
    </xf>
    <xf numFmtId="169" fontId="64" fillId="0" borderId="0" xfId="55" applyNumberFormat="1" applyFont="1" applyFill="1" applyBorder="1" applyAlignment="1" applyProtection="1">
      <alignment vertical="center" wrapText="1"/>
    </xf>
    <xf numFmtId="9" fontId="114" fillId="0" borderId="0" xfId="3" applyFont="1" applyFill="1" applyBorder="1"/>
    <xf numFmtId="0" fontId="8" fillId="0" borderId="0" xfId="341" applyFont="1" applyFill="1" applyBorder="1" applyAlignment="1">
      <alignment horizontal="left"/>
    </xf>
    <xf numFmtId="169" fontId="53" fillId="0" borderId="0" xfId="341" applyNumberFormat="1" applyFont="1" applyBorder="1" applyAlignment="1">
      <alignment wrapText="1"/>
    </xf>
    <xf numFmtId="169" fontId="53" fillId="0" borderId="0" xfId="341" applyNumberFormat="1" applyFont="1" applyBorder="1"/>
    <xf numFmtId="0" fontId="8" fillId="0" borderId="0" xfId="341" applyFont="1" applyFill="1" applyBorder="1"/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Fill="1" applyBorder="1" applyAlignment="1">
      <alignment horizontal="left"/>
    </xf>
    <xf numFmtId="0" fontId="6" fillId="0" borderId="0" xfId="341" applyFont="1" applyFill="1" applyBorder="1" applyAlignment="1">
      <alignment horizontal="left"/>
    </xf>
    <xf numFmtId="0" fontId="6" fillId="0" borderId="0" xfId="341" applyFont="1" applyFill="1" applyBorder="1" applyAlignment="1">
      <alignment horizontal="left" wrapText="1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Fill="1" applyBorder="1" applyAlignment="1">
      <alignment horizontal="left"/>
    </xf>
    <xf numFmtId="171" fontId="8" fillId="21" borderId="35" xfId="3" applyNumberFormat="1" applyFont="1" applyFill="1" applyBorder="1" applyAlignment="1">
      <alignment horizontal="right" vertical="center"/>
    </xf>
    <xf numFmtId="181" fontId="6" fillId="0" borderId="63" xfId="98" applyNumberFormat="1" applyFont="1" applyFill="1" applyBorder="1" applyAlignment="1" applyProtection="1">
      <alignment horizontal="right" vertical="center"/>
    </xf>
    <xf numFmtId="181" fontId="6" fillId="0" borderId="61" xfId="98" applyNumberFormat="1" applyFont="1" applyFill="1" applyBorder="1" applyAlignment="1" applyProtection="1">
      <alignment horizontal="right" vertical="center"/>
    </xf>
    <xf numFmtId="181" fontId="6" fillId="0" borderId="61" xfId="98" applyNumberFormat="1" applyFont="1" applyFill="1" applyBorder="1" applyAlignment="1" applyProtection="1">
      <alignment horizontal="right"/>
    </xf>
    <xf numFmtId="10" fontId="6" fillId="0" borderId="62" xfId="15" applyNumberFormat="1" applyFont="1" applyFill="1" applyBorder="1" applyAlignment="1" applyProtection="1">
      <alignment horizontal="right" vertical="center"/>
    </xf>
    <xf numFmtId="0" fontId="47" fillId="12" borderId="63" xfId="20" applyFont="1" applyFill="1" applyBorder="1" applyAlignment="1">
      <alignment horizontal="center" vertical="center"/>
    </xf>
    <xf numFmtId="0" fontId="47" fillId="12" borderId="29" xfId="20" applyFont="1" applyFill="1" applyBorder="1" applyAlignment="1">
      <alignment horizontal="center" vertical="center"/>
    </xf>
    <xf numFmtId="3" fontId="6" fillId="0" borderId="47" xfId="0" applyNumberFormat="1" applyFont="1" applyFill="1" applyBorder="1" applyAlignment="1">
      <alignment horizontal="right"/>
    </xf>
    <xf numFmtId="3" fontId="6" fillId="0" borderId="63" xfId="0" applyNumberFormat="1" applyFont="1" applyFill="1" applyBorder="1" applyAlignment="1">
      <alignment horizontal="right"/>
    </xf>
    <xf numFmtId="3" fontId="6" fillId="0" borderId="6" xfId="0" applyNumberFormat="1" applyFont="1" applyFill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63" xfId="21" applyFont="1" applyFill="1" applyBorder="1" applyAlignment="1">
      <alignment horizontal="center"/>
    </xf>
    <xf numFmtId="0" fontId="50" fillId="0" borderId="0" xfId="22" applyFont="1"/>
    <xf numFmtId="0" fontId="48" fillId="16" borderId="61" xfId="21" applyFont="1" applyFill="1" applyBorder="1" applyAlignment="1">
      <alignment horizontal="center"/>
    </xf>
    <xf numFmtId="0" fontId="50" fillId="0" borderId="0" xfId="22" applyFont="1" applyBorder="1"/>
    <xf numFmtId="0" fontId="2" fillId="0" borderId="77" xfId="0" applyFont="1" applyFill="1" applyBorder="1" applyAlignment="1">
      <alignment vertical="center"/>
    </xf>
    <xf numFmtId="0" fontId="0" fillId="0" borderId="77" xfId="0" applyFont="1" applyFill="1" applyBorder="1" applyAlignment="1">
      <alignment vertical="center"/>
    </xf>
    <xf numFmtId="0" fontId="0" fillId="0" borderId="77" xfId="0" applyFont="1" applyFill="1" applyBorder="1" applyAlignment="1">
      <alignment horizontal="center" vertical="center" wrapText="1"/>
    </xf>
    <xf numFmtId="15" fontId="0" fillId="0" borderId="78" xfId="0" applyNumberFormat="1" applyFont="1" applyFill="1" applyBorder="1" applyAlignment="1">
      <alignment horizontal="center" vertical="center"/>
    </xf>
    <xf numFmtId="0" fontId="50" fillId="0" borderId="0" xfId="0" applyFont="1" applyBorder="1"/>
    <xf numFmtId="0" fontId="48" fillId="16" borderId="63" xfId="21" applyFont="1" applyFill="1" applyBorder="1" applyAlignment="1">
      <alignment horizontal="center" vertical="center" wrapText="1"/>
    </xf>
    <xf numFmtId="0" fontId="12" fillId="0" borderId="79" xfId="0" applyFont="1" applyFill="1" applyBorder="1" applyAlignment="1">
      <alignment vertical="center"/>
    </xf>
    <xf numFmtId="0" fontId="12" fillId="0" borderId="80" xfId="0" applyFont="1" applyFill="1" applyBorder="1" applyAlignment="1">
      <alignment vertical="center"/>
    </xf>
    <xf numFmtId="0" fontId="12" fillId="0" borderId="81" xfId="0" applyFont="1" applyFill="1" applyBorder="1" applyAlignment="1">
      <alignment vertical="center"/>
    </xf>
    <xf numFmtId="0" fontId="48" fillId="12" borderId="0" xfId="22" applyFont="1" applyFill="1" applyBorder="1" applyAlignment="1">
      <alignment horizontal="center" vertical="center"/>
    </xf>
    <xf numFmtId="0" fontId="48" fillId="12" borderId="0" xfId="22" applyFont="1" applyFill="1" applyBorder="1" applyAlignment="1">
      <alignment horizontal="center"/>
    </xf>
    <xf numFmtId="0" fontId="48" fillId="12" borderId="61" xfId="22" applyFont="1" applyFill="1" applyBorder="1" applyAlignment="1">
      <alignment horizontal="center" vertical="center" wrapText="1"/>
    </xf>
    <xf numFmtId="0" fontId="48" fillId="12" borderId="61" xfId="22" applyFont="1" applyFill="1" applyBorder="1" applyAlignment="1">
      <alignment horizontal="center" vertical="center"/>
    </xf>
    <xf numFmtId="0" fontId="48" fillId="12" borderId="61" xfId="22" applyFont="1" applyFill="1" applyBorder="1" applyAlignment="1">
      <alignment horizontal="center"/>
    </xf>
    <xf numFmtId="0" fontId="0" fillId="0" borderId="77" xfId="0" applyFont="1" applyFill="1" applyBorder="1" applyAlignment="1">
      <alignment horizontal="left" vertical="center"/>
    </xf>
    <xf numFmtId="0" fontId="76" fillId="12" borderId="0" xfId="22" applyFont="1" applyFill="1" applyBorder="1" applyAlignment="1">
      <alignment horizontal="center" vertical="center" wrapText="1"/>
    </xf>
    <xf numFmtId="0" fontId="76" fillId="12" borderId="83" xfId="22" applyFont="1" applyFill="1" applyBorder="1" applyAlignment="1">
      <alignment horizontal="center" vertical="center" wrapText="1"/>
    </xf>
    <xf numFmtId="0" fontId="76" fillId="12" borderId="0" xfId="22" applyFont="1" applyFill="1" applyBorder="1" applyAlignment="1"/>
    <xf numFmtId="0" fontId="76" fillId="12" borderId="92" xfId="22" applyFont="1" applyFill="1" applyBorder="1" applyAlignment="1">
      <alignment horizontal="center"/>
    </xf>
    <xf numFmtId="0" fontId="76" fillId="12" borderId="89" xfId="22" applyFont="1" applyFill="1" applyBorder="1" applyAlignment="1">
      <alignment horizontal="center"/>
    </xf>
    <xf numFmtId="0" fontId="115" fillId="12" borderId="87" xfId="22" applyFont="1" applyFill="1" applyBorder="1" applyAlignment="1"/>
    <xf numFmtId="0" fontId="115" fillId="12" borderId="0" xfId="22" applyFont="1" applyFill="1" applyBorder="1" applyAlignment="1">
      <alignment horizontal="center" vertical="center" wrapText="1"/>
    </xf>
    <xf numFmtId="0" fontId="115" fillId="12" borderId="87" xfId="22" applyFont="1" applyFill="1" applyBorder="1" applyAlignment="1">
      <alignment horizontal="center" vertical="center" wrapText="1"/>
    </xf>
    <xf numFmtId="0" fontId="115" fillId="12" borderId="0" xfId="22" applyFont="1" applyFill="1" applyBorder="1" applyAlignment="1"/>
    <xf numFmtId="0" fontId="115" fillId="12" borderId="86" xfId="22" applyFont="1" applyFill="1" applyBorder="1" applyAlignment="1"/>
    <xf numFmtId="0" fontId="115" fillId="12" borderId="0" xfId="22" applyFont="1" applyFill="1" applyBorder="1" applyAlignment="1">
      <alignment horizontal="center"/>
    </xf>
    <xf numFmtId="0" fontId="115" fillId="12" borderId="86" xfId="22" applyFont="1" applyFill="1" applyBorder="1" applyAlignment="1">
      <alignment horizontal="center"/>
    </xf>
    <xf numFmtId="0" fontId="0" fillId="0" borderId="77" xfId="0" applyFont="1" applyFill="1" applyBorder="1" applyAlignment="1">
      <alignment vertical="center" wrapText="1"/>
    </xf>
    <xf numFmtId="0" fontId="0" fillId="0" borderId="77" xfId="0" applyFont="1" applyFill="1" applyBorder="1" applyAlignment="1">
      <alignment horizontal="center" vertical="center"/>
    </xf>
    <xf numFmtId="0" fontId="115" fillId="12" borderId="0" xfId="22" applyFont="1" applyFill="1" applyBorder="1" applyAlignment="1">
      <alignment horizontal="left" vertical="center" wrapText="1"/>
    </xf>
    <xf numFmtId="0" fontId="116" fillId="12" borderId="0" xfId="22" applyFont="1" applyFill="1" applyBorder="1" applyAlignment="1">
      <alignment horizontal="center" vertical="center"/>
    </xf>
    <xf numFmtId="0" fontId="115" fillId="12" borderId="87" xfId="22" applyFont="1" applyFill="1" applyBorder="1" applyAlignment="1">
      <alignment horizontal="center"/>
    </xf>
    <xf numFmtId="0" fontId="16" fillId="0" borderId="77" xfId="0" applyFont="1" applyFill="1" applyBorder="1" applyAlignment="1">
      <alignment horizontal="left" vertical="center" wrapText="1"/>
    </xf>
    <xf numFmtId="0" fontId="117" fillId="0" borderId="77" xfId="0" applyFont="1" applyFill="1" applyBorder="1" applyAlignment="1">
      <alignment horizontal="center" vertical="center"/>
    </xf>
    <xf numFmtId="0" fontId="16" fillId="0" borderId="77" xfId="0" applyFont="1" applyFill="1" applyBorder="1" applyAlignment="1">
      <alignment horizontal="center" vertical="center"/>
    </xf>
    <xf numFmtId="15" fontId="16" fillId="0" borderId="77" xfId="0" applyNumberFormat="1" applyFont="1" applyFill="1" applyBorder="1" applyAlignment="1">
      <alignment horizontal="center" vertical="center"/>
    </xf>
    <xf numFmtId="15" fontId="17" fillId="0" borderId="77" xfId="0" applyNumberFormat="1" applyFont="1" applyFill="1" applyBorder="1" applyAlignment="1">
      <alignment horizontal="center" vertical="center"/>
    </xf>
    <xf numFmtId="0" fontId="48" fillId="12" borderId="63" xfId="22" applyFont="1" applyFill="1" applyBorder="1" applyAlignment="1"/>
    <xf numFmtId="0" fontId="48" fillId="12" borderId="63" xfId="22" applyFont="1" applyFill="1" applyBorder="1" applyAlignment="1">
      <alignment horizontal="center" vertical="center" wrapText="1"/>
    </xf>
    <xf numFmtId="0" fontId="48" fillId="12" borderId="0" xfId="22" applyFont="1" applyFill="1" applyBorder="1" applyAlignment="1"/>
    <xf numFmtId="0" fontId="48" fillId="12" borderId="0" xfId="22" applyFont="1" applyFill="1" applyBorder="1" applyAlignment="1">
      <alignment horizontal="center" vertical="center" wrapText="1"/>
    </xf>
    <xf numFmtId="0" fontId="48" fillId="12" borderId="61" xfId="22" applyFont="1" applyFill="1" applyBorder="1" applyAlignment="1"/>
    <xf numFmtId="0" fontId="12" fillId="0" borderId="77" xfId="0" applyFont="1" applyFill="1" applyBorder="1" applyAlignment="1">
      <alignment vertical="center"/>
    </xf>
    <xf numFmtId="0" fontId="5" fillId="0" borderId="77" xfId="0" applyFont="1" applyFill="1" applyBorder="1" applyAlignment="1">
      <alignment vertical="center"/>
    </xf>
    <xf numFmtId="0" fontId="1" fillId="0" borderId="0" xfId="22" applyBorder="1"/>
    <xf numFmtId="0" fontId="51" fillId="0" borderId="77" xfId="0" applyFont="1" applyFill="1" applyBorder="1" applyAlignment="1">
      <alignment vertical="center"/>
    </xf>
    <xf numFmtId="0" fontId="15" fillId="0" borderId="77" xfId="0" applyFont="1" applyFill="1" applyBorder="1" applyAlignment="1">
      <alignment vertical="center"/>
    </xf>
    <xf numFmtId="0" fontId="17" fillId="0" borderId="77" xfId="0" applyFont="1" applyFill="1" applyBorder="1" applyAlignment="1">
      <alignment horizontal="center" vertical="center"/>
    </xf>
    <xf numFmtId="0" fontId="40" fillId="0" borderId="77" xfId="0" applyFont="1" applyFill="1" applyBorder="1" applyAlignment="1">
      <alignment horizontal="center" vertical="center"/>
    </xf>
    <xf numFmtId="15" fontId="40" fillId="0" borderId="94" xfId="0" applyNumberFormat="1" applyFont="1" applyFill="1" applyBorder="1" applyAlignment="1">
      <alignment horizontal="center" vertical="center"/>
    </xf>
    <xf numFmtId="15" fontId="0" fillId="0" borderId="94" xfId="0" applyNumberFormat="1" applyFont="1" applyFill="1" applyBorder="1" applyAlignment="1">
      <alignment horizontal="center" vertical="center"/>
    </xf>
    <xf numFmtId="0" fontId="0" fillId="0" borderId="0" xfId="0" applyBorder="1"/>
    <xf numFmtId="4" fontId="6" fillId="0" borderId="52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171" fontId="8" fillId="0" borderId="0" xfId="3" applyNumberFormat="1" applyFont="1" applyFill="1" applyBorder="1" applyAlignment="1">
      <alignment horizontal="right"/>
    </xf>
    <xf numFmtId="171" fontId="64" fillId="0" borderId="0" xfId="3" applyNumberFormat="1" applyFont="1" applyFill="1" applyBorder="1" applyAlignment="1">
      <alignment horizontal="right"/>
    </xf>
    <xf numFmtId="171" fontId="6" fillId="0" borderId="0" xfId="3" applyNumberFormat="1" applyFont="1" applyFill="1" applyBorder="1" applyAlignment="1">
      <alignment horizontal="right"/>
    </xf>
    <xf numFmtId="0" fontId="55" fillId="18" borderId="95" xfId="26" applyFont="1" applyFill="1" applyBorder="1" applyAlignment="1">
      <alignment horizontal="left" vertical="center"/>
    </xf>
    <xf numFmtId="0" fontId="55" fillId="18" borderId="95" xfId="26" applyFont="1" applyFill="1" applyBorder="1" applyAlignment="1">
      <alignment horizontal="center" vertical="center"/>
    </xf>
    <xf numFmtId="0" fontId="48" fillId="18" borderId="95" xfId="26" applyFont="1" applyFill="1" applyBorder="1" applyAlignment="1">
      <alignment horizontal="center" vertical="center"/>
    </xf>
    <xf numFmtId="0" fontId="48" fillId="18" borderId="96" xfId="26" applyFont="1" applyFill="1" applyBorder="1" applyAlignment="1">
      <alignment horizontal="center" vertical="center"/>
    </xf>
    <xf numFmtId="0" fontId="55" fillId="18" borderId="34" xfId="26" applyFont="1" applyFill="1" applyBorder="1"/>
    <xf numFmtId="0" fontId="55" fillId="18" borderId="20" xfId="26" applyFont="1" applyFill="1" applyBorder="1"/>
    <xf numFmtId="0" fontId="55" fillId="18" borderId="21" xfId="26" applyFont="1" applyFill="1" applyBorder="1"/>
    <xf numFmtId="0" fontId="55" fillId="18" borderId="29" xfId="26" applyFont="1" applyFill="1" applyBorder="1" applyAlignment="1">
      <alignment horizontal="left" vertical="center"/>
    </xf>
    <xf numFmtId="0" fontId="55" fillId="18" borderId="29" xfId="26" applyFont="1" applyFill="1" applyBorder="1" applyAlignment="1">
      <alignment horizontal="center" vertical="center"/>
    </xf>
    <xf numFmtId="10" fontId="6" fillId="0" borderId="99" xfId="67" applyNumberFormat="1" applyFont="1" applyFill="1" applyBorder="1" applyAlignment="1">
      <alignment horizontal="right"/>
    </xf>
    <xf numFmtId="10" fontId="6" fillId="0" borderId="7" xfId="67" applyNumberFormat="1" applyFont="1" applyFill="1" applyBorder="1" applyAlignment="1">
      <alignment horizontal="right"/>
    </xf>
    <xf numFmtId="10" fontId="6" fillId="0" borderId="62" xfId="67" applyNumberFormat="1" applyFont="1" applyFill="1" applyBorder="1" applyAlignment="1">
      <alignment horizontal="right"/>
    </xf>
    <xf numFmtId="10" fontId="8" fillId="0" borderId="35" xfId="67" applyNumberFormat="1" applyFont="1" applyFill="1" applyBorder="1" applyAlignment="1">
      <alignment horizontal="right"/>
    </xf>
    <xf numFmtId="0" fontId="38" fillId="20" borderId="47" xfId="0" applyFont="1" applyFill="1" applyBorder="1" applyAlignment="1">
      <alignment horizontal="center"/>
    </xf>
    <xf numFmtId="0" fontId="38" fillId="20" borderId="0" xfId="0" applyFont="1" applyFill="1" applyBorder="1" applyAlignment="1">
      <alignment horizontal="center"/>
    </xf>
    <xf numFmtId="0" fontId="38" fillId="20" borderId="26" xfId="0" applyFont="1" applyFill="1" applyBorder="1" applyAlignment="1">
      <alignment horizontal="center"/>
    </xf>
    <xf numFmtId="0" fontId="48" fillId="12" borderId="100" xfId="0" applyFont="1" applyFill="1" applyBorder="1" applyAlignment="1">
      <alignment horizontal="left"/>
    </xf>
    <xf numFmtId="0" fontId="48" fillId="12" borderId="63" xfId="0" applyFont="1" applyFill="1" applyBorder="1" applyAlignment="1">
      <alignment horizontal="right"/>
    </xf>
    <xf numFmtId="0" fontId="48" fillId="12" borderId="6" xfId="0" applyFont="1" applyFill="1" applyBorder="1" applyAlignment="1">
      <alignment horizontal="right"/>
    </xf>
    <xf numFmtId="4" fontId="39" fillId="0" borderId="0" xfId="16" applyNumberFormat="1" applyFont="1" applyFill="1" applyBorder="1" applyAlignment="1">
      <alignment horizontal="right" wrapText="1"/>
    </xf>
    <xf numFmtId="10" fontId="39" fillId="0" borderId="6" xfId="87" applyNumberFormat="1" applyFont="1" applyFill="1" applyBorder="1" applyAlignment="1">
      <alignment horizontal="right" wrapText="1"/>
    </xf>
    <xf numFmtId="10" fontId="39" fillId="0" borderId="26" xfId="87" applyNumberFormat="1" applyFont="1" applyFill="1" applyBorder="1" applyAlignment="1">
      <alignment horizontal="right" wrapText="1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100" xfId="0" applyFont="1" applyFill="1" applyBorder="1" applyAlignment="1">
      <alignment vertical="center"/>
    </xf>
    <xf numFmtId="0" fontId="47" fillId="12" borderId="63" xfId="0" applyFont="1" applyFill="1" applyBorder="1" applyAlignment="1">
      <alignment horizontal="right" vertical="center"/>
    </xf>
    <xf numFmtId="0" fontId="47" fillId="12" borderId="6" xfId="0" applyFont="1" applyFill="1" applyBorder="1" applyAlignment="1">
      <alignment horizontal="right" vertical="center"/>
    </xf>
    <xf numFmtId="4" fontId="39" fillId="0" borderId="63" xfId="33" applyNumberFormat="1" applyFont="1" applyFill="1" applyBorder="1" applyAlignment="1">
      <alignment horizontal="right" vertical="center" wrapText="1"/>
    </xf>
    <xf numFmtId="10" fontId="6" fillId="0" borderId="6" xfId="69" applyNumberFormat="1" applyFont="1" applyBorder="1" applyAlignment="1">
      <alignment vertical="center"/>
    </xf>
    <xf numFmtId="0" fontId="39" fillId="0" borderId="73" xfId="33" applyFont="1" applyFill="1" applyBorder="1" applyAlignment="1">
      <alignment vertical="center" wrapText="1"/>
    </xf>
    <xf numFmtId="4" fontId="39" fillId="0" borderId="61" xfId="33" applyNumberFormat="1" applyFont="1" applyFill="1" applyBorder="1" applyAlignment="1">
      <alignment horizontal="right" vertical="center" wrapText="1"/>
    </xf>
    <xf numFmtId="10" fontId="6" fillId="0" borderId="74" xfId="69" applyNumberFormat="1" applyFont="1" applyBorder="1" applyAlignment="1">
      <alignment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20" xfId="35" applyFont="1" applyFill="1" applyBorder="1" applyAlignment="1">
      <alignment horizontal="center" wrapText="1"/>
    </xf>
    <xf numFmtId="0" fontId="118" fillId="12" borderId="20" xfId="35" applyFont="1" applyFill="1" applyBorder="1" applyAlignment="1">
      <alignment horizontal="center" wrapText="1"/>
    </xf>
    <xf numFmtId="165" fontId="1" fillId="0" borderId="0" xfId="88" applyNumberFormat="1"/>
    <xf numFmtId="181" fontId="6" fillId="0" borderId="13" xfId="15" applyNumberFormat="1" applyFont="1" applyBorder="1"/>
    <xf numFmtId="39" fontId="6" fillId="0" borderId="26" xfId="1" applyNumberFormat="1" applyFont="1" applyBorder="1"/>
    <xf numFmtId="39" fontId="6" fillId="0" borderId="6" xfId="1" applyNumberFormat="1" applyFont="1" applyBorder="1"/>
    <xf numFmtId="39" fontId="6" fillId="0" borderId="13" xfId="1" applyNumberFormat="1" applyFont="1" applyBorder="1"/>
    <xf numFmtId="39" fontId="6" fillId="0" borderId="21" xfId="1" applyNumberFormat="1" applyFont="1" applyBorder="1"/>
    <xf numFmtId="39" fontId="8" fillId="11" borderId="21" xfId="1" applyNumberFormat="1" applyFont="1" applyFill="1" applyBorder="1" applyAlignment="1" applyProtection="1">
      <alignment horizontal="right" vertical="center"/>
    </xf>
    <xf numFmtId="165" fontId="6" fillId="0" borderId="6" xfId="15" applyNumberFormat="1" applyFont="1" applyFill="1" applyBorder="1" applyAlignment="1" applyProtection="1">
      <alignment horizontal="right"/>
    </xf>
    <xf numFmtId="184" fontId="6" fillId="0" borderId="26" xfId="15" applyNumberFormat="1" applyFont="1" applyFill="1" applyBorder="1" applyAlignment="1" applyProtection="1">
      <alignment horizontal="right"/>
    </xf>
    <xf numFmtId="165" fontId="6" fillId="0" borderId="13" xfId="15" applyNumberFormat="1" applyFont="1" applyFill="1" applyBorder="1" applyAlignment="1" applyProtection="1">
      <alignment horizontal="right"/>
    </xf>
    <xf numFmtId="165" fontId="6" fillId="0" borderId="26" xfId="15" applyNumberFormat="1" applyFont="1" applyFill="1" applyBorder="1" applyAlignment="1" applyProtection="1">
      <alignment horizontal="right"/>
    </xf>
    <xf numFmtId="184" fontId="6" fillId="0" borderId="13" xfId="15" applyNumberFormat="1" applyFont="1" applyFill="1" applyBorder="1" applyAlignment="1" applyProtection="1">
      <alignment horizontal="right"/>
    </xf>
    <xf numFmtId="165" fontId="6" fillId="0" borderId="21" xfId="15" applyNumberFormat="1" applyFont="1" applyFill="1" applyBorder="1" applyAlignment="1" applyProtection="1">
      <alignment horizontal="right" vertical="center"/>
    </xf>
    <xf numFmtId="181" fontId="6" fillId="0" borderId="6" xfId="15" applyNumberFormat="1" applyFont="1" applyFill="1" applyBorder="1" applyAlignment="1" applyProtection="1">
      <alignment horizontal="right"/>
    </xf>
    <xf numFmtId="192" fontId="6" fillId="0" borderId="26" xfId="15" applyNumberFormat="1" applyFont="1" applyFill="1" applyBorder="1" applyAlignment="1" applyProtection="1">
      <alignment horizontal="right"/>
    </xf>
    <xf numFmtId="164" fontId="69" fillId="0" borderId="0" xfId="2" applyNumberFormat="1" applyFont="1" applyFill="1" applyBorder="1" applyAlignment="1">
      <alignment wrapText="1"/>
    </xf>
    <xf numFmtId="165" fontId="119" fillId="0" borderId="47" xfId="1" applyNumberFormat="1" applyFont="1" applyFill="1" applyBorder="1" applyAlignment="1">
      <alignment wrapText="1"/>
    </xf>
    <xf numFmtId="165" fontId="119" fillId="0" borderId="0" xfId="1" applyNumberFormat="1" applyFont="1" applyFill="1" applyBorder="1" applyAlignment="1">
      <alignment wrapText="1"/>
    </xf>
    <xf numFmtId="165" fontId="119" fillId="0" borderId="26" xfId="1" applyNumberFormat="1" applyFont="1" applyFill="1" applyBorder="1" applyAlignment="1">
      <alignment wrapText="1"/>
    </xf>
    <xf numFmtId="165" fontId="119" fillId="0" borderId="47" xfId="1" applyNumberFormat="1" applyFont="1" applyFill="1" applyBorder="1" applyAlignment="1">
      <alignment horizontal="left" wrapText="1"/>
    </xf>
    <xf numFmtId="165" fontId="119" fillId="0" borderId="0" xfId="1" applyNumberFormat="1" applyFont="1" applyFill="1" applyBorder="1" applyAlignment="1">
      <alignment horizontal="left" wrapText="1"/>
    </xf>
    <xf numFmtId="165" fontId="119" fillId="0" borderId="26" xfId="1" applyNumberFormat="1" applyFont="1" applyFill="1" applyBorder="1" applyAlignment="1">
      <alignment horizontal="left" wrapText="1"/>
    </xf>
    <xf numFmtId="0" fontId="1" fillId="0" borderId="0" xfId="88" applyAlignment="1">
      <alignment horizontal="left"/>
    </xf>
    <xf numFmtId="43" fontId="114" fillId="73" borderId="73" xfId="1" applyFont="1" applyFill="1" applyBorder="1" applyAlignment="1">
      <alignment wrapText="1"/>
    </xf>
    <xf numFmtId="43" fontId="114" fillId="73" borderId="61" xfId="1" applyFont="1" applyFill="1" applyBorder="1" applyAlignment="1">
      <alignment wrapText="1"/>
    </xf>
    <xf numFmtId="43" fontId="114" fillId="73" borderId="74" xfId="1" applyFont="1" applyFill="1" applyBorder="1" applyAlignment="1">
      <alignment wrapText="1"/>
    </xf>
    <xf numFmtId="0" fontId="6" fillId="0" borderId="31" xfId="0" applyFont="1" applyBorder="1" applyAlignment="1">
      <alignment vertical="center"/>
    </xf>
    <xf numFmtId="171" fontId="48" fillId="12" borderId="20" xfId="32" applyNumberFormat="1" applyFont="1" applyFill="1" applyBorder="1" applyAlignment="1" applyProtection="1">
      <alignment horizontal="right" vertical="center"/>
    </xf>
    <xf numFmtId="171" fontId="48" fillId="12" borderId="21" xfId="32" applyNumberFormat="1" applyFont="1" applyFill="1" applyBorder="1" applyAlignment="1" applyProtection="1">
      <alignment horizontal="right" vertical="center"/>
    </xf>
    <xf numFmtId="0" fontId="6" fillId="0" borderId="52" xfId="0" applyFont="1" applyBorder="1" applyAlignment="1">
      <alignment vertical="center"/>
    </xf>
    <xf numFmtId="0" fontId="47" fillId="12" borderId="47" xfId="4" applyFont="1" applyFill="1" applyBorder="1" applyAlignment="1">
      <alignment horizontal="right" vertical="center"/>
    </xf>
    <xf numFmtId="0" fontId="47" fillId="12" borderId="0" xfId="4" applyFont="1" applyFill="1" applyBorder="1" applyAlignment="1">
      <alignment horizontal="right" vertical="center"/>
    </xf>
    <xf numFmtId="165" fontId="10" fillId="0" borderId="60" xfId="48726" applyNumberFormat="1" applyFont="1" applyFill="1" applyBorder="1" applyAlignment="1">
      <alignment horizontal="right" wrapText="1"/>
    </xf>
    <xf numFmtId="0" fontId="27" fillId="0" borderId="0" xfId="8" applyFont="1" applyFill="1" applyBorder="1" applyAlignment="1">
      <alignment horizontal="right" wrapText="1"/>
    </xf>
    <xf numFmtId="4" fontId="27" fillId="0" borderId="0" xfId="8" applyNumberFormat="1" applyFont="1" applyFill="1" applyBorder="1" applyAlignment="1">
      <alignment horizontal="center" wrapText="1"/>
    </xf>
    <xf numFmtId="0" fontId="39" fillId="0" borderId="0" xfId="4" applyFont="1" applyBorder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 applyBorder="1"/>
    <xf numFmtId="10" fontId="39" fillId="0" borderId="0" xfId="4" applyNumberFormat="1" applyFont="1" applyBorder="1"/>
    <xf numFmtId="0" fontId="8" fillId="74" borderId="0" xfId="4" applyFont="1" applyFill="1" applyBorder="1"/>
    <xf numFmtId="3" fontId="8" fillId="74" borderId="0" xfId="4" applyNumberFormat="1" applyFont="1" applyFill="1" applyBorder="1"/>
    <xf numFmtId="10" fontId="8" fillId="74" borderId="0" xfId="51" applyNumberFormat="1" applyFont="1" applyFill="1" applyBorder="1"/>
    <xf numFmtId="0" fontId="8" fillId="7" borderId="0" xfId="4" applyFont="1" applyFill="1" applyBorder="1"/>
    <xf numFmtId="3" fontId="8" fillId="7" borderId="0" xfId="4" applyNumberFormat="1" applyFont="1" applyFill="1" applyBorder="1"/>
    <xf numFmtId="10" fontId="8" fillId="7" borderId="0" xfId="51" applyNumberFormat="1" applyFont="1" applyFill="1" applyBorder="1"/>
    <xf numFmtId="0" fontId="4" fillId="20" borderId="47" xfId="341" applyFont="1" applyFill="1" applyBorder="1" applyAlignment="1">
      <alignment horizontal="center"/>
    </xf>
    <xf numFmtId="0" fontId="4" fillId="20" borderId="0" xfId="341" applyFont="1" applyFill="1" applyBorder="1" applyAlignment="1">
      <alignment horizontal="center"/>
    </xf>
    <xf numFmtId="0" fontId="4" fillId="20" borderId="26" xfId="341" applyFont="1" applyFill="1" applyBorder="1" applyAlignment="1">
      <alignment horizontal="center"/>
    </xf>
    <xf numFmtId="0" fontId="122" fillId="0" borderId="60" xfId="48727" applyFont="1" applyFill="1" applyBorder="1" applyAlignment="1">
      <alignment horizontal="right" wrapText="1"/>
    </xf>
    <xf numFmtId="165" fontId="120" fillId="0" borderId="102" xfId="934" applyNumberFormat="1" applyFont="1" applyFill="1" applyBorder="1" applyAlignment="1">
      <alignment horizontal="center" wrapText="1"/>
    </xf>
    <xf numFmtId="4" fontId="0" fillId="0" borderId="0" xfId="0" applyNumberFormat="1"/>
    <xf numFmtId="165" fontId="48" fillId="12" borderId="34" xfId="934" applyNumberFormat="1" applyFont="1" applyFill="1" applyBorder="1" applyAlignment="1">
      <alignment horizontal="right"/>
    </xf>
    <xf numFmtId="165" fontId="48" fillId="12" borderId="21" xfId="934" applyNumberFormat="1" applyFont="1" applyFill="1" applyBorder="1" applyAlignment="1">
      <alignment horizontal="right"/>
    </xf>
    <xf numFmtId="0" fontId="42" fillId="0" borderId="0" xfId="18" applyFont="1"/>
    <xf numFmtId="187" fontId="6" fillId="0" borderId="0" xfId="934" applyNumberFormat="1" applyFont="1" applyFill="1" applyBorder="1"/>
    <xf numFmtId="0" fontId="64" fillId="21" borderId="34" xfId="42" applyFont="1" applyFill="1" applyBorder="1" applyAlignment="1">
      <alignment horizontal="left"/>
    </xf>
    <xf numFmtId="17" fontId="47" fillId="12" borderId="21" xfId="30" applyNumberFormat="1" applyFont="1" applyFill="1" applyBorder="1" applyAlignment="1">
      <alignment horizontal="center" vertical="center" wrapText="1"/>
    </xf>
    <xf numFmtId="17" fontId="58" fillId="12" borderId="34" xfId="43" applyNumberFormat="1" applyFont="1" applyFill="1" applyBorder="1" applyAlignment="1">
      <alignment horizontal="center" vertical="center"/>
    </xf>
    <xf numFmtId="184" fontId="53" fillId="5" borderId="0" xfId="46" applyFont="1" applyFill="1" applyBorder="1" applyAlignment="1">
      <alignment vertical="center"/>
    </xf>
    <xf numFmtId="184" fontId="53" fillId="5" borderId="26" xfId="46" applyFont="1" applyFill="1" applyBorder="1" applyAlignment="1">
      <alignment vertical="center"/>
    </xf>
    <xf numFmtId="165" fontId="1" fillId="0" borderId="0" xfId="30" applyNumberFormat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8" fillId="4" borderId="0" xfId="0" applyFont="1" applyFill="1" applyBorder="1" applyAlignment="1">
      <alignment horizontal="left" vertical="center"/>
    </xf>
    <xf numFmtId="0" fontId="8" fillId="24" borderId="0" xfId="0" applyFont="1" applyFill="1" applyBorder="1" applyAlignment="1">
      <alignment horizontal="left"/>
    </xf>
    <xf numFmtId="0" fontId="6" fillId="0" borderId="0" xfId="264" applyFont="1"/>
    <xf numFmtId="215" fontId="8" fillId="15" borderId="0" xfId="48728" applyFont="1" applyFill="1" applyBorder="1" applyAlignment="1" applyProtection="1"/>
    <xf numFmtId="215" fontId="9" fillId="15" borderId="0" xfId="48728" applyFont="1" applyFill="1" applyBorder="1" applyAlignment="1" applyProtection="1">
      <alignment horizontal="right"/>
    </xf>
    <xf numFmtId="215" fontId="51" fillId="15" borderId="0" xfId="48728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63" xfId="6" applyNumberFormat="1" applyFont="1" applyFill="1" applyBorder="1" applyAlignment="1" applyProtection="1">
      <alignment horizontal="center"/>
    </xf>
    <xf numFmtId="169" fontId="47" fillId="16" borderId="6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6" xfId="6" applyNumberFormat="1" applyFont="1" applyFill="1" applyBorder="1" applyAlignment="1" applyProtection="1">
      <alignment horizontal="right"/>
    </xf>
    <xf numFmtId="169" fontId="47" fillId="12" borderId="103" xfId="6" applyNumberFormat="1" applyFont="1" applyFill="1" applyBorder="1" applyAlignment="1" applyProtection="1">
      <alignment vertical="center" wrapText="1"/>
    </xf>
    <xf numFmtId="169" fontId="71" fillId="12" borderId="63" xfId="6" applyNumberFormat="1" applyFont="1" applyFill="1" applyBorder="1" applyAlignment="1" applyProtection="1">
      <alignment horizontal="right" vertical="center" wrapText="1"/>
    </xf>
    <xf numFmtId="169" fontId="71" fillId="12" borderId="6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3" fillId="0" borderId="63" xfId="6" applyNumberFormat="1" applyFont="1" applyFill="1" applyBorder="1" applyAlignment="1" applyProtection="1">
      <alignment horizontal="right" vertical="center" wrapText="1"/>
    </xf>
    <xf numFmtId="169" fontId="73" fillId="0" borderId="6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6" xfId="6" applyNumberFormat="1" applyFont="1" applyFill="1" applyBorder="1" applyAlignment="1" applyProtection="1">
      <alignment vertical="center" wrapText="1"/>
    </xf>
    <xf numFmtId="169" fontId="73" fillId="0" borderId="0" xfId="6" applyNumberFormat="1" applyFont="1" applyFill="1" applyBorder="1" applyAlignment="1" applyProtection="1">
      <alignment horizontal="right" vertical="center" wrapText="1"/>
    </xf>
    <xf numFmtId="169" fontId="73" fillId="0" borderId="26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73" xfId="6" applyNumberFormat="1" applyFont="1" applyFill="1" applyBorder="1" applyAlignment="1" applyProtection="1">
      <alignment vertical="center" wrapText="1"/>
    </xf>
    <xf numFmtId="169" fontId="30" fillId="0" borderId="61" xfId="6" applyNumberFormat="1" applyFont="1" applyFill="1" applyBorder="1" applyAlignment="1" applyProtection="1">
      <alignment vertical="center" wrapText="1"/>
    </xf>
    <xf numFmtId="169" fontId="30" fillId="0" borderId="74" xfId="6" applyNumberFormat="1" applyFont="1" applyFill="1" applyBorder="1" applyAlignment="1" applyProtection="1">
      <alignment vertical="center" wrapText="1"/>
    </xf>
    <xf numFmtId="169" fontId="47" fillId="12" borderId="34" xfId="6" applyNumberFormat="1" applyFont="1" applyFill="1" applyBorder="1" applyAlignment="1" applyProtection="1">
      <alignment vertical="center" wrapText="1"/>
    </xf>
    <xf numFmtId="169" fontId="71" fillId="12" borderId="34" xfId="6" applyNumberFormat="1" applyFont="1" applyFill="1" applyBorder="1" applyAlignment="1" applyProtection="1">
      <alignment horizontal="right" vertical="center" wrapText="1"/>
    </xf>
    <xf numFmtId="169" fontId="71" fillId="12" borderId="20" xfId="6" applyNumberFormat="1" applyFont="1" applyFill="1" applyBorder="1" applyAlignment="1" applyProtection="1">
      <alignment horizontal="right" vertical="center" wrapText="1"/>
    </xf>
    <xf numFmtId="169" fontId="71" fillId="12" borderId="21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63" xfId="6" applyNumberFormat="1" applyFont="1" applyFill="1" applyBorder="1" applyAlignment="1" applyProtection="1">
      <alignment vertical="center" wrapText="1"/>
    </xf>
    <xf numFmtId="169" fontId="30" fillId="0" borderId="6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15" fontId="19" fillId="17" borderId="0" xfId="48728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104" xfId="264" applyFont="1" applyFill="1" applyBorder="1" applyAlignment="1">
      <alignment vertical="center"/>
    </xf>
    <xf numFmtId="0" fontId="24" fillId="0" borderId="0" xfId="264" applyFont="1"/>
    <xf numFmtId="0" fontId="47" fillId="18" borderId="6" xfId="264" applyFont="1" applyFill="1" applyBorder="1" applyAlignment="1">
      <alignment horizontal="center" vertical="center"/>
    </xf>
    <xf numFmtId="0" fontId="47" fillId="18" borderId="21" xfId="264" applyFont="1" applyFill="1" applyBorder="1" applyAlignment="1">
      <alignment horizontal="center" vertical="center"/>
    </xf>
    <xf numFmtId="169" fontId="71" fillId="12" borderId="34" xfId="48729" applyNumberFormat="1" applyFont="1" applyFill="1" applyBorder="1" applyAlignment="1" applyProtection="1">
      <alignment vertical="center" wrapText="1"/>
    </xf>
    <xf numFmtId="169" fontId="71" fillId="12" borderId="20" xfId="48729" applyNumberFormat="1" applyFont="1" applyFill="1" applyBorder="1" applyAlignment="1" applyProtection="1">
      <alignment vertical="center" wrapText="1"/>
    </xf>
    <xf numFmtId="169" fontId="71" fillId="12" borderId="21" xfId="48729" applyNumberFormat="1" applyFont="1" applyFill="1" applyBorder="1" applyAlignment="1" applyProtection="1">
      <alignment vertical="center" wrapText="1"/>
    </xf>
    <xf numFmtId="169" fontId="8" fillId="0" borderId="105" xfId="6" applyNumberFormat="1" applyFont="1" applyFill="1" applyBorder="1" applyAlignment="1" applyProtection="1">
      <alignment horizontal="left" vertical="center" wrapText="1"/>
    </xf>
    <xf numFmtId="169" fontId="85" fillId="0" borderId="106" xfId="48729" applyNumberFormat="1" applyFont="1" applyFill="1" applyBorder="1" applyAlignment="1" applyProtection="1">
      <alignment vertical="center" wrapText="1"/>
    </xf>
    <xf numFmtId="169" fontId="85" fillId="0" borderId="63" xfId="48729" applyNumberFormat="1" applyFont="1" applyFill="1" applyBorder="1" applyAlignment="1" applyProtection="1">
      <alignment vertical="center" wrapText="1"/>
    </xf>
    <xf numFmtId="169" fontId="85" fillId="0" borderId="26" xfId="48729" applyNumberFormat="1" applyFont="1" applyFill="1" applyBorder="1" applyAlignment="1" applyProtection="1">
      <alignment vertical="center" wrapText="1"/>
    </xf>
    <xf numFmtId="169" fontId="85" fillId="0" borderId="6" xfId="48729" applyNumberFormat="1" applyFont="1" applyFill="1" applyBorder="1" applyAlignment="1" applyProtection="1">
      <alignment vertical="center" wrapText="1"/>
    </xf>
    <xf numFmtId="169" fontId="84" fillId="0" borderId="0" xfId="6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84" fillId="0" borderId="26" xfId="6" applyNumberFormat="1" applyFont="1" applyFill="1" applyBorder="1" applyAlignment="1" applyProtection="1">
      <alignment vertical="center" wrapText="1"/>
    </xf>
    <xf numFmtId="0" fontId="5" fillId="0" borderId="0" xfId="264" applyNumberFormat="1"/>
    <xf numFmtId="169" fontId="85" fillId="0" borderId="0" xfId="48729" applyNumberFormat="1" applyFont="1" applyFill="1" applyBorder="1" applyAlignment="1" applyProtection="1">
      <alignment vertical="center" wrapText="1"/>
    </xf>
    <xf numFmtId="169" fontId="23" fillId="0" borderId="0" xfId="48731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5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62" xfId="6" applyNumberFormat="1" applyFont="1" applyFill="1" applyBorder="1" applyAlignment="1" applyProtection="1">
      <alignment vertical="center" wrapText="1"/>
    </xf>
    <xf numFmtId="169" fontId="84" fillId="0" borderId="61" xfId="6" applyNumberFormat="1" applyFont="1" applyFill="1" applyBorder="1" applyAlignment="1" applyProtection="1">
      <alignment vertical="center" wrapText="1"/>
    </xf>
    <xf numFmtId="181" fontId="30" fillId="0" borderId="61" xfId="6" applyNumberFormat="1" applyFont="1" applyBorder="1"/>
    <xf numFmtId="169" fontId="84" fillId="0" borderId="73" xfId="6" applyNumberFormat="1" applyFont="1" applyFill="1" applyBorder="1" applyAlignment="1" applyProtection="1">
      <alignment vertical="center" wrapText="1"/>
    </xf>
    <xf numFmtId="169" fontId="84" fillId="0" borderId="74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3" fontId="17" fillId="0" borderId="62" xfId="48728" applyNumberFormat="1" applyFont="1" applyFill="1" applyBorder="1" applyAlignment="1" applyProtection="1">
      <alignment horizontal="left" vertical="center" wrapText="1"/>
    </xf>
    <xf numFmtId="3" fontId="17" fillId="0" borderId="0" xfId="48728" applyNumberFormat="1" applyFont="1" applyFill="1" applyBorder="1" applyAlignment="1" applyProtection="1">
      <alignment horizontal="left" vertical="center" wrapText="1"/>
    </xf>
    <xf numFmtId="3" fontId="23" fillId="17" borderId="0" xfId="48728" applyNumberFormat="1" applyFont="1" applyFill="1" applyBorder="1" applyAlignment="1" applyProtection="1">
      <alignment horizontal="left" wrapText="1"/>
    </xf>
    <xf numFmtId="3" fontId="23" fillId="17" borderId="0" xfId="48728" applyNumberFormat="1" applyFont="1" applyFill="1" applyBorder="1" applyAlignment="1" applyProtection="1">
      <alignment wrapText="1"/>
    </xf>
    <xf numFmtId="0" fontId="17" fillId="0" borderId="0" xfId="264" applyFont="1" applyFill="1"/>
    <xf numFmtId="215" fontId="17" fillId="0" borderId="0" xfId="48728" applyFont="1" applyFill="1" applyBorder="1" applyAlignment="1" applyProtection="1"/>
    <xf numFmtId="215" fontId="17" fillId="0" borderId="0" xfId="48728" applyFont="1" applyFill="1" applyBorder="1" applyAlignment="1" applyProtection="1">
      <alignment horizontal="left"/>
    </xf>
    <xf numFmtId="0" fontId="5" fillId="0" borderId="0" xfId="264" applyFill="1"/>
    <xf numFmtId="169" fontId="5" fillId="0" borderId="0" xfId="264" applyNumberFormat="1" applyFill="1"/>
    <xf numFmtId="181" fontId="24" fillId="0" borderId="0" xfId="6" applyNumberFormat="1" applyFont="1"/>
    <xf numFmtId="215" fontId="12" fillId="15" borderId="0" xfId="48728" applyFont="1" applyFill="1" applyBorder="1" applyAlignment="1" applyProtection="1"/>
    <xf numFmtId="0" fontId="65" fillId="18" borderId="0" xfId="264" applyFont="1" applyFill="1" applyBorder="1" applyAlignment="1">
      <alignment horizontal="center" vertical="center"/>
    </xf>
    <xf numFmtId="0" fontId="47" fillId="18" borderId="0" xfId="264" applyFont="1" applyFill="1" applyBorder="1" applyAlignment="1">
      <alignment horizontal="center" vertical="center"/>
    </xf>
    <xf numFmtId="0" fontId="47" fillId="18" borderId="106" xfId="264" applyFont="1" applyFill="1" applyBorder="1" applyAlignment="1">
      <alignment horizontal="center" vertical="center"/>
    </xf>
    <xf numFmtId="169" fontId="47" fillId="12" borderId="34" xfId="48733" applyNumberFormat="1" applyFont="1" applyFill="1" applyBorder="1" applyAlignment="1" applyProtection="1">
      <alignment vertical="center" wrapText="1"/>
    </xf>
    <xf numFmtId="169" fontId="71" fillId="12" borderId="34" xfId="48733" applyNumberFormat="1" applyFont="1" applyFill="1" applyBorder="1" applyAlignment="1" applyProtection="1">
      <alignment vertical="center" wrapText="1"/>
    </xf>
    <xf numFmtId="169" fontId="71" fillId="12" borderId="20" xfId="48733" applyNumberFormat="1" applyFont="1" applyFill="1" applyBorder="1" applyAlignment="1" applyProtection="1">
      <alignment vertical="center" wrapText="1"/>
    </xf>
    <xf numFmtId="169" fontId="71" fillId="12" borderId="0" xfId="48733" applyNumberFormat="1" applyFont="1" applyFill="1" applyBorder="1" applyAlignment="1" applyProtection="1">
      <alignment vertical="center" wrapText="1"/>
    </xf>
    <xf numFmtId="169" fontId="71" fillId="12" borderId="26" xfId="48733" applyNumberFormat="1" applyFont="1" applyFill="1" applyBorder="1" applyAlignment="1" applyProtection="1">
      <alignment vertical="center" wrapText="1"/>
    </xf>
    <xf numFmtId="169" fontId="71" fillId="12" borderId="21" xfId="48733" applyNumberFormat="1" applyFont="1" applyFill="1" applyBorder="1" applyAlignment="1" applyProtection="1">
      <alignment vertical="center" wrapText="1"/>
    </xf>
    <xf numFmtId="169" fontId="71" fillId="12" borderId="63" xfId="48733" applyNumberFormat="1" applyFont="1" applyFill="1" applyBorder="1" applyAlignment="1" applyProtection="1">
      <alignment vertical="center" wrapText="1"/>
    </xf>
    <xf numFmtId="169" fontId="71" fillId="12" borderId="6" xfId="48733" applyNumberFormat="1" applyFont="1" applyFill="1" applyBorder="1" applyAlignment="1" applyProtection="1">
      <alignment vertical="center" wrapText="1"/>
    </xf>
    <xf numFmtId="3" fontId="8" fillId="5" borderId="0" xfId="48728" applyNumberFormat="1" applyFont="1" applyFill="1" applyBorder="1" applyAlignment="1" applyProtection="1">
      <alignment horizontal="left" wrapText="1"/>
    </xf>
    <xf numFmtId="169" fontId="85" fillId="5" borderId="106" xfId="48733" applyNumberFormat="1" applyFont="1" applyFill="1" applyBorder="1" applyAlignment="1" applyProtection="1">
      <alignment vertical="center" wrapText="1"/>
    </xf>
    <xf numFmtId="169" fontId="85" fillId="5" borderId="63" xfId="48733" applyNumberFormat="1" applyFont="1" applyFill="1" applyBorder="1" applyAlignment="1" applyProtection="1">
      <alignment vertical="center" wrapText="1"/>
    </xf>
    <xf numFmtId="169" fontId="85" fillId="5" borderId="0" xfId="48733" applyNumberFormat="1" applyFont="1" applyFill="1" applyBorder="1" applyAlignment="1" applyProtection="1">
      <alignment vertical="center" wrapText="1"/>
    </xf>
    <xf numFmtId="169" fontId="85" fillId="5" borderId="26" xfId="48733" applyNumberFormat="1" applyFont="1" applyFill="1" applyBorder="1" applyAlignment="1" applyProtection="1">
      <alignment vertical="center" wrapText="1"/>
    </xf>
    <xf numFmtId="3" fontId="6" fillId="5" borderId="0" xfId="48728" applyNumberFormat="1" applyFont="1" applyFill="1" applyBorder="1" applyAlignment="1" applyProtection="1">
      <alignment horizontal="left" wrapText="1"/>
    </xf>
    <xf numFmtId="169" fontId="84" fillId="5" borderId="0" xfId="6" applyNumberFormat="1" applyFont="1" applyFill="1" applyBorder="1" applyAlignment="1" applyProtection="1">
      <alignment vertical="center" wrapText="1"/>
    </xf>
    <xf numFmtId="169" fontId="84" fillId="5" borderId="26" xfId="6" applyNumberFormat="1" applyFont="1" applyFill="1" applyBorder="1" applyAlignment="1" applyProtection="1">
      <alignment vertical="center" wrapText="1"/>
    </xf>
    <xf numFmtId="169" fontId="71" fillId="12" borderId="106" xfId="48733" applyNumberFormat="1" applyFont="1" applyFill="1" applyBorder="1" applyAlignment="1" applyProtection="1">
      <alignment vertical="center" wrapText="1"/>
    </xf>
    <xf numFmtId="169" fontId="71" fillId="12" borderId="73" xfId="48733" applyNumberFormat="1" applyFont="1" applyFill="1" applyBorder="1" applyAlignment="1" applyProtection="1">
      <alignment vertical="center" wrapText="1"/>
    </xf>
    <xf numFmtId="169" fontId="71" fillId="12" borderId="61" xfId="48733" applyNumberFormat="1" applyFont="1" applyFill="1" applyBorder="1" applyAlignment="1" applyProtection="1">
      <alignment vertical="center" wrapText="1"/>
    </xf>
    <xf numFmtId="169" fontId="47" fillId="12" borderId="106" xfId="48733" applyNumberFormat="1" applyFont="1" applyFill="1" applyBorder="1" applyAlignment="1" applyProtection="1">
      <alignment vertical="center" wrapText="1"/>
    </xf>
    <xf numFmtId="3" fontId="6" fillId="5" borderId="106" xfId="48728" applyNumberFormat="1" applyFont="1" applyFill="1" applyBorder="1" applyAlignment="1" applyProtection="1">
      <alignment horizontal="left" wrapText="1"/>
    </xf>
    <xf numFmtId="169" fontId="84" fillId="5" borderId="106" xfId="6" applyNumberFormat="1" applyFont="1" applyFill="1" applyBorder="1" applyAlignment="1" applyProtection="1">
      <alignment vertical="center" wrapText="1"/>
    </xf>
    <xf numFmtId="169" fontId="84" fillId="5" borderId="63" xfId="6" applyNumberFormat="1" applyFont="1" applyFill="1" applyBorder="1" applyAlignment="1" applyProtection="1">
      <alignment vertical="center" wrapText="1"/>
    </xf>
    <xf numFmtId="169" fontId="84" fillId="5" borderId="6" xfId="6" applyNumberFormat="1" applyFont="1" applyFill="1" applyBorder="1" applyAlignment="1" applyProtection="1">
      <alignment vertical="center" wrapText="1"/>
    </xf>
    <xf numFmtId="3" fontId="6" fillId="5" borderId="73" xfId="48728" applyNumberFormat="1" applyFont="1" applyFill="1" applyBorder="1" applyAlignment="1" applyProtection="1">
      <alignment horizontal="left" wrapText="1"/>
    </xf>
    <xf numFmtId="169" fontId="84" fillId="5" borderId="73" xfId="6" applyNumberFormat="1" applyFont="1" applyFill="1" applyBorder="1" applyAlignment="1" applyProtection="1">
      <alignment vertical="center" wrapText="1"/>
    </xf>
    <xf numFmtId="169" fontId="84" fillId="5" borderId="61" xfId="6" applyNumberFormat="1" applyFont="1" applyFill="1" applyBorder="1" applyAlignment="1" applyProtection="1">
      <alignment vertical="center" wrapText="1"/>
    </xf>
    <xf numFmtId="169" fontId="84" fillId="5" borderId="74" xfId="6" applyNumberFormat="1" applyFont="1" applyFill="1" applyBorder="1" applyAlignment="1" applyProtection="1">
      <alignment vertical="center" wrapText="1"/>
    </xf>
    <xf numFmtId="215" fontId="23" fillId="0" borderId="0" xfId="48728" applyFont="1" applyFill="1" applyBorder="1" applyAlignment="1" applyProtection="1">
      <alignment horizontal="left" wrapText="1"/>
    </xf>
    <xf numFmtId="169" fontId="5" fillId="0" borderId="0" xfId="264" applyNumberFormat="1"/>
    <xf numFmtId="0" fontId="48" fillId="18" borderId="105" xfId="264" applyFont="1" applyFill="1" applyBorder="1" applyAlignment="1">
      <alignment horizontal="center" wrapText="1"/>
    </xf>
    <xf numFmtId="0" fontId="47" fillId="18" borderId="3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23" fillId="12" borderId="34" xfId="48733" applyNumberFormat="1" applyFont="1" applyFill="1" applyBorder="1" applyAlignment="1" applyProtection="1">
      <alignment vertical="center" wrapText="1"/>
    </xf>
    <xf numFmtId="169" fontId="47" fillId="12" borderId="35" xfId="48733" applyNumberFormat="1" applyFont="1" applyFill="1" applyBorder="1" applyAlignment="1" applyProtection="1">
      <alignment vertical="center" wrapText="1"/>
    </xf>
    <xf numFmtId="3" fontId="8" fillId="0" borderId="106" xfId="48728" applyNumberFormat="1" applyFont="1" applyFill="1" applyBorder="1" applyAlignment="1" applyProtection="1">
      <alignment horizontal="left" wrapText="1"/>
    </xf>
    <xf numFmtId="169" fontId="7" fillId="0" borderId="106" xfId="48733" applyNumberFormat="1" applyFont="1" applyFill="1" applyBorder="1" applyAlignment="1" applyProtection="1">
      <alignment vertical="center" wrapText="1"/>
    </xf>
    <xf numFmtId="169" fontId="7" fillId="0" borderId="63" xfId="48733" applyNumberFormat="1" applyFont="1" applyFill="1" applyBorder="1" applyAlignment="1" applyProtection="1">
      <alignment vertical="center" wrapText="1"/>
    </xf>
    <xf numFmtId="169" fontId="7" fillId="0" borderId="6" xfId="48733" applyNumberFormat="1" applyFont="1" applyFill="1" applyBorder="1" applyAlignment="1" applyProtection="1">
      <alignment vertical="center" wrapText="1"/>
    </xf>
    <xf numFmtId="169" fontId="7" fillId="0" borderId="105" xfId="48733" applyNumberFormat="1" applyFont="1" applyFill="1" applyBorder="1" applyAlignment="1" applyProtection="1">
      <alignment vertical="center" wrapText="1"/>
    </xf>
    <xf numFmtId="169" fontId="7" fillId="0" borderId="0" xfId="48733" applyNumberFormat="1" applyFont="1" applyFill="1" applyBorder="1" applyAlignment="1" applyProtection="1">
      <alignment vertical="center" wrapText="1"/>
    </xf>
    <xf numFmtId="169" fontId="7" fillId="0" borderId="26" xfId="48733" applyNumberFormat="1" applyFont="1" applyFill="1" applyBorder="1" applyAlignment="1" applyProtection="1">
      <alignment vertical="center" wrapText="1"/>
    </xf>
    <xf numFmtId="3" fontId="6" fillId="0" borderId="73" xfId="48728" applyNumberFormat="1" applyFont="1" applyFill="1" applyBorder="1" applyAlignment="1" applyProtection="1">
      <alignment horizontal="left" wrapText="1"/>
    </xf>
    <xf numFmtId="169" fontId="84" fillId="0" borderId="62" xfId="6" applyNumberFormat="1" applyFont="1" applyFill="1" applyBorder="1" applyAlignment="1" applyProtection="1">
      <alignment vertical="center" wrapText="1"/>
    </xf>
    <xf numFmtId="169" fontId="47" fillId="12" borderId="20" xfId="48733" applyNumberFormat="1" applyFont="1" applyFill="1" applyBorder="1" applyAlignment="1" applyProtection="1">
      <alignment vertical="center" wrapText="1"/>
    </xf>
    <xf numFmtId="169" fontId="47" fillId="12" borderId="21" xfId="48733" applyNumberFormat="1" applyFont="1" applyFill="1" applyBorder="1" applyAlignment="1" applyProtection="1">
      <alignment vertical="center" wrapText="1"/>
    </xf>
    <xf numFmtId="3" fontId="8" fillId="0" borderId="0" xfId="48728" applyNumberFormat="1" applyFont="1" applyFill="1" applyBorder="1" applyAlignment="1" applyProtection="1">
      <alignment horizontal="left" wrapText="1"/>
    </xf>
    <xf numFmtId="3" fontId="6" fillId="0" borderId="0" xfId="48728" applyNumberFormat="1" applyFont="1" applyFill="1" applyBorder="1" applyAlignment="1" applyProtection="1">
      <alignment horizontal="left" wrapText="1"/>
    </xf>
    <xf numFmtId="3" fontId="6" fillId="0" borderId="106" xfId="48728" applyNumberFormat="1" applyFont="1" applyFill="1" applyBorder="1" applyAlignment="1" applyProtection="1">
      <alignment horizontal="left" wrapText="1"/>
    </xf>
    <xf numFmtId="169" fontId="23" fillId="0" borderId="106" xfId="6" applyNumberFormat="1" applyFont="1" applyFill="1" applyBorder="1" applyAlignment="1" applyProtection="1">
      <alignment vertical="center" wrapText="1"/>
    </xf>
    <xf numFmtId="169" fontId="23" fillId="0" borderId="63" xfId="6" applyNumberFormat="1" applyFont="1" applyFill="1" applyBorder="1" applyAlignment="1" applyProtection="1">
      <alignment vertical="center" wrapText="1"/>
    </xf>
    <xf numFmtId="169" fontId="23" fillId="0" borderId="6" xfId="6" applyNumberFormat="1" applyFont="1" applyFill="1" applyBorder="1" applyAlignment="1" applyProtection="1">
      <alignment vertical="center" wrapText="1"/>
    </xf>
    <xf numFmtId="169" fontId="23" fillId="0" borderId="105" xfId="6" applyNumberFormat="1" applyFont="1" applyFill="1" applyBorder="1" applyAlignment="1" applyProtection="1">
      <alignment vertical="center" wrapText="1"/>
    </xf>
    <xf numFmtId="169" fontId="23" fillId="0" borderId="73" xfId="6" applyNumberFormat="1" applyFont="1" applyFill="1" applyBorder="1" applyAlignment="1" applyProtection="1">
      <alignment vertical="center" wrapText="1"/>
    </xf>
    <xf numFmtId="169" fontId="23" fillId="0" borderId="61" xfId="6" applyNumberFormat="1" applyFont="1" applyFill="1" applyBorder="1" applyAlignment="1" applyProtection="1">
      <alignment vertical="center" wrapText="1"/>
    </xf>
    <xf numFmtId="169" fontId="23" fillId="0" borderId="74" xfId="6" applyNumberFormat="1" applyFont="1" applyFill="1" applyBorder="1" applyAlignment="1" applyProtection="1">
      <alignment vertical="center" wrapText="1"/>
    </xf>
    <xf numFmtId="169" fontId="23" fillId="0" borderId="62" xfId="6" applyNumberFormat="1" applyFont="1" applyFill="1" applyBorder="1" applyAlignment="1" applyProtection="1">
      <alignment vertical="center" wrapText="1"/>
    </xf>
    <xf numFmtId="3" fontId="124" fillId="2" borderId="0" xfId="48728" applyNumberFormat="1" applyFont="1" applyFill="1" applyBorder="1" applyAlignment="1" applyProtection="1">
      <alignment horizontal="left" wrapText="1"/>
    </xf>
    <xf numFmtId="3" fontId="124" fillId="2" borderId="0" xfId="48728" applyNumberFormat="1" applyFont="1" applyFill="1" applyBorder="1" applyAlignment="1" applyProtection="1">
      <alignment wrapText="1"/>
    </xf>
    <xf numFmtId="0" fontId="18" fillId="0" borderId="0" xfId="48728" applyNumberFormat="1" applyFont="1" applyFill="1" applyBorder="1" applyAlignment="1" applyProtection="1">
      <alignment horizontal="center"/>
    </xf>
    <xf numFmtId="0" fontId="19" fillId="0" borderId="0" xfId="48728" applyNumberFormat="1" applyFont="1" applyFill="1" applyBorder="1" applyAlignment="1" applyProtection="1">
      <alignment horizontal="center"/>
    </xf>
    <xf numFmtId="167" fontId="19" fillId="0" borderId="0" xfId="7" applyNumberFormat="1" applyFont="1" applyFill="1" applyBorder="1" applyAlignment="1">
      <alignment horizontal="center"/>
    </xf>
    <xf numFmtId="167" fontId="19" fillId="17" borderId="0" xfId="7" applyNumberFormat="1" applyFont="1" applyFill="1" applyBorder="1" applyAlignment="1">
      <alignment horizontal="center"/>
    </xf>
    <xf numFmtId="0" fontId="47" fillId="18" borderId="105" xfId="7" applyFont="1" applyFill="1" applyBorder="1" applyAlignment="1">
      <alignment horizontal="center" vertical="center"/>
    </xf>
    <xf numFmtId="169" fontId="47" fillId="12" borderId="34" xfId="6" applyNumberFormat="1" applyFont="1" applyFill="1" applyBorder="1" applyAlignment="1">
      <alignment horizontal="right" wrapText="1"/>
    </xf>
    <xf numFmtId="169" fontId="47" fillId="12" borderId="20" xfId="6" applyNumberFormat="1" applyFont="1" applyFill="1" applyBorder="1" applyAlignment="1">
      <alignment horizontal="right" wrapText="1"/>
    </xf>
    <xf numFmtId="169" fontId="47" fillId="12" borderId="21" xfId="6" applyNumberFormat="1" applyFont="1" applyFill="1" applyBorder="1" applyAlignment="1">
      <alignment horizontal="right" wrapText="1"/>
    </xf>
    <xf numFmtId="0" fontId="28" fillId="0" borderId="0" xfId="7" applyFont="1" applyFill="1" applyBorder="1" applyAlignment="1">
      <alignment horizontal="center"/>
    </xf>
    <xf numFmtId="0" fontId="5" fillId="0" borderId="0" xfId="264" applyFont="1"/>
    <xf numFmtId="3" fontId="84" fillId="0" borderId="0" xfId="48737" applyNumberFormat="1" applyFont="1" applyFill="1" applyBorder="1" applyAlignment="1" applyProtection="1">
      <alignment horizontal="right" wrapText="1"/>
    </xf>
    <xf numFmtId="3" fontId="84" fillId="0" borderId="26" xfId="48737" applyNumberFormat="1" applyFont="1" applyFill="1" applyBorder="1" applyAlignment="1" applyProtection="1">
      <alignment horizontal="right" wrapText="1"/>
    </xf>
    <xf numFmtId="3" fontId="23" fillId="0" borderId="0" xfId="48737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 applyFill="1" applyBorder="1"/>
    <xf numFmtId="3" fontId="30" fillId="0" borderId="26" xfId="7" applyNumberFormat="1" applyFont="1" applyFill="1" applyBorder="1"/>
    <xf numFmtId="3" fontId="17" fillId="0" borderId="0" xfId="7" applyNumberFormat="1" applyFont="1" applyFill="1" applyBorder="1"/>
    <xf numFmtId="3" fontId="7" fillId="75" borderId="35" xfId="48736" applyNumberFormat="1" applyFont="1" applyFill="1" applyBorder="1" applyAlignment="1">
      <alignment horizontal="left" wrapText="1"/>
    </xf>
    <xf numFmtId="169" fontId="73" fillId="75" borderId="34" xfId="6" applyNumberFormat="1" applyFont="1" applyFill="1" applyBorder="1" applyAlignment="1" applyProtection="1">
      <alignment horizontal="right" wrapText="1"/>
    </xf>
    <xf numFmtId="169" fontId="73" fillId="75" borderId="20" xfId="6" applyNumberFormat="1" applyFont="1" applyFill="1" applyBorder="1" applyAlignment="1" applyProtection="1">
      <alignment horizontal="right" wrapText="1"/>
    </xf>
    <xf numFmtId="169" fontId="73" fillId="75" borderId="21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6" xfId="6" applyNumberFormat="1" applyFont="1" applyFill="1" applyBorder="1" applyAlignment="1" applyProtection="1">
      <alignment horizontal="right" wrapText="1"/>
    </xf>
    <xf numFmtId="3" fontId="7" fillId="17" borderId="0" xfId="48736" applyNumberFormat="1" applyFont="1" applyFill="1" applyBorder="1" applyAlignment="1">
      <alignment wrapText="1"/>
    </xf>
    <xf numFmtId="0" fontId="17" fillId="0" borderId="0" xfId="7" applyFont="1" applyFill="1"/>
    <xf numFmtId="0" fontId="12" fillId="0" borderId="0" xfId="48737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 applyNumberFormat="1"/>
    <xf numFmtId="0" fontId="5" fillId="0" borderId="0" xfId="7"/>
    <xf numFmtId="167" fontId="60" fillId="17" borderId="0" xfId="7" applyNumberFormat="1" applyFont="1" applyFill="1" applyBorder="1" applyAlignment="1"/>
    <xf numFmtId="0" fontId="125" fillId="18" borderId="105" xfId="264" applyFont="1" applyFill="1" applyBorder="1" applyAlignment="1">
      <alignment horizontal="center" vertical="center"/>
    </xf>
    <xf numFmtId="0" fontId="125" fillId="18" borderId="106" xfId="264" applyFont="1" applyFill="1" applyBorder="1" applyAlignment="1">
      <alignment horizontal="center" vertical="center"/>
    </xf>
    <xf numFmtId="0" fontId="125" fillId="18" borderId="6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6" applyNumberFormat="1" applyFont="1" applyFill="1" applyBorder="1" applyAlignment="1">
      <alignment wrapText="1"/>
    </xf>
    <xf numFmtId="3" fontId="84" fillId="0" borderId="106" xfId="48737" applyNumberFormat="1" applyFont="1" applyFill="1" applyBorder="1" applyAlignment="1" applyProtection="1">
      <alignment horizontal="right" wrapText="1"/>
    </xf>
    <xf numFmtId="3" fontId="84" fillId="0" borderId="63" xfId="48737" applyNumberFormat="1" applyFont="1" applyFill="1" applyBorder="1" applyAlignment="1" applyProtection="1">
      <alignment horizontal="right" wrapText="1"/>
    </xf>
    <xf numFmtId="3" fontId="126" fillId="0" borderId="63" xfId="264" applyNumberFormat="1" applyFont="1" applyBorder="1"/>
    <xf numFmtId="3" fontId="126" fillId="0" borderId="26" xfId="264" applyNumberFormat="1" applyFont="1" applyBorder="1"/>
    <xf numFmtId="3" fontId="39" fillId="0" borderId="0" xfId="48736" applyNumberFormat="1" applyFont="1" applyFill="1" applyBorder="1" applyAlignment="1">
      <alignment horizontal="left" wrapText="1"/>
    </xf>
    <xf numFmtId="3" fontId="126" fillId="0" borderId="0" xfId="264" applyNumberFormat="1" applyFont="1" applyBorder="1"/>
    <xf numFmtId="3" fontId="7" fillId="75" borderId="34" xfId="48736" applyNumberFormat="1" applyFont="1" applyFill="1" applyBorder="1" applyAlignment="1">
      <alignment horizontal="left" wrapText="1"/>
    </xf>
    <xf numFmtId="169" fontId="8" fillId="75" borderId="34" xfId="6" applyNumberFormat="1" applyFont="1" applyFill="1" applyBorder="1" applyAlignment="1" applyProtection="1">
      <alignment horizontal="right" wrapText="1"/>
    </xf>
    <xf numFmtId="169" fontId="8" fillId="75" borderId="20" xfId="6" applyNumberFormat="1" applyFont="1" applyFill="1" applyBorder="1" applyAlignment="1" applyProtection="1">
      <alignment horizontal="right" wrapText="1"/>
    </xf>
    <xf numFmtId="169" fontId="8" fillId="75" borderId="21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6" xfId="6" applyNumberFormat="1" applyFont="1" applyFill="1" applyBorder="1" applyAlignment="1" applyProtection="1">
      <alignment horizontal="right" wrapText="1"/>
    </xf>
    <xf numFmtId="169" fontId="84" fillId="0" borderId="0" xfId="48738" applyNumberFormat="1" applyFont="1" applyFill="1" applyBorder="1" applyAlignment="1" applyProtection="1">
      <alignment vertical="center" wrapText="1"/>
    </xf>
    <xf numFmtId="169" fontId="84" fillId="0" borderId="26" xfId="48738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8" applyNumberFormat="1" applyFont="1" applyFill="1" applyBorder="1" applyAlignment="1" applyProtection="1">
      <alignment vertical="center" wrapText="1"/>
    </xf>
    <xf numFmtId="169" fontId="27" fillId="0" borderId="26" xfId="48738" applyNumberFormat="1" applyFont="1" applyFill="1" applyBorder="1" applyAlignment="1" applyProtection="1">
      <alignment vertical="center" wrapText="1"/>
    </xf>
    <xf numFmtId="3" fontId="8" fillId="75" borderId="34" xfId="48736" applyNumberFormat="1" applyFont="1" applyFill="1" applyBorder="1" applyAlignment="1">
      <alignment horizontal="left" wrapText="1"/>
    </xf>
    <xf numFmtId="3" fontId="39" fillId="17" borderId="0" xfId="48737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9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Fill="1" applyBorder="1" applyAlignment="1">
      <alignment horizontal="center" vertical="center"/>
    </xf>
    <xf numFmtId="215" fontId="12" fillId="15" borderId="34" xfId="48737" applyFont="1" applyFill="1" applyBorder="1" applyAlignment="1" applyProtection="1"/>
    <xf numFmtId="215" fontId="12" fillId="15" borderId="20" xfId="48737" applyFont="1" applyFill="1" applyBorder="1" applyAlignment="1" applyProtection="1"/>
    <xf numFmtId="169" fontId="5" fillId="0" borderId="106" xfId="6" applyNumberFormat="1" applyFill="1" applyBorder="1" applyAlignment="1" applyProtection="1">
      <alignment vertical="center" wrapText="1"/>
    </xf>
    <xf numFmtId="169" fontId="5" fillId="0" borderId="63" xfId="6" applyNumberFormat="1" applyFill="1" applyBorder="1" applyAlignment="1" applyProtection="1">
      <alignment vertical="center" wrapText="1"/>
    </xf>
    <xf numFmtId="169" fontId="5" fillId="0" borderId="63" xfId="6" applyNumberFormat="1" applyFill="1" applyBorder="1" applyAlignment="1" applyProtection="1">
      <alignment horizontal="right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6" xfId="6" applyNumberFormat="1" applyFill="1" applyBorder="1" applyAlignment="1" applyProtection="1">
      <alignment vertical="center" wrapText="1"/>
    </xf>
    <xf numFmtId="169" fontId="5" fillId="0" borderId="6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4" xfId="6" applyNumberFormat="1" applyFill="1" applyBorder="1" applyAlignment="1" applyProtection="1">
      <alignment horizontal="right" wrapText="1"/>
    </xf>
    <xf numFmtId="169" fontId="5" fillId="75" borderId="20" xfId="6" applyNumberFormat="1" applyFill="1" applyBorder="1" applyAlignment="1" applyProtection="1">
      <alignment horizontal="right" wrapText="1"/>
    </xf>
    <xf numFmtId="169" fontId="5" fillId="75" borderId="21" xfId="6" applyNumberFormat="1" applyFill="1" applyBorder="1" applyAlignment="1" applyProtection="1">
      <alignment horizontal="right" wrapText="1"/>
    </xf>
    <xf numFmtId="169" fontId="5" fillId="0" borderId="26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15" fontId="23" fillId="0" borderId="0" xfId="48737" applyFont="1" applyFill="1" applyBorder="1" applyAlignment="1" applyProtection="1">
      <alignment horizontal="right" wrapText="1"/>
    </xf>
    <xf numFmtId="0" fontId="17" fillId="0" borderId="0" xfId="264" applyFont="1" applyFill="1" applyBorder="1"/>
    <xf numFmtId="0" fontId="127" fillId="0" borderId="0" xfId="264" applyFont="1" applyFill="1" applyBorder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40" applyNumberFormat="1" applyFont="1" applyFill="1" applyBorder="1" applyAlignment="1" applyProtection="1">
      <alignment vertical="center" wrapText="1"/>
    </xf>
    <xf numFmtId="167" fontId="18" fillId="0" borderId="0" xfId="264" applyNumberFormat="1" applyFont="1" applyFill="1" applyBorder="1" applyAlignment="1">
      <alignment vertical="center" wrapText="1"/>
    </xf>
    <xf numFmtId="167" fontId="18" fillId="0" borderId="0" xfId="264" applyNumberFormat="1" applyFont="1" applyFill="1" applyBorder="1" applyAlignment="1">
      <alignment wrapText="1"/>
    </xf>
    <xf numFmtId="215" fontId="18" fillId="0" borderId="0" xfId="48728" applyFont="1" applyFill="1" applyBorder="1" applyAlignment="1" applyProtection="1"/>
    <xf numFmtId="215" fontId="12" fillId="15" borderId="0" xfId="48737" applyFont="1" applyFill="1" applyBorder="1" applyAlignment="1" applyProtection="1"/>
    <xf numFmtId="0" fontId="17" fillId="15" borderId="0" xfId="264" applyFont="1" applyFill="1" applyBorder="1"/>
    <xf numFmtId="0" fontId="17" fillId="0" borderId="0" xfId="264" applyFont="1" applyBorder="1"/>
    <xf numFmtId="0" fontId="47" fillId="12" borderId="35" xfId="264" applyFont="1" applyFill="1" applyBorder="1" applyAlignment="1">
      <alignment horizontal="center" wrapText="1"/>
    </xf>
    <xf numFmtId="169" fontId="47" fillId="12" borderId="106" xfId="6" applyNumberFormat="1" applyFont="1" applyFill="1" applyBorder="1" applyAlignment="1">
      <alignment horizontal="center" vertical="center" wrapText="1"/>
    </xf>
    <xf numFmtId="169" fontId="47" fillId="12" borderId="63" xfId="6" applyNumberFormat="1" applyFont="1" applyFill="1" applyBorder="1" applyAlignment="1">
      <alignment horizontal="center" vertical="center" wrapText="1"/>
    </xf>
    <xf numFmtId="0" fontId="47" fillId="12" borderId="6" xfId="264" applyFont="1" applyFill="1" applyBorder="1" applyAlignment="1">
      <alignment horizontal="center" vertical="center" wrapText="1"/>
    </xf>
    <xf numFmtId="0" fontId="47" fillId="12" borderId="105" xfId="264" applyFont="1" applyFill="1" applyBorder="1" applyAlignment="1">
      <alignment horizontal="center" vertical="center" wrapText="1"/>
    </xf>
    <xf numFmtId="0" fontId="47" fillId="12" borderId="63" xfId="264" applyFont="1" applyFill="1" applyBorder="1" applyAlignment="1">
      <alignment horizontal="center" vertical="center" wrapText="1"/>
    </xf>
    <xf numFmtId="3" fontId="39" fillId="0" borderId="106" xfId="48736" applyNumberFormat="1" applyFont="1" applyFill="1" applyBorder="1" applyAlignment="1">
      <alignment wrapText="1"/>
    </xf>
    <xf numFmtId="3" fontId="84" fillId="0" borderId="106" xfId="6" applyNumberFormat="1" applyFont="1" applyFill="1" applyBorder="1" applyAlignment="1" applyProtection="1">
      <alignment vertical="center" wrapText="1"/>
    </xf>
    <xf numFmtId="3" fontId="84" fillId="0" borderId="63" xfId="6" applyNumberFormat="1" applyFont="1" applyFill="1" applyBorder="1" applyAlignment="1" applyProtection="1">
      <alignment vertical="center" wrapText="1"/>
    </xf>
    <xf numFmtId="3" fontId="84" fillId="0" borderId="6" xfId="6" applyNumberFormat="1" applyFont="1" applyFill="1" applyBorder="1" applyAlignment="1" applyProtection="1">
      <alignment vertical="center" wrapText="1"/>
    </xf>
    <xf numFmtId="3" fontId="84" fillId="0" borderId="105" xfId="6" applyNumberFormat="1" applyFont="1" applyFill="1" applyBorder="1" applyAlignment="1" applyProtection="1">
      <alignment vertical="center" wrapText="1"/>
    </xf>
    <xf numFmtId="3" fontId="84" fillId="0" borderId="0" xfId="6" applyNumberFormat="1" applyFont="1" applyFill="1" applyBorder="1" applyAlignment="1" applyProtection="1">
      <alignment vertical="center" wrapText="1"/>
    </xf>
    <xf numFmtId="3" fontId="84" fillId="0" borderId="26" xfId="6" applyNumberFormat="1" applyFont="1" applyFill="1" applyBorder="1" applyAlignment="1" applyProtection="1">
      <alignment vertical="center" wrapText="1"/>
    </xf>
    <xf numFmtId="169" fontId="73" fillId="75" borderId="35" xfId="6" applyNumberFormat="1" applyFont="1" applyFill="1" applyBorder="1" applyAlignment="1" applyProtection="1">
      <alignment horizontal="right" wrapText="1"/>
    </xf>
    <xf numFmtId="3" fontId="20" fillId="0" borderId="0" xfId="48740" applyNumberFormat="1" applyFont="1" applyFill="1" applyBorder="1" applyAlignment="1" applyProtection="1">
      <alignment vertical="center" wrapText="1"/>
    </xf>
    <xf numFmtId="0" fontId="20" fillId="2" borderId="0" xfId="48736" applyFont="1" applyFill="1" applyBorder="1" applyAlignment="1">
      <alignment wrapText="1"/>
    </xf>
    <xf numFmtId="3" fontId="23" fillId="2" borderId="0" xfId="48737" applyNumberFormat="1" applyFont="1" applyFill="1" applyBorder="1" applyAlignment="1" applyProtection="1">
      <alignment wrapText="1"/>
    </xf>
    <xf numFmtId="3" fontId="23" fillId="2" borderId="73" xfId="48737" applyNumberFormat="1" applyFont="1" applyFill="1" applyBorder="1" applyAlignment="1" applyProtection="1">
      <alignment wrapText="1"/>
    </xf>
    <xf numFmtId="3" fontId="23" fillId="2" borderId="61" xfId="48737" applyNumberFormat="1" applyFont="1" applyFill="1" applyBorder="1" applyAlignment="1" applyProtection="1">
      <alignment wrapText="1"/>
    </xf>
    <xf numFmtId="3" fontId="23" fillId="2" borderId="74" xfId="48737" applyNumberFormat="1" applyFont="1" applyFill="1" applyBorder="1" applyAlignment="1" applyProtection="1">
      <alignment wrapText="1"/>
    </xf>
    <xf numFmtId="0" fontId="23" fillId="0" borderId="0" xfId="8" applyFont="1" applyFill="1" applyBorder="1" applyAlignment="1">
      <alignment horizontal="left" wrapText="1"/>
    </xf>
    <xf numFmtId="0" fontId="23" fillId="0" borderId="0" xfId="8" applyFont="1" applyFill="1" applyBorder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 applyBorder="1" applyAlignment="1"/>
    <xf numFmtId="2" fontId="17" fillId="0" borderId="0" xfId="264" applyNumberFormat="1" applyFont="1" applyBorder="1"/>
    <xf numFmtId="2" fontId="17" fillId="0" borderId="0" xfId="264" applyNumberFormat="1" applyFont="1" applyFill="1" applyBorder="1"/>
    <xf numFmtId="0" fontId="6" fillId="0" borderId="106" xfId="264" applyFont="1" applyBorder="1"/>
    <xf numFmtId="2" fontId="17" fillId="0" borderId="0" xfId="264" applyNumberFormat="1" applyFont="1" applyFill="1" applyBorder="1" applyAlignment="1"/>
    <xf numFmtId="0" fontId="6" fillId="0" borderId="73" xfId="264" applyFont="1" applyBorder="1"/>
    <xf numFmtId="168" fontId="6" fillId="0" borderId="61" xfId="6" applyNumberFormat="1" applyFont="1" applyFill="1" applyBorder="1"/>
    <xf numFmtId="168" fontId="6" fillId="0" borderId="74" xfId="6" applyNumberFormat="1" applyFont="1" applyFill="1" applyBorder="1"/>
    <xf numFmtId="0" fontId="6" fillId="0" borderId="34" xfId="264" applyFont="1" applyBorder="1"/>
    <xf numFmtId="168" fontId="6" fillId="0" borderId="0" xfId="6" applyFont="1" applyFill="1" applyBorder="1"/>
    <xf numFmtId="168" fontId="6" fillId="0" borderId="0" xfId="6" applyNumberFormat="1" applyFont="1" applyFill="1" applyBorder="1"/>
    <xf numFmtId="2" fontId="17" fillId="0" borderId="0" xfId="48741" applyNumberFormat="1" applyFont="1" applyBorder="1" applyAlignment="1"/>
    <xf numFmtId="0" fontId="5" fillId="0" borderId="0" xfId="264" applyFont="1" applyBorder="1"/>
    <xf numFmtId="165" fontId="1" fillId="0" borderId="0" xfId="48740" applyFont="1" applyBorder="1"/>
    <xf numFmtId="165" fontId="17" fillId="0" borderId="0" xfId="48740" applyFont="1" applyBorder="1" applyAlignment="1"/>
    <xf numFmtId="165" fontId="17" fillId="0" borderId="0" xfId="48740" applyFont="1" applyFill="1" applyBorder="1" applyAlignment="1"/>
    <xf numFmtId="165" fontId="1" fillId="0" borderId="0" xfId="48740" applyFont="1"/>
    <xf numFmtId="0" fontId="128" fillId="17" borderId="0" xfId="264" applyFont="1" applyFill="1" applyBorder="1" applyAlignment="1"/>
    <xf numFmtId="0" fontId="129" fillId="17" borderId="0" xfId="264" applyFont="1" applyFill="1" applyBorder="1" applyAlignment="1"/>
    <xf numFmtId="0" fontId="47" fillId="16" borderId="35" xfId="264" applyFont="1" applyFill="1" applyBorder="1" applyAlignment="1">
      <alignment horizontal="center" vertical="center"/>
    </xf>
    <xf numFmtId="0" fontId="47" fillId="16" borderId="0" xfId="264" applyFont="1" applyFill="1" applyBorder="1" applyAlignment="1">
      <alignment horizontal="left" vertical="center"/>
    </xf>
    <xf numFmtId="0" fontId="47" fillId="16" borderId="34" xfId="264" applyFont="1" applyFill="1" applyBorder="1" applyAlignment="1">
      <alignment horizontal="right" vertical="center"/>
    </xf>
    <xf numFmtId="0" fontId="47" fillId="16" borderId="20" xfId="264" applyFont="1" applyFill="1" applyBorder="1" applyAlignment="1">
      <alignment horizontal="right" vertical="center"/>
    </xf>
    <xf numFmtId="0" fontId="47" fillId="16" borderId="20" xfId="264" applyFont="1" applyFill="1" applyBorder="1" applyAlignment="1">
      <alignment horizontal="right"/>
    </xf>
    <xf numFmtId="0" fontId="47" fillId="18" borderId="20" xfId="264" applyFont="1" applyFill="1" applyBorder="1" applyAlignment="1">
      <alignment horizontal="right" vertical="center"/>
    </xf>
    <xf numFmtId="0" fontId="47" fillId="16" borderId="21" xfId="264" applyFont="1" applyFill="1" applyBorder="1" applyAlignment="1">
      <alignment horizontal="center"/>
    </xf>
    <xf numFmtId="0" fontId="47" fillId="12" borderId="34" xfId="264" applyFont="1" applyFill="1" applyBorder="1" applyAlignment="1"/>
    <xf numFmtId="0" fontId="47" fillId="12" borderId="20" xfId="264" applyFont="1" applyFill="1" applyBorder="1" applyAlignment="1"/>
    <xf numFmtId="0" fontId="47" fillId="12" borderId="21" xfId="264" applyFont="1" applyFill="1" applyBorder="1" applyAlignment="1"/>
    <xf numFmtId="0" fontId="47" fillId="12" borderId="34" xfId="264" applyFont="1" applyFill="1" applyBorder="1" applyAlignment="1">
      <alignment vertical="center"/>
    </xf>
    <xf numFmtId="0" fontId="47" fillId="12" borderId="20" xfId="264" applyFont="1" applyFill="1" applyBorder="1" applyAlignment="1">
      <alignment vertical="center"/>
    </xf>
    <xf numFmtId="0" fontId="47" fillId="12" borderId="21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Border="1" applyAlignment="1">
      <alignment horizontal="right"/>
    </xf>
    <xf numFmtId="4" fontId="5" fillId="0" borderId="0" xfId="264" applyNumberFormat="1" applyFont="1" applyBorder="1"/>
    <xf numFmtId="4" fontId="5" fillId="0" borderId="0" xfId="264" applyNumberFormat="1"/>
    <xf numFmtId="0" fontId="5" fillId="15" borderId="73" xfId="264" applyFont="1" applyFill="1" applyBorder="1" applyAlignment="1"/>
    <xf numFmtId="0" fontId="5" fillId="15" borderId="61" xfId="264" applyFont="1" applyFill="1" applyBorder="1" applyAlignment="1"/>
    <xf numFmtId="4" fontId="5" fillId="0" borderId="0" xfId="264" applyNumberFormat="1" applyFont="1" applyFill="1" applyBorder="1"/>
    <xf numFmtId="4" fontId="1" fillId="0" borderId="0" xfId="48743" applyNumberFormat="1" applyFont="1" applyBorder="1"/>
    <xf numFmtId="4" fontId="1" fillId="0" borderId="0" xfId="48743" applyNumberFormat="1" applyFont="1" applyFill="1" applyBorder="1"/>
    <xf numFmtId="4" fontId="1" fillId="0" borderId="0" xfId="48743" applyNumberFormat="1"/>
    <xf numFmtId="0" fontId="5" fillId="17" borderId="0" xfId="264" applyFont="1" applyFill="1" applyBorder="1" applyAlignment="1"/>
    <xf numFmtId="4" fontId="17" fillId="17" borderId="0" xfId="264" applyNumberFormat="1" applyFont="1" applyFill="1" applyBorder="1" applyAlignment="1"/>
    <xf numFmtId="0" fontId="5" fillId="0" borderId="0" xfId="264" applyAlignment="1"/>
    <xf numFmtId="0" fontId="5" fillId="15" borderId="0" xfId="264" applyFont="1" applyFill="1" applyBorder="1"/>
    <xf numFmtId="0" fontId="47" fillId="12" borderId="35" xfId="264" applyFont="1" applyFill="1" applyBorder="1" applyAlignment="1">
      <alignment horizontal="center" vertical="center" wrapText="1"/>
    </xf>
    <xf numFmtId="169" fontId="47" fillId="12" borderId="34" xfId="6" applyNumberFormat="1" applyFont="1" applyFill="1" applyBorder="1" applyAlignment="1">
      <alignment horizontal="center" wrapText="1"/>
    </xf>
    <xf numFmtId="169" fontId="47" fillId="12" borderId="20" xfId="6" applyNumberFormat="1" applyFont="1" applyFill="1" applyBorder="1" applyAlignment="1">
      <alignment horizontal="center" wrapText="1"/>
    </xf>
    <xf numFmtId="0" fontId="47" fillId="12" borderId="20" xfId="264" applyFont="1" applyFill="1" applyBorder="1" applyAlignment="1">
      <alignment horizontal="center" wrapText="1"/>
    </xf>
    <xf numFmtId="0" fontId="47" fillId="12" borderId="21" xfId="264" applyFont="1" applyFill="1" applyBorder="1" applyAlignment="1">
      <alignment horizontal="center" wrapText="1"/>
    </xf>
    <xf numFmtId="4" fontId="5" fillId="0" borderId="0" xfId="264" applyNumberFormat="1" applyFont="1" applyBorder="1" applyAlignment="1">
      <alignment horizontal="right"/>
    </xf>
    <xf numFmtId="4" fontId="6" fillId="0" borderId="106" xfId="264" applyNumberFormat="1" applyFont="1" applyBorder="1" applyAlignment="1">
      <alignment horizontal="center"/>
    </xf>
    <xf numFmtId="4" fontId="5" fillId="0" borderId="0" xfId="264" applyNumberFormat="1" applyFont="1" applyBorder="1" applyAlignment="1"/>
    <xf numFmtId="4" fontId="6" fillId="0" borderId="73" xfId="264" applyNumberFormat="1" applyFont="1" applyBorder="1" applyAlignment="1">
      <alignment horizontal="center"/>
    </xf>
    <xf numFmtId="4" fontId="6" fillId="0" borderId="34" xfId="264" applyNumberFormat="1" applyFont="1" applyBorder="1" applyAlignment="1">
      <alignment horizontal="center"/>
    </xf>
    <xf numFmtId="0" fontId="6" fillId="17" borderId="0" xfId="264" applyFont="1" applyFill="1" applyAlignment="1"/>
    <xf numFmtId="4" fontId="1" fillId="0" borderId="0" xfId="48744" applyNumberFormat="1" applyFont="1" applyBorder="1" applyAlignment="1"/>
    <xf numFmtId="4" fontId="1" fillId="0" borderId="0" xfId="48744" applyNumberFormat="1" applyFont="1" applyBorder="1" applyAlignment="1">
      <alignment horizontal="right"/>
    </xf>
    <xf numFmtId="4" fontId="1" fillId="0" borderId="0" xfId="48744" applyNumberFormat="1"/>
    <xf numFmtId="10" fontId="39" fillId="0" borderId="0" xfId="54" applyNumberFormat="1" applyFont="1" applyFill="1" applyBorder="1" applyAlignment="1" applyProtection="1">
      <alignment horizontal="right" vertical="center" wrapText="1"/>
    </xf>
    <xf numFmtId="185" fontId="39" fillId="0" borderId="0" xfId="54" applyNumberFormat="1" applyFont="1" applyFill="1" applyBorder="1" applyAlignment="1" applyProtection="1">
      <alignment horizontal="right" vertical="center" wrapText="1"/>
    </xf>
    <xf numFmtId="217" fontId="0" fillId="0" borderId="0" xfId="1" applyNumberFormat="1" applyFont="1"/>
    <xf numFmtId="218" fontId="0" fillId="0" borderId="0" xfId="0" applyNumberFormat="1"/>
    <xf numFmtId="165" fontId="0" fillId="0" borderId="0" xfId="0" applyNumberFormat="1"/>
    <xf numFmtId="3" fontId="6" fillId="0" borderId="0" xfId="4" applyNumberFormat="1" applyFont="1"/>
    <xf numFmtId="182" fontId="0" fillId="0" borderId="0" xfId="1" applyNumberFormat="1" applyFont="1"/>
    <xf numFmtId="43" fontId="0" fillId="0" borderId="0" xfId="0" applyNumberFormat="1"/>
    <xf numFmtId="9" fontId="47" fillId="12" borderId="61" xfId="3" applyFont="1" applyFill="1" applyBorder="1"/>
    <xf numFmtId="0" fontId="1" fillId="5" borderId="0" xfId="48" applyFill="1"/>
    <xf numFmtId="0" fontId="54" fillId="20" borderId="47" xfId="48" applyFont="1" applyFill="1" applyBorder="1" applyAlignment="1">
      <alignment horizontal="center"/>
    </xf>
    <xf numFmtId="0" fontId="54" fillId="20" borderId="0" xfId="48" applyFont="1" applyFill="1" applyBorder="1" applyAlignment="1">
      <alignment horizontal="center"/>
    </xf>
    <xf numFmtId="0" fontId="54" fillId="20" borderId="0" xfId="48" applyFont="1" applyFill="1" applyBorder="1" applyAlignment="1">
      <alignment horizontal="right"/>
    </xf>
    <xf numFmtId="0" fontId="54" fillId="20" borderId="26" xfId="48" applyFont="1" applyFill="1" applyBorder="1" applyAlignment="1">
      <alignment horizontal="right"/>
    </xf>
    <xf numFmtId="0" fontId="48" fillId="12" borderId="47" xfId="48" applyFont="1" applyFill="1" applyBorder="1"/>
    <xf numFmtId="3" fontId="48" fillId="12" borderId="0" xfId="48" applyNumberFormat="1" applyFont="1" applyFill="1" applyBorder="1" applyAlignment="1">
      <alignment horizontal="right"/>
    </xf>
    <xf numFmtId="3" fontId="47" fillId="12" borderId="0" xfId="48" applyNumberFormat="1" applyFont="1" applyFill="1" applyBorder="1" applyAlignment="1">
      <alignment horizontal="right"/>
    </xf>
    <xf numFmtId="3" fontId="48" fillId="12" borderId="0" xfId="48" applyNumberFormat="1" applyFont="1" applyFill="1" applyBorder="1" applyAlignment="1">
      <alignment horizontal="center"/>
    </xf>
    <xf numFmtId="3" fontId="48" fillId="12" borderId="26" xfId="48" applyNumberFormat="1" applyFont="1" applyFill="1" applyBorder="1" applyAlignment="1">
      <alignment horizontal="right"/>
    </xf>
    <xf numFmtId="3" fontId="6" fillId="5" borderId="47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6" xfId="49" applyNumberFormat="1" applyFont="1" applyFill="1" applyBorder="1"/>
    <xf numFmtId="181" fontId="131" fillId="5" borderId="0" xfId="49" applyNumberFormat="1" applyFont="1" applyFill="1" applyBorder="1"/>
    <xf numFmtId="0" fontId="48" fillId="12" borderId="34" xfId="48" applyFont="1" applyFill="1" applyBorder="1"/>
    <xf numFmtId="3" fontId="47" fillId="12" borderId="20" xfId="48" applyNumberFormat="1" applyFont="1" applyFill="1" applyBorder="1"/>
    <xf numFmtId="3" fontId="47" fillId="12" borderId="21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1" fontId="81" fillId="0" borderId="108" xfId="15" applyNumberFormat="1" applyFont="1" applyFill="1" applyBorder="1" applyAlignment="1" applyProtection="1">
      <alignment horizontal="left" vertical="center"/>
    </xf>
    <xf numFmtId="0" fontId="40" fillId="5" borderId="108" xfId="48" applyFont="1" applyFill="1" applyBorder="1"/>
    <xf numFmtId="0" fontId="40" fillId="5" borderId="0" xfId="48" applyFont="1" applyFill="1" applyBorder="1"/>
    <xf numFmtId="0" fontId="1" fillId="5" borderId="0" xfId="48" applyFill="1" applyBorder="1"/>
    <xf numFmtId="0" fontId="1" fillId="0" borderId="0" xfId="48" applyFill="1"/>
    <xf numFmtId="0" fontId="1" fillId="20" borderId="47" xfId="48" applyFill="1" applyBorder="1"/>
    <xf numFmtId="0" fontId="1" fillId="20" borderId="0" xfId="48" applyFill="1" applyBorder="1"/>
    <xf numFmtId="0" fontId="1" fillId="20" borderId="26" xfId="48" applyFill="1" applyBorder="1"/>
    <xf numFmtId="0" fontId="39" fillId="0" borderId="0" xfId="48" applyFont="1" applyBorder="1"/>
    <xf numFmtId="10" fontId="39" fillId="0" borderId="26" xfId="130" applyNumberFormat="1" applyFont="1" applyBorder="1"/>
    <xf numFmtId="3" fontId="39" fillId="0" borderId="0" xfId="48" applyNumberFormat="1" applyFont="1" applyBorder="1" applyAlignment="1">
      <alignment horizontal="right"/>
    </xf>
    <xf numFmtId="0" fontId="39" fillId="0" borderId="0" xfId="48" applyFont="1" applyBorder="1" applyAlignment="1">
      <alignment vertical="top"/>
    </xf>
    <xf numFmtId="0" fontId="50" fillId="20" borderId="73" xfId="48" applyFont="1" applyFill="1" applyBorder="1"/>
    <xf numFmtId="0" fontId="50" fillId="20" borderId="61" xfId="48" applyFont="1" applyFill="1" applyBorder="1"/>
    <xf numFmtId="0" fontId="50" fillId="20" borderId="74" xfId="48" applyFont="1" applyFill="1" applyBorder="1"/>
    <xf numFmtId="0" fontId="40" fillId="0" borderId="0" xfId="48" applyFont="1"/>
    <xf numFmtId="3" fontId="39" fillId="0" borderId="0" xfId="48" applyNumberFormat="1" applyFont="1" applyBorder="1"/>
    <xf numFmtId="4" fontId="1" fillId="0" borderId="0" xfId="48" applyNumberFormat="1"/>
    <xf numFmtId="0" fontId="1" fillId="0" borderId="0" xfId="48"/>
    <xf numFmtId="3" fontId="39" fillId="0" borderId="0" xfId="48" applyNumberFormat="1" applyFont="1" applyBorder="1" applyAlignment="1">
      <alignment horizontal="right" vertical="center"/>
    </xf>
    <xf numFmtId="10" fontId="39" fillId="0" borderId="26" xfId="130" applyNumberFormat="1" applyFont="1" applyBorder="1" applyAlignment="1">
      <alignment horizontal="right" vertical="center"/>
    </xf>
    <xf numFmtId="181" fontId="0" fillId="0" borderId="0" xfId="49" applyNumberFormat="1" applyFont="1" applyFill="1"/>
    <xf numFmtId="0" fontId="39" fillId="0" borderId="0" xfId="48" applyFont="1" applyBorder="1" applyAlignment="1">
      <alignment vertical="top" wrapText="1"/>
    </xf>
    <xf numFmtId="3" fontId="48" fillId="12" borderId="20" xfId="48" applyNumberFormat="1" applyFont="1" applyFill="1" applyBorder="1"/>
    <xf numFmtId="9" fontId="48" fillId="12" borderId="20" xfId="3" applyFont="1" applyFill="1" applyBorder="1"/>
    <xf numFmtId="0" fontId="56" fillId="0" borderId="0" xfId="48" applyFont="1" applyFill="1" applyBorder="1"/>
    <xf numFmtId="0" fontId="56" fillId="0" borderId="0" xfId="48" applyFont="1" applyFill="1" applyBorder="1" applyAlignment="1">
      <alignment wrapText="1"/>
    </xf>
    <xf numFmtId="0" fontId="56" fillId="0" borderId="0" xfId="48" applyFont="1" applyFill="1" applyBorder="1" applyAlignment="1">
      <alignment vertical="top"/>
    </xf>
    <xf numFmtId="0" fontId="132" fillId="76" borderId="34" xfId="48" applyFont="1" applyFill="1" applyBorder="1"/>
    <xf numFmtId="169" fontId="132" fillId="76" borderId="20" xfId="59" applyNumberFormat="1" applyFont="1" applyFill="1" applyBorder="1"/>
    <xf numFmtId="9" fontId="48" fillId="12" borderId="21" xfId="3" applyFont="1" applyFill="1" applyBorder="1"/>
    <xf numFmtId="219" fontId="5" fillId="0" borderId="0" xfId="4" applyNumberFormat="1"/>
    <xf numFmtId="171" fontId="5" fillId="0" borderId="0" xfId="3" applyNumberFormat="1" applyFont="1"/>
    <xf numFmtId="9" fontId="5" fillId="0" borderId="0" xfId="55" applyNumberFormat="1" applyFill="1" applyBorder="1" applyAlignment="1" applyProtection="1">
      <alignment vertical="center" wrapText="1"/>
    </xf>
    <xf numFmtId="10" fontId="39" fillId="0" borderId="61" xfId="67" applyNumberFormat="1" applyFont="1" applyFill="1" applyBorder="1" applyAlignment="1" applyProtection="1">
      <alignment vertical="center"/>
    </xf>
    <xf numFmtId="10" fontId="39" fillId="0" borderId="74" xfId="67" applyNumberFormat="1" applyFont="1" applyFill="1" applyBorder="1" applyAlignment="1" applyProtection="1">
      <alignment vertical="center"/>
    </xf>
    <xf numFmtId="10" fontId="133" fillId="0" borderId="0" xfId="3" applyNumberFormat="1" applyFont="1" applyFill="1" applyBorder="1"/>
    <xf numFmtId="0" fontId="133" fillId="0" borderId="0" xfId="76" applyFont="1" applyFill="1" applyBorder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5" xfId="94" applyNumberFormat="1" applyFont="1" applyFill="1" applyBorder="1" applyAlignment="1" applyProtection="1">
      <alignment horizontal="center" vertical="center"/>
    </xf>
    <xf numFmtId="0" fontId="47" fillId="18" borderId="74" xfId="4" applyFont="1" applyFill="1" applyBorder="1" applyAlignment="1">
      <alignment horizontal="left" vertical="center"/>
    </xf>
    <xf numFmtId="0" fontId="47" fillId="18" borderId="62" xfId="4" applyFont="1" applyFill="1" applyBorder="1" applyAlignment="1">
      <alignment horizontal="left" vertical="center"/>
    </xf>
    <xf numFmtId="14" fontId="47" fillId="18" borderId="62" xfId="4" applyNumberFormat="1" applyFont="1" applyFill="1" applyBorder="1" applyAlignment="1">
      <alignment horizontal="right" vertical="center" wrapText="1"/>
    </xf>
    <xf numFmtId="216" fontId="17" fillId="0" borderId="0" xfId="71" applyNumberFormat="1" applyFont="1" applyFill="1" applyBorder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20" fontId="67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1" fillId="0" borderId="0" xfId="1" applyNumberFormat="1"/>
    <xf numFmtId="182" fontId="5" fillId="0" borderId="0" xfId="1" applyNumberFormat="1" applyFont="1"/>
    <xf numFmtId="182" fontId="5" fillId="0" borderId="0" xfId="4" applyNumberFormat="1"/>
    <xf numFmtId="4" fontId="48" fillId="12" borderId="20" xfId="71" applyNumberFormat="1" applyFont="1" applyFill="1" applyBorder="1" applyAlignment="1">
      <alignment vertical="center"/>
    </xf>
    <xf numFmtId="0" fontId="50" fillId="5" borderId="1" xfId="0" applyFont="1" applyFill="1" applyBorder="1" applyAlignment="1">
      <alignment vertical="center" wrapText="1"/>
    </xf>
    <xf numFmtId="170" fontId="60" fillId="18" borderId="0" xfId="341" applyNumberFormat="1" applyFont="1" applyFill="1" applyBorder="1" applyAlignment="1">
      <alignment horizontal="center" vertical="center"/>
    </xf>
    <xf numFmtId="0" fontId="67" fillId="0" borderId="0" xfId="4" applyFont="1" applyAlignment="1">
      <alignment horizontal="left"/>
    </xf>
    <xf numFmtId="177" fontId="35" fillId="0" borderId="0" xfId="31" applyNumberFormat="1" applyFont="1" applyFill="1" applyBorder="1" applyAlignment="1">
      <alignment horizontal="right" vertical="center"/>
    </xf>
    <xf numFmtId="4" fontId="1" fillId="0" borderId="63" xfId="81" applyNumberFormat="1" applyBorder="1"/>
    <xf numFmtId="0" fontId="1" fillId="0" borderId="0" xfId="81" applyBorder="1"/>
    <xf numFmtId="10" fontId="1" fillId="0" borderId="0" xfId="3" applyNumberFormat="1" applyBorder="1"/>
    <xf numFmtId="3" fontId="1" fillId="0" borderId="0" xfId="81" applyNumberFormat="1" applyBorder="1"/>
    <xf numFmtId="2" fontId="0" fillId="0" borderId="61" xfId="0" applyNumberFormat="1" applyFont="1" applyFill="1" applyBorder="1"/>
    <xf numFmtId="43" fontId="5" fillId="0" borderId="0" xfId="1" applyFont="1" applyFill="1" applyBorder="1"/>
    <xf numFmtId="170" fontId="60" fillId="18" borderId="0" xfId="341" applyNumberFormat="1" applyFont="1" applyFill="1" applyBorder="1" applyAlignment="1">
      <alignment horizontal="center" vertical="center"/>
    </xf>
    <xf numFmtId="43" fontId="1" fillId="0" borderId="0" xfId="1"/>
    <xf numFmtId="0" fontId="47" fillId="12" borderId="34" xfId="0" applyFont="1" applyFill="1" applyBorder="1" applyAlignment="1">
      <alignment vertical="center"/>
    </xf>
    <xf numFmtId="4" fontId="47" fillId="12" borderId="20" xfId="0" applyNumberFormat="1" applyFont="1" applyFill="1" applyBorder="1" applyAlignment="1">
      <alignment vertical="center"/>
    </xf>
    <xf numFmtId="9" fontId="47" fillId="12" borderId="21" xfId="3" applyFont="1" applyFill="1" applyBorder="1" applyAlignment="1">
      <alignment vertical="center"/>
    </xf>
    <xf numFmtId="0" fontId="39" fillId="0" borderId="106" xfId="33" applyFont="1" applyFill="1" applyBorder="1" applyAlignment="1">
      <alignment vertical="center" wrapText="1"/>
    </xf>
    <xf numFmtId="0" fontId="56" fillId="21" borderId="47" xfId="42" applyFont="1" applyFill="1" applyBorder="1" applyAlignment="1">
      <alignment horizontal="left"/>
    </xf>
    <xf numFmtId="3" fontId="6" fillId="0" borderId="0" xfId="0" applyNumberFormat="1" applyFont="1" applyFill="1" applyBorder="1" applyAlignment="1">
      <alignment horizontal="right"/>
    </xf>
    <xf numFmtId="3" fontId="6" fillId="0" borderId="74" xfId="0" applyNumberFormat="1" applyFont="1" applyFill="1" applyBorder="1" applyAlignment="1">
      <alignment horizontal="right"/>
    </xf>
    <xf numFmtId="0" fontId="10" fillId="0" borderId="0" xfId="48746"/>
    <xf numFmtId="0" fontId="78" fillId="5" borderId="1" xfId="48746" applyFont="1" applyFill="1" applyBorder="1" applyAlignment="1">
      <alignment vertical="center" wrapText="1"/>
    </xf>
    <xf numFmtId="3" fontId="6" fillId="0" borderId="7" xfId="0" applyNumberFormat="1" applyFont="1" applyFill="1" applyBorder="1" applyAlignment="1">
      <alignment horizontal="right"/>
    </xf>
    <xf numFmtId="0" fontId="11" fillId="2" borderId="0" xfId="48745" applyFont="1" applyFill="1" applyBorder="1" applyAlignment="1">
      <alignment horizontal="left" vertical="top" wrapText="1"/>
    </xf>
    <xf numFmtId="3" fontId="48" fillId="12" borderId="20" xfId="20" applyNumberFormat="1" applyFont="1" applyFill="1" applyBorder="1" applyAlignment="1">
      <alignment horizontal="right"/>
    </xf>
    <xf numFmtId="3" fontId="6" fillId="0" borderId="105" xfId="0" applyNumberFormat="1" applyFont="1" applyFill="1" applyBorder="1" applyAlignment="1">
      <alignment horizontal="right"/>
    </xf>
    <xf numFmtId="3" fontId="48" fillId="12" borderId="21" xfId="20" applyNumberFormat="1" applyFont="1" applyFill="1" applyBorder="1" applyAlignment="1">
      <alignment horizontal="right"/>
    </xf>
    <xf numFmtId="0" fontId="78" fillId="5" borderId="1" xfId="48746" applyFont="1" applyFill="1" applyBorder="1"/>
    <xf numFmtId="0" fontId="78" fillId="77" borderId="0" xfId="48746" applyFont="1" applyFill="1"/>
    <xf numFmtId="10" fontId="6" fillId="0" borderId="74" xfId="3" applyNumberFormat="1" applyFont="1" applyBorder="1"/>
    <xf numFmtId="0" fontId="6" fillId="0" borderId="34" xfId="4" applyFont="1" applyBorder="1"/>
    <xf numFmtId="0" fontId="6" fillId="0" borderId="47" xfId="4" applyFont="1" applyBorder="1" applyAlignment="1">
      <alignment wrapText="1"/>
    </xf>
    <xf numFmtId="0" fontId="56" fillId="0" borderId="47" xfId="4" applyFont="1" applyBorder="1" applyAlignment="1">
      <alignment vertical="center" wrapText="1"/>
    </xf>
    <xf numFmtId="0" fontId="6" fillId="0" borderId="73" xfId="4" applyFont="1" applyBorder="1"/>
    <xf numFmtId="0" fontId="6" fillId="0" borderId="106" xfId="4" applyFont="1" applyBorder="1"/>
    <xf numFmtId="10" fontId="6" fillId="0" borderId="6" xfId="3" applyNumberFormat="1" applyFont="1" applyBorder="1"/>
    <xf numFmtId="3" fontId="6" fillId="0" borderId="106" xfId="0" applyNumberFormat="1" applyFont="1" applyFill="1" applyBorder="1" applyAlignment="1">
      <alignment horizontal="right"/>
    </xf>
    <xf numFmtId="3" fontId="6" fillId="0" borderId="62" xfId="0" applyNumberFormat="1" applyFont="1" applyFill="1" applyBorder="1" applyAlignment="1">
      <alignment horizontal="right"/>
    </xf>
    <xf numFmtId="0" fontId="6" fillId="0" borderId="73" xfId="4" applyFont="1" applyBorder="1" applyAlignment="1">
      <alignment wrapText="1"/>
    </xf>
    <xf numFmtId="0" fontId="6" fillId="0" borderId="106" xfId="4" applyFont="1" applyBorder="1" applyAlignment="1">
      <alignment wrapText="1"/>
    </xf>
    <xf numFmtId="10" fontId="6" fillId="0" borderId="21" xfId="3" applyNumberFormat="1" applyFont="1" applyBorder="1"/>
    <xf numFmtId="10" fontId="6" fillId="0" borderId="26" xfId="3" applyNumberFormat="1" applyFont="1" applyBorder="1"/>
    <xf numFmtId="0" fontId="46" fillId="16" borderId="61" xfId="48745" applyFont="1" applyFill="1" applyBorder="1" applyAlignment="1">
      <alignment horizontal="center" vertical="center" wrapText="1"/>
    </xf>
    <xf numFmtId="0" fontId="11" fillId="5" borderId="1" xfId="48746" applyFont="1" applyFill="1" applyBorder="1" applyAlignment="1">
      <alignment horizontal="left" vertical="center" wrapText="1"/>
    </xf>
    <xf numFmtId="166" fontId="11" fillId="5" borderId="0" xfId="48746" applyNumberFormat="1" applyFont="1" applyFill="1" applyBorder="1" applyAlignment="1">
      <alignment horizontal="left" vertical="center" wrapText="1"/>
    </xf>
    <xf numFmtId="0" fontId="11" fillId="5" borderId="0" xfId="48746" applyFont="1" applyFill="1" applyBorder="1" applyAlignment="1">
      <alignment horizontal="left" vertical="center"/>
    </xf>
    <xf numFmtId="0" fontId="46" fillId="16" borderId="61" xfId="48745" applyFont="1" applyFill="1" applyBorder="1" applyAlignment="1">
      <alignment horizontal="center" vertical="center"/>
    </xf>
    <xf numFmtId="166" fontId="11" fillId="5" borderId="1" xfId="48746" applyNumberFormat="1" applyFont="1" applyFill="1" applyBorder="1" applyAlignment="1">
      <alignment horizontal="left" vertical="center" wrapText="1"/>
    </xf>
    <xf numFmtId="0" fontId="11" fillId="0" borderId="0" xfId="48746" applyFont="1" applyFill="1" applyBorder="1" applyAlignment="1">
      <alignment horizontal="left" vertical="top" wrapText="1"/>
    </xf>
    <xf numFmtId="188" fontId="39" fillId="0" borderId="0" xfId="3" applyNumberFormat="1" applyFont="1" applyFill="1" applyBorder="1" applyAlignment="1" applyProtection="1">
      <alignment horizontal="right" vertical="center" wrapText="1"/>
    </xf>
    <xf numFmtId="43" fontId="5" fillId="0" borderId="0" xfId="1" applyFont="1"/>
    <xf numFmtId="0" fontId="11" fillId="2" borderId="0" xfId="48745" applyFont="1" applyFill="1" applyBorder="1" applyAlignment="1">
      <alignment horizontal="left" vertical="top"/>
    </xf>
    <xf numFmtId="0" fontId="78" fillId="5" borderId="1" xfId="48746" applyFont="1" applyFill="1" applyBorder="1" applyAlignment="1">
      <alignment vertical="center"/>
    </xf>
    <xf numFmtId="0" fontId="46" fillId="16" borderId="73" xfId="48745" applyFont="1" applyFill="1" applyBorder="1" applyAlignment="1">
      <alignment horizontal="center" vertical="center"/>
    </xf>
    <xf numFmtId="0" fontId="78" fillId="0" borderId="0" xfId="48746" applyFont="1"/>
    <xf numFmtId="0" fontId="103" fillId="0" borderId="0" xfId="48746" applyFont="1" applyFill="1" applyBorder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222" fontId="39" fillId="0" borderId="0" xfId="3" applyNumberFormat="1" applyFont="1" applyFill="1" applyBorder="1" applyAlignment="1" applyProtection="1">
      <alignment horizontal="right" vertical="center" wrapText="1"/>
    </xf>
    <xf numFmtId="0" fontId="10" fillId="0" borderId="0" xfId="48746" applyAlignment="1">
      <alignment vertical="center"/>
    </xf>
    <xf numFmtId="0" fontId="11" fillId="5" borderId="0" xfId="48746" applyFont="1" applyFill="1" applyAlignment="1">
      <alignment horizontal="left" vertical="center"/>
    </xf>
    <xf numFmtId="0" fontId="10" fillId="5" borderId="0" xfId="48746" applyFill="1" applyBorder="1"/>
    <xf numFmtId="0" fontId="46" fillId="16" borderId="74" xfId="48745" applyFont="1" applyFill="1" applyBorder="1" applyAlignment="1">
      <alignment horizontal="center" vertical="center"/>
    </xf>
    <xf numFmtId="0" fontId="11" fillId="0" borderId="3" xfId="48746" applyFont="1" applyFill="1" applyBorder="1" applyAlignment="1">
      <alignment horizontal="left" vertical="top" wrapText="1"/>
    </xf>
    <xf numFmtId="182" fontId="7" fillId="0" borderId="0" xfId="43987" applyNumberFormat="1" applyFont="1" applyFill="1" applyBorder="1" applyAlignment="1" applyProtection="1">
      <alignment horizontal="right" vertical="center" wrapText="1"/>
    </xf>
    <xf numFmtId="0" fontId="19" fillId="12" borderId="0" xfId="341" applyFont="1" applyFill="1" applyBorder="1" applyAlignment="1">
      <alignment vertical="center"/>
    </xf>
    <xf numFmtId="0" fontId="10" fillId="5" borderId="0" xfId="48746" applyFill="1"/>
    <xf numFmtId="43" fontId="39" fillId="0" borderId="0" xfId="1" applyFont="1" applyFill="1" applyBorder="1" applyAlignment="1" applyProtection="1">
      <alignment horizontal="right" vertical="center" wrapText="1"/>
    </xf>
    <xf numFmtId="169" fontId="64" fillId="0" borderId="0" xfId="54" applyNumberFormat="1" applyFont="1" applyFill="1" applyBorder="1" applyAlignment="1" applyProtection="1">
      <alignment vertical="center" wrapText="1"/>
    </xf>
    <xf numFmtId="9" fontId="8" fillId="0" borderId="0" xfId="3" applyFont="1" applyFill="1" applyBorder="1" applyAlignment="1">
      <alignment horizontal="right"/>
    </xf>
    <xf numFmtId="182" fontId="64" fillId="0" borderId="0" xfId="1" applyNumberFormat="1" applyFont="1" applyFill="1" applyBorder="1" applyAlignment="1" applyProtection="1">
      <alignment horizontal="right" vertical="center" wrapText="1"/>
    </xf>
    <xf numFmtId="169" fontId="64" fillId="0" borderId="0" xfId="341" applyNumberFormat="1" applyFont="1" applyFill="1" applyBorder="1" applyAlignment="1">
      <alignment horizontal="right" vertical="center"/>
    </xf>
    <xf numFmtId="182" fontId="114" fillId="0" borderId="0" xfId="1" applyNumberFormat="1" applyFont="1" applyFill="1" applyBorder="1"/>
    <xf numFmtId="10" fontId="56" fillId="0" borderId="0" xfId="3" applyNumberFormat="1" applyFont="1" applyFill="1" applyBorder="1" applyAlignment="1">
      <alignment horizontal="right" wrapText="1"/>
    </xf>
    <xf numFmtId="171" fontId="56" fillId="0" borderId="0" xfId="3" applyNumberFormat="1" applyFont="1" applyFill="1" applyBorder="1" applyAlignment="1">
      <alignment horizontal="right" wrapText="1"/>
    </xf>
    <xf numFmtId="169" fontId="64" fillId="0" borderId="0" xfId="64" applyNumberFormat="1" applyFont="1" applyFill="1" applyBorder="1" applyAlignment="1" applyProtection="1">
      <alignment vertical="center" wrapText="1"/>
    </xf>
    <xf numFmtId="171" fontId="56" fillId="0" borderId="0" xfId="39110" applyNumberFormat="1" applyFont="1" applyFill="1" applyBorder="1" applyAlignment="1" applyProtection="1">
      <alignment vertical="center" wrapText="1"/>
    </xf>
    <xf numFmtId="169" fontId="64" fillId="0" borderId="0" xfId="65" applyNumberFormat="1" applyFont="1" applyFill="1" applyBorder="1" applyAlignment="1" applyProtection="1">
      <alignment vertical="center" wrapText="1"/>
    </xf>
    <xf numFmtId="4" fontId="6" fillId="0" borderId="98" xfId="0" applyNumberFormat="1" applyFont="1" applyBorder="1" applyAlignment="1">
      <alignment vertical="center"/>
    </xf>
    <xf numFmtId="4" fontId="6" fillId="0" borderId="19" xfId="0" applyNumberFormat="1" applyFont="1" applyBorder="1" applyAlignment="1">
      <alignment vertical="center"/>
    </xf>
    <xf numFmtId="4" fontId="6" fillId="0" borderId="109" xfId="0" applyNumberFormat="1" applyFont="1" applyBorder="1" applyAlignment="1">
      <alignment vertical="center"/>
    </xf>
    <xf numFmtId="0" fontId="0" fillId="0" borderId="0" xfId="0"/>
    <xf numFmtId="4" fontId="6" fillId="0" borderId="2" xfId="0" applyNumberFormat="1" applyFont="1" applyBorder="1" applyAlignment="1">
      <alignment vertical="center"/>
    </xf>
    <xf numFmtId="4" fontId="6" fillId="0" borderId="31" xfId="0" applyNumberFormat="1" applyFont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6" fillId="0" borderId="106" xfId="4" applyFont="1" applyBorder="1" applyAlignment="1">
      <alignment vertical="center" wrapText="1"/>
    </xf>
    <xf numFmtId="0" fontId="56" fillId="0" borderId="73" xfId="4" applyFont="1" applyBorder="1" applyAlignment="1">
      <alignment vertical="center" wrapText="1"/>
    </xf>
    <xf numFmtId="0" fontId="56" fillId="0" borderId="47" xfId="4" applyFont="1" applyFill="1" applyBorder="1" applyAlignment="1">
      <alignment vertical="center" wrapText="1"/>
    </xf>
    <xf numFmtId="0" fontId="6" fillId="0" borderId="47" xfId="31" applyFont="1" applyFill="1" applyBorder="1" applyAlignment="1">
      <alignment vertical="center"/>
    </xf>
    <xf numFmtId="0" fontId="39" fillId="0" borderId="47" xfId="31" applyFont="1" applyFill="1" applyBorder="1" applyAlignment="1">
      <alignment horizontal="left" vertical="center" wrapText="1"/>
    </xf>
    <xf numFmtId="49" fontId="56" fillId="0" borderId="47" xfId="4" applyNumberFormat="1" applyFont="1" applyBorder="1" applyAlignment="1">
      <alignment vertical="center" wrapText="1"/>
    </xf>
    <xf numFmtId="3" fontId="39" fillId="0" borderId="63" xfId="78" applyNumberFormat="1" applyFont="1" applyFill="1" applyBorder="1" applyAlignment="1">
      <alignment horizontal="right"/>
    </xf>
    <xf numFmtId="3" fontId="39" fillId="0" borderId="61" xfId="78" applyNumberFormat="1" applyFont="1" applyFill="1" applyBorder="1" applyAlignment="1">
      <alignment horizontal="right"/>
    </xf>
    <xf numFmtId="169" fontId="6" fillId="0" borderId="63" xfId="59" applyNumberFormat="1" applyFont="1" applyFill="1" applyBorder="1" applyAlignment="1">
      <alignment horizontal="right"/>
    </xf>
    <xf numFmtId="10" fontId="0" fillId="0" borderId="0" xfId="3" applyNumberFormat="1" applyFont="1"/>
    <xf numFmtId="10" fontId="6" fillId="0" borderId="0" xfId="69" applyNumberFormat="1" applyFont="1" applyBorder="1" applyAlignment="1">
      <alignment vertical="center"/>
    </xf>
    <xf numFmtId="171" fontId="6" fillId="21" borderId="26" xfId="3" applyNumberFormat="1" applyFont="1" applyFill="1" applyBorder="1" applyAlignment="1">
      <alignment horizontal="right" vertical="center"/>
    </xf>
    <xf numFmtId="171" fontId="6" fillId="21" borderId="26" xfId="62" applyNumberFormat="1" applyFont="1" applyFill="1" applyBorder="1" applyAlignment="1">
      <alignment horizontal="right" vertical="center"/>
    </xf>
    <xf numFmtId="171" fontId="8" fillId="21" borderId="21" xfId="3" applyNumberFormat="1" applyFont="1" applyFill="1" applyBorder="1" applyAlignment="1">
      <alignment horizontal="right" vertical="center"/>
    </xf>
    <xf numFmtId="165" fontId="64" fillId="21" borderId="106" xfId="42" applyNumberFormat="1" applyFont="1" applyFill="1" applyBorder="1"/>
    <xf numFmtId="165" fontId="64" fillId="21" borderId="63" xfId="42" applyNumberFormat="1" applyFont="1" applyFill="1" applyBorder="1"/>
    <xf numFmtId="165" fontId="64" fillId="21" borderId="6" xfId="42" applyNumberFormat="1" applyFont="1" applyFill="1" applyBorder="1"/>
    <xf numFmtId="10" fontId="56" fillId="21" borderId="47" xfId="15" applyNumberFormat="1" applyFont="1" applyFill="1" applyBorder="1"/>
    <xf numFmtId="10" fontId="56" fillId="21" borderId="26" xfId="15" applyNumberFormat="1" applyFont="1" applyFill="1" applyBorder="1"/>
    <xf numFmtId="165" fontId="64" fillId="21" borderId="47" xfId="42" applyNumberFormat="1" applyFont="1" applyFill="1" applyBorder="1"/>
    <xf numFmtId="9" fontId="64" fillId="21" borderId="34" xfId="15" applyNumberFormat="1" applyFont="1" applyFill="1" applyBorder="1"/>
    <xf numFmtId="9" fontId="64" fillId="21" borderId="21" xfId="15" applyNumberFormat="1" applyFont="1" applyFill="1" applyBorder="1"/>
    <xf numFmtId="10" fontId="6" fillId="0" borderId="29" xfId="15" applyNumberFormat="1" applyFont="1" applyFill="1" applyBorder="1" applyAlignment="1" applyProtection="1">
      <alignment horizontal="right"/>
    </xf>
    <xf numFmtId="10" fontId="6" fillId="0" borderId="5" xfId="15" applyNumberFormat="1" applyFont="1" applyFill="1" applyBorder="1" applyAlignment="1" applyProtection="1">
      <alignment horizontal="right"/>
    </xf>
    <xf numFmtId="10" fontId="6" fillId="0" borderId="6" xfId="15" applyNumberFormat="1" applyFont="1" applyFill="1" applyBorder="1" applyAlignment="1" applyProtection="1">
      <alignment horizontal="right"/>
    </xf>
    <xf numFmtId="10" fontId="6" fillId="0" borderId="25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6" xfId="15" applyNumberFormat="1" applyFont="1" applyFill="1" applyBorder="1" applyAlignment="1" applyProtection="1">
      <alignment horizontal="right"/>
    </xf>
    <xf numFmtId="10" fontId="6" fillId="0" borderId="14" xfId="15" applyNumberFormat="1" applyFont="1" applyFill="1" applyBorder="1" applyAlignment="1" applyProtection="1">
      <alignment horizontal="right"/>
    </xf>
    <xf numFmtId="10" fontId="6" fillId="0" borderId="12" xfId="15" applyNumberFormat="1" applyFont="1" applyFill="1" applyBorder="1" applyAlignment="1" applyProtection="1">
      <alignment horizontal="right"/>
    </xf>
    <xf numFmtId="10" fontId="6" fillId="0" borderId="13" xfId="15" applyNumberFormat="1" applyFont="1" applyFill="1" applyBorder="1" applyAlignment="1" applyProtection="1">
      <alignment horizontal="right"/>
    </xf>
    <xf numFmtId="10" fontId="6" fillId="0" borderId="14" xfId="15" applyNumberFormat="1" applyFont="1" applyBorder="1"/>
    <xf numFmtId="10" fontId="6" fillId="0" borderId="12" xfId="15" applyNumberFormat="1" applyFont="1" applyBorder="1"/>
    <xf numFmtId="10" fontId="6" fillId="0" borderId="13" xfId="15" applyNumberFormat="1" applyFont="1" applyBorder="1"/>
    <xf numFmtId="10" fontId="6" fillId="0" borderId="34" xfId="15" applyNumberFormat="1" applyFont="1" applyFill="1" applyBorder="1" applyAlignment="1" applyProtection="1">
      <alignment horizontal="right" vertical="center"/>
    </xf>
    <xf numFmtId="10" fontId="6" fillId="0" borderId="20" xfId="15" applyNumberFormat="1" applyFont="1" applyFill="1" applyBorder="1" applyAlignment="1" applyProtection="1">
      <alignment horizontal="right" vertical="center"/>
    </xf>
    <xf numFmtId="179" fontId="12" fillId="15" borderId="47" xfId="71" applyNumberFormat="1" applyFont="1" applyFill="1" applyBorder="1" applyAlignment="1">
      <alignment horizontal="left"/>
    </xf>
    <xf numFmtId="183" fontId="48" fillId="12" borderId="61" xfId="38" applyNumberFormat="1" applyFont="1" applyFill="1" applyBorder="1" applyAlignment="1">
      <alignment vertical="center"/>
    </xf>
    <xf numFmtId="221" fontId="48" fillId="12" borderId="61" xfId="38" applyNumberFormat="1" applyFont="1" applyFill="1" applyBorder="1" applyAlignment="1">
      <alignment vertical="center"/>
    </xf>
    <xf numFmtId="10" fontId="55" fillId="12" borderId="61" xfId="32" applyNumberFormat="1" applyFont="1" applyFill="1" applyBorder="1" applyAlignment="1" applyProtection="1">
      <alignment horizontal="right" vertical="center"/>
    </xf>
    <xf numFmtId="10" fontId="55" fillId="12" borderId="74" xfId="32" applyNumberFormat="1" applyFont="1" applyFill="1" applyBorder="1" applyAlignment="1" applyProtection="1">
      <alignment horizontal="right" vertical="center"/>
    </xf>
    <xf numFmtId="4" fontId="48" fillId="12" borderId="61" xfId="71" applyNumberFormat="1" applyFont="1" applyFill="1" applyBorder="1" applyAlignment="1">
      <alignment vertical="center"/>
    </xf>
    <xf numFmtId="3" fontId="48" fillId="12" borderId="61" xfId="71" applyNumberFormat="1" applyFont="1" applyFill="1" applyBorder="1" applyAlignment="1">
      <alignment vertical="center"/>
    </xf>
    <xf numFmtId="188" fontId="47" fillId="12" borderId="61" xfId="32" applyNumberFormat="1" applyFont="1" applyFill="1" applyBorder="1" applyAlignment="1" applyProtection="1">
      <alignment horizontal="right" vertical="center" indent="3"/>
    </xf>
    <xf numFmtId="188" fontId="47" fillId="12" borderId="74" xfId="32" applyNumberFormat="1" applyFont="1" applyFill="1" applyBorder="1" applyAlignment="1" applyProtection="1">
      <alignment horizontal="right" vertical="center" indent="3"/>
    </xf>
    <xf numFmtId="0" fontId="48" fillId="12" borderId="34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20" xfId="48" applyNumberFormat="1" applyFont="1" applyFill="1" applyBorder="1"/>
    <xf numFmtId="182" fontId="39" fillId="0" borderId="0" xfId="1" applyNumberFormat="1" applyFont="1" applyBorder="1"/>
    <xf numFmtId="182" fontId="1" fillId="0" borderId="0" xfId="1" applyNumberFormat="1" applyFill="1"/>
    <xf numFmtId="0" fontId="39" fillId="0" borderId="0" xfId="0" applyFont="1" applyBorder="1"/>
    <xf numFmtId="185" fontId="39" fillId="0" borderId="26" xfId="130" applyNumberFormat="1" applyFont="1" applyBorder="1" applyAlignment="1">
      <alignment horizontal="right" vertical="center"/>
    </xf>
    <xf numFmtId="0" fontId="47" fillId="12" borderId="34" xfId="35" applyFont="1" applyFill="1" applyBorder="1" applyAlignment="1">
      <alignment horizontal="center" wrapText="1"/>
    </xf>
    <xf numFmtId="0" fontId="47" fillId="12" borderId="21" xfId="35" applyFont="1" applyFill="1" applyBorder="1" applyAlignment="1">
      <alignment horizontal="center" wrapText="1"/>
    </xf>
    <xf numFmtId="0" fontId="11" fillId="5" borderId="1" xfId="48746" applyFont="1" applyFill="1" applyBorder="1" applyAlignment="1">
      <alignment vertical="center"/>
    </xf>
    <xf numFmtId="0" fontId="11" fillId="5" borderId="1" xfId="48746" applyFont="1" applyFill="1" applyBorder="1" applyAlignment="1">
      <alignment vertical="center" wrapText="1"/>
    </xf>
    <xf numFmtId="0" fontId="47" fillId="12" borderId="34" xfId="35" applyFont="1" applyFill="1" applyBorder="1" applyAlignment="1">
      <alignment horizontal="center" wrapText="1"/>
    </xf>
    <xf numFmtId="0" fontId="47" fillId="12" borderId="21" xfId="35" applyFont="1" applyFill="1" applyBorder="1" applyAlignment="1">
      <alignment horizontal="center" wrapText="1"/>
    </xf>
    <xf numFmtId="0" fontId="47" fillId="12" borderId="63" xfId="35" applyFont="1" applyFill="1" applyBorder="1" applyAlignment="1">
      <alignment horizontal="center" wrapText="1"/>
    </xf>
    <xf numFmtId="0" fontId="118" fillId="12" borderId="63" xfId="35" applyFont="1" applyFill="1" applyBorder="1" applyAlignment="1">
      <alignment horizontal="center" wrapText="1"/>
    </xf>
    <xf numFmtId="0" fontId="47" fillId="12" borderId="106" xfId="35" applyFont="1" applyFill="1" applyBorder="1" applyAlignment="1">
      <alignment horizontal="center" wrapText="1"/>
    </xf>
    <xf numFmtId="0" fontId="47" fillId="12" borderId="6" xfId="35" applyFont="1" applyFill="1" applyBorder="1" applyAlignment="1">
      <alignment horizontal="center" wrapText="1"/>
    </xf>
    <xf numFmtId="0" fontId="47" fillId="12" borderId="105" xfId="35" applyFont="1" applyFill="1" applyBorder="1" applyAlignment="1">
      <alignment horizontal="center" wrapText="1"/>
    </xf>
    <xf numFmtId="205" fontId="114" fillId="73" borderId="34" xfId="0" applyNumberFormat="1" applyFont="1" applyFill="1" applyBorder="1" applyAlignment="1">
      <alignment wrapText="1"/>
    </xf>
    <xf numFmtId="1" fontId="114" fillId="73" borderId="20" xfId="0" applyNumberFormat="1" applyFont="1" applyFill="1" applyBorder="1" applyAlignment="1">
      <alignment wrapText="1"/>
    </xf>
    <xf numFmtId="43" fontId="114" fillId="73" borderId="34" xfId="1" applyFont="1" applyFill="1" applyBorder="1" applyAlignment="1">
      <alignment wrapText="1"/>
    </xf>
    <xf numFmtId="43" fontId="114" fillId="73" borderId="20" xfId="1" applyFont="1" applyFill="1" applyBorder="1" applyAlignment="1">
      <alignment wrapText="1"/>
    </xf>
    <xf numFmtId="43" fontId="114" fillId="73" borderId="21" xfId="1" applyFont="1" applyFill="1" applyBorder="1" applyAlignment="1">
      <alignment wrapText="1"/>
    </xf>
    <xf numFmtId="203" fontId="114" fillId="73" borderId="34" xfId="0" applyNumberFormat="1" applyFont="1" applyFill="1" applyBorder="1" applyAlignment="1">
      <alignment wrapText="1"/>
    </xf>
    <xf numFmtId="206" fontId="114" fillId="73" borderId="34" xfId="0" applyNumberFormat="1" applyFont="1" applyFill="1" applyBorder="1" applyAlignment="1">
      <alignment wrapText="1"/>
    </xf>
    <xf numFmtId="207" fontId="114" fillId="73" borderId="34" xfId="0" applyNumberFormat="1" applyFont="1" applyFill="1" applyBorder="1" applyAlignment="1">
      <alignment wrapText="1"/>
    </xf>
    <xf numFmtId="208" fontId="114" fillId="73" borderId="34" xfId="0" applyNumberFormat="1" applyFont="1" applyFill="1" applyBorder="1" applyAlignment="1">
      <alignment wrapText="1"/>
    </xf>
    <xf numFmtId="209" fontId="114" fillId="73" borderId="34" xfId="0" applyNumberFormat="1" applyFont="1" applyFill="1" applyBorder="1" applyAlignment="1">
      <alignment wrapText="1"/>
    </xf>
    <xf numFmtId="210" fontId="114" fillId="73" borderId="34" xfId="0" applyNumberFormat="1" applyFont="1" applyFill="1" applyBorder="1" applyAlignment="1">
      <alignment wrapText="1"/>
    </xf>
    <xf numFmtId="211" fontId="114" fillId="73" borderId="34" xfId="0" applyNumberFormat="1" applyFont="1" applyFill="1" applyBorder="1" applyAlignment="1">
      <alignment wrapText="1"/>
    </xf>
    <xf numFmtId="0" fontId="119" fillId="0" borderId="0" xfId="0" applyFont="1" applyFill="1" applyBorder="1" applyAlignment="1">
      <alignment horizontal="left" indent="1"/>
    </xf>
    <xf numFmtId="187" fontId="119" fillId="0" borderId="47" xfId="1" applyNumberFormat="1" applyFont="1" applyFill="1" applyBorder="1"/>
    <xf numFmtId="187" fontId="119" fillId="0" borderId="0" xfId="1" applyNumberFormat="1" applyFont="1" applyFill="1" applyBorder="1"/>
    <xf numFmtId="187" fontId="119" fillId="0" borderId="26" xfId="1" applyNumberFormat="1" applyFont="1" applyFill="1" applyBorder="1"/>
    <xf numFmtId="212" fontId="114" fillId="73" borderId="34" xfId="0" applyNumberFormat="1" applyFont="1" applyFill="1" applyBorder="1" applyAlignment="1">
      <alignment wrapText="1"/>
    </xf>
    <xf numFmtId="214" fontId="114" fillId="73" borderId="34" xfId="0" applyNumberFormat="1" applyFont="1" applyFill="1" applyBorder="1" applyAlignment="1">
      <alignment wrapText="1"/>
    </xf>
    <xf numFmtId="171" fontId="114" fillId="73" borderId="34" xfId="3" applyNumberFormat="1" applyFont="1" applyFill="1" applyBorder="1" applyAlignment="1">
      <alignment wrapText="1"/>
    </xf>
    <xf numFmtId="171" fontId="114" fillId="73" borderId="20" xfId="3" applyNumberFormat="1" applyFont="1" applyFill="1" applyBorder="1" applyAlignment="1">
      <alignment wrapText="1"/>
    </xf>
    <xf numFmtId="171" fontId="114" fillId="73" borderId="21" xfId="3" applyNumberFormat="1" applyFont="1" applyFill="1" applyBorder="1" applyAlignment="1">
      <alignment wrapText="1"/>
    </xf>
    <xf numFmtId="171" fontId="114" fillId="73" borderId="73" xfId="3" applyNumberFormat="1" applyFont="1" applyFill="1" applyBorder="1" applyAlignment="1">
      <alignment wrapText="1"/>
    </xf>
    <xf numFmtId="171" fontId="114" fillId="73" borderId="61" xfId="3" applyNumberFormat="1" applyFont="1" applyFill="1" applyBorder="1" applyAlignment="1">
      <alignment wrapText="1"/>
    </xf>
    <xf numFmtId="171" fontId="114" fillId="73" borderId="74" xfId="3" applyNumberFormat="1" applyFont="1" applyFill="1" applyBorder="1" applyAlignment="1">
      <alignment wrapText="1"/>
    </xf>
    <xf numFmtId="171" fontId="119" fillId="0" borderId="47" xfId="3" applyNumberFormat="1" applyFont="1" applyFill="1" applyBorder="1" applyAlignment="1">
      <alignment wrapText="1"/>
    </xf>
    <xf numFmtId="171" fontId="119" fillId="0" borderId="0" xfId="3" applyNumberFormat="1" applyFont="1" applyFill="1" applyBorder="1" applyAlignment="1">
      <alignment wrapText="1"/>
    </xf>
    <xf numFmtId="171" fontId="119" fillId="0" borderId="26" xfId="3" applyNumberFormat="1" applyFont="1" applyFill="1" applyBorder="1" applyAlignment="1">
      <alignment wrapText="1"/>
    </xf>
    <xf numFmtId="171" fontId="119" fillId="0" borderId="47" xfId="3" applyNumberFormat="1" applyFont="1" applyFill="1" applyBorder="1"/>
    <xf numFmtId="171" fontId="119" fillId="0" borderId="0" xfId="3" applyNumberFormat="1" applyFont="1" applyFill="1" applyBorder="1"/>
    <xf numFmtId="171" fontId="119" fillId="0" borderId="26" xfId="3" applyNumberFormat="1" applyFont="1" applyFill="1" applyBorder="1"/>
    <xf numFmtId="0" fontId="47" fillId="18" borderId="63" xfId="264" applyFont="1" applyFill="1" applyBorder="1" applyAlignment="1">
      <alignment horizontal="center" vertical="center"/>
    </xf>
    <xf numFmtId="0" fontId="47" fillId="18" borderId="34" xfId="264" applyFont="1" applyFill="1" applyBorder="1" applyAlignment="1">
      <alignment horizontal="center" vertical="center"/>
    </xf>
    <xf numFmtId="0" fontId="47" fillId="18" borderId="20" xfId="264" applyFont="1" applyFill="1" applyBorder="1" applyAlignment="1">
      <alignment horizontal="center" vertical="center"/>
    </xf>
    <xf numFmtId="0" fontId="20" fillId="17" borderId="0" xfId="48736" applyFont="1" applyFill="1" applyBorder="1" applyAlignment="1">
      <alignment horizontal="left" wrapText="1"/>
    </xf>
    <xf numFmtId="0" fontId="5" fillId="15" borderId="0" xfId="264" applyFill="1"/>
    <xf numFmtId="170" fontId="60" fillId="18" borderId="0" xfId="23" applyNumberFormat="1" applyFont="1" applyFill="1" applyBorder="1" applyAlignment="1">
      <alignment horizontal="right"/>
    </xf>
    <xf numFmtId="49" fontId="60" fillId="18" borderId="0" xfId="23" applyNumberFormat="1" applyFont="1" applyFill="1" applyBorder="1" applyAlignment="1">
      <alignment horizontal="right"/>
    </xf>
    <xf numFmtId="16" fontId="6" fillId="0" borderId="106" xfId="0" applyNumberFormat="1" applyFont="1" applyFill="1" applyBorder="1" applyAlignment="1">
      <alignment horizontal="left"/>
    </xf>
    <xf numFmtId="181" fontId="0" fillId="0" borderId="63" xfId="0" applyNumberFormat="1" applyBorder="1"/>
    <xf numFmtId="181" fontId="0" fillId="0" borderId="6" xfId="0" applyNumberFormat="1" applyBorder="1"/>
    <xf numFmtId="16" fontId="6" fillId="0" borderId="47" xfId="0" applyNumberFormat="1" applyFont="1" applyFill="1" applyBorder="1" applyAlignment="1">
      <alignment horizontal="left"/>
    </xf>
    <xf numFmtId="181" fontId="0" fillId="0" borderId="0" xfId="0" applyNumberFormat="1" applyBorder="1"/>
    <xf numFmtId="181" fontId="0" fillId="0" borderId="26" xfId="0" applyNumberFormat="1" applyBorder="1"/>
    <xf numFmtId="16" fontId="6" fillId="0" borderId="73" xfId="0" applyNumberFormat="1" applyFont="1" applyFill="1" applyBorder="1" applyAlignment="1">
      <alignment horizontal="left"/>
    </xf>
    <xf numFmtId="181" fontId="0" fillId="0" borderId="61" xfId="0" applyNumberFormat="1" applyBorder="1"/>
    <xf numFmtId="181" fontId="0" fillId="0" borderId="74" xfId="0" applyNumberFormat="1" applyBorder="1"/>
    <xf numFmtId="0" fontId="56" fillId="0" borderId="34" xfId="4" applyFont="1" applyBorder="1" applyAlignment="1">
      <alignment vertical="center" wrapText="1"/>
    </xf>
    <xf numFmtId="171" fontId="119" fillId="0" borderId="26" xfId="3" applyNumberFormat="1" applyFont="1" applyFill="1" applyBorder="1" applyAlignment="1">
      <alignment horizontal="left" wrapText="1"/>
    </xf>
    <xf numFmtId="171" fontId="119" fillId="0" borderId="0" xfId="3" applyNumberFormat="1" applyFont="1" applyFill="1" applyBorder="1" applyAlignment="1">
      <alignment horizontal="left" wrapText="1"/>
    </xf>
    <xf numFmtId="171" fontId="119" fillId="0" borderId="47" xfId="3" applyNumberFormat="1" applyFont="1" applyFill="1" applyBorder="1" applyAlignment="1">
      <alignment horizontal="left" wrapText="1"/>
    </xf>
    <xf numFmtId="9" fontId="8" fillId="4" borderId="0" xfId="0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165" fontId="0" fillId="0" borderId="0" xfId="934" applyFont="1"/>
    <xf numFmtId="10" fontId="1" fillId="0" borderId="74" xfId="84" applyNumberFormat="1" applyFont="1" applyFill="1" applyBorder="1" applyAlignment="1" applyProtection="1">
      <alignment horizontal="right"/>
    </xf>
    <xf numFmtId="2" fontId="1" fillId="0" borderId="61" xfId="86" applyNumberFormat="1" applyFont="1" applyFill="1" applyBorder="1" applyAlignment="1" applyProtection="1"/>
    <xf numFmtId="0" fontId="74" fillId="0" borderId="73" xfId="81" applyFont="1" applyFill="1" applyBorder="1" applyAlignment="1">
      <alignment horizontal="left"/>
    </xf>
    <xf numFmtId="43" fontId="1" fillId="0" borderId="0" xfId="1" applyBorder="1"/>
    <xf numFmtId="0" fontId="74" fillId="0" borderId="47" xfId="81" applyFont="1" applyFill="1" applyBorder="1" applyAlignment="1">
      <alignment horizontal="left"/>
    </xf>
    <xf numFmtId="0" fontId="74" fillId="0" borderId="47" xfId="83" applyFont="1" applyFill="1" applyBorder="1" applyAlignment="1">
      <alignment horizontal="left"/>
    </xf>
    <xf numFmtId="4" fontId="1" fillId="0" borderId="63" xfId="82" applyNumberFormat="1" applyFont="1" applyFill="1" applyBorder="1"/>
    <xf numFmtId="0" fontId="74" fillId="0" borderId="106" xfId="81" applyFont="1" applyFill="1" applyBorder="1" applyAlignment="1">
      <alignment horizontal="left"/>
    </xf>
    <xf numFmtId="0" fontId="0" fillId="0" borderId="0" xfId="0" applyFont="1" applyFill="1" applyBorder="1"/>
    <xf numFmtId="2" fontId="1" fillId="0" borderId="0" xfId="3" applyNumberFormat="1" applyFont="1" applyFill="1" applyBorder="1" applyAlignment="1" applyProtection="1"/>
    <xf numFmtId="2" fontId="0" fillId="0" borderId="0" xfId="0" applyNumberFormat="1" applyFont="1" applyFill="1" applyBorder="1"/>
    <xf numFmtId="10" fontId="8" fillId="11" borderId="73" xfId="15" applyNumberFormat="1" applyFont="1" applyFill="1" applyBorder="1" applyAlignment="1" applyProtection="1">
      <alignment horizontal="right" vertical="center"/>
    </xf>
    <xf numFmtId="10" fontId="8" fillId="11" borderId="61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106" xfId="3" applyNumberFormat="1" applyFont="1" applyBorder="1"/>
    <xf numFmtId="10" fontId="6" fillId="0" borderId="63" xfId="3" applyNumberFormat="1" applyFont="1" applyBorder="1"/>
    <xf numFmtId="10" fontId="6" fillId="0" borderId="47" xfId="3" applyNumberFormat="1" applyFont="1" applyBorder="1"/>
    <xf numFmtId="10" fontId="6" fillId="0" borderId="73" xfId="3" applyNumberFormat="1" applyFont="1" applyBorder="1"/>
    <xf numFmtId="10" fontId="6" fillId="0" borderId="61" xfId="3" applyNumberFormat="1" applyFont="1" applyBorder="1"/>
    <xf numFmtId="10" fontId="6" fillId="0" borderId="34" xfId="3" applyNumberFormat="1" applyFont="1" applyBorder="1"/>
    <xf numFmtId="10" fontId="6" fillId="0" borderId="20" xfId="3" applyNumberFormat="1" applyFont="1" applyBorder="1"/>
    <xf numFmtId="168" fontId="63" fillId="16" borderId="106" xfId="6" applyFont="1" applyFill="1" applyBorder="1" applyAlignment="1" applyProtection="1">
      <alignment horizontal="center"/>
    </xf>
    <xf numFmtId="169" fontId="47" fillId="16" borderId="25" xfId="6" applyNumberFormat="1" applyFont="1" applyFill="1" applyBorder="1" applyAlignment="1" applyProtection="1">
      <alignment horizontal="right"/>
    </xf>
    <xf numFmtId="169" fontId="71" fillId="12" borderId="106" xfId="6" applyNumberFormat="1" applyFont="1" applyFill="1" applyBorder="1" applyAlignment="1" applyProtection="1">
      <alignment horizontal="right" vertical="center" wrapText="1"/>
    </xf>
    <xf numFmtId="169" fontId="73" fillId="0" borderId="106" xfId="6" applyNumberFormat="1" applyFont="1" applyFill="1" applyBorder="1" applyAlignment="1" applyProtection="1">
      <alignment horizontal="right" vertical="center" wrapText="1"/>
    </xf>
    <xf numFmtId="169" fontId="30" fillId="0" borderId="25" xfId="6" applyNumberFormat="1" applyFont="1" applyFill="1" applyBorder="1" applyAlignment="1" applyProtection="1">
      <alignment vertical="center" wrapText="1"/>
    </xf>
    <xf numFmtId="169" fontId="73" fillId="0" borderId="25" xfId="6" applyNumberFormat="1" applyFont="1" applyFill="1" applyBorder="1" applyAlignment="1" applyProtection="1">
      <alignment horizontal="right" vertical="center" wrapText="1"/>
    </xf>
    <xf numFmtId="169" fontId="30" fillId="0" borderId="106" xfId="6" applyNumberFormat="1" applyFont="1" applyFill="1" applyBorder="1" applyAlignment="1" applyProtection="1">
      <alignment vertical="center" wrapText="1"/>
    </xf>
    <xf numFmtId="169" fontId="85" fillId="0" borderId="25" xfId="48729" applyNumberFormat="1" applyFont="1" applyFill="1" applyBorder="1" applyAlignment="1" applyProtection="1">
      <alignment vertical="center" wrapText="1"/>
    </xf>
    <xf numFmtId="169" fontId="6" fillId="0" borderId="110" xfId="6" applyNumberFormat="1" applyFont="1" applyFill="1" applyBorder="1" applyAlignment="1" applyProtection="1">
      <alignment horizontal="left" vertical="center" wrapText="1"/>
    </xf>
    <xf numFmtId="169" fontId="84" fillId="0" borderId="25" xfId="6" applyNumberFormat="1" applyFont="1" applyFill="1" applyBorder="1" applyAlignment="1" applyProtection="1">
      <alignment vertical="center" wrapText="1"/>
    </xf>
    <xf numFmtId="169" fontId="8" fillId="0" borderId="110" xfId="6" applyNumberFormat="1" applyFont="1" applyFill="1" applyBorder="1" applyAlignment="1" applyProtection="1">
      <alignment horizontal="left" vertical="center" wrapText="1"/>
    </xf>
    <xf numFmtId="169" fontId="6" fillId="0" borderId="110" xfId="6" applyNumberFormat="1" applyFont="1" applyFill="1" applyBorder="1" applyAlignment="1" applyProtection="1">
      <alignment vertical="center" wrapText="1"/>
    </xf>
    <xf numFmtId="169" fontId="6" fillId="0" borderId="110" xfId="6" applyNumberFormat="1" applyFont="1" applyFill="1" applyBorder="1" applyAlignment="1" applyProtection="1">
      <alignment horizontal="left" vertical="center"/>
    </xf>
    <xf numFmtId="169" fontId="8" fillId="0" borderId="110" xfId="6" applyNumberFormat="1" applyFont="1" applyFill="1" applyBorder="1" applyAlignment="1" applyProtection="1">
      <alignment vertical="center" wrapText="1"/>
    </xf>
    <xf numFmtId="169" fontId="6" fillId="0" borderId="110" xfId="6" applyNumberFormat="1" applyFont="1" applyFill="1" applyBorder="1" applyAlignment="1" applyProtection="1">
      <alignment vertical="center"/>
    </xf>
    <xf numFmtId="3" fontId="17" fillId="0" borderId="110" xfId="48728" applyNumberFormat="1" applyFont="1" applyFill="1" applyBorder="1" applyAlignment="1" applyProtection="1">
      <alignment horizontal="left" vertical="center" wrapText="1"/>
    </xf>
    <xf numFmtId="169" fontId="71" fillId="12" borderId="20" xfId="48733" applyNumberFormat="1" applyFont="1" applyFill="1" applyBorder="1" applyAlignment="1" applyProtection="1">
      <alignment horizontal="center" vertical="center" wrapText="1"/>
    </xf>
    <xf numFmtId="169" fontId="85" fillId="5" borderId="25" xfId="48733" applyNumberFormat="1" applyFont="1" applyFill="1" applyBorder="1" applyAlignment="1" applyProtection="1">
      <alignment vertical="center" wrapText="1"/>
    </xf>
    <xf numFmtId="169" fontId="85" fillId="5" borderId="6" xfId="48733" applyNumberFormat="1" applyFont="1" applyFill="1" applyBorder="1" applyAlignment="1" applyProtection="1">
      <alignment vertical="center" wrapText="1"/>
    </xf>
    <xf numFmtId="169" fontId="84" fillId="5" borderId="25" xfId="6" applyNumberFormat="1" applyFont="1" applyFill="1" applyBorder="1" applyAlignment="1" applyProtection="1">
      <alignment vertical="center" wrapText="1"/>
    </xf>
    <xf numFmtId="169" fontId="71" fillId="12" borderId="25" xfId="48733" applyNumberFormat="1" applyFont="1" applyFill="1" applyBorder="1" applyAlignment="1" applyProtection="1">
      <alignment vertical="center" wrapText="1"/>
    </xf>
    <xf numFmtId="3" fontId="6" fillId="0" borderId="25" xfId="48728" applyNumberFormat="1" applyFont="1" applyFill="1" applyBorder="1" applyAlignment="1" applyProtection="1">
      <alignment horizontal="left" wrapText="1"/>
    </xf>
    <xf numFmtId="169" fontId="84" fillId="0" borderId="110" xfId="6" applyNumberFormat="1" applyFont="1" applyFill="1" applyBorder="1" applyAlignment="1" applyProtection="1">
      <alignment vertical="center" wrapText="1"/>
    </xf>
    <xf numFmtId="3" fontId="8" fillId="0" borderId="25" xfId="48728" applyNumberFormat="1" applyFont="1" applyFill="1" applyBorder="1" applyAlignment="1" applyProtection="1">
      <alignment horizontal="left" wrapText="1"/>
    </xf>
    <xf numFmtId="169" fontId="7" fillId="0" borderId="25" xfId="48733" applyNumberFormat="1" applyFont="1" applyFill="1" applyBorder="1" applyAlignment="1" applyProtection="1">
      <alignment vertical="center" wrapText="1"/>
    </xf>
    <xf numFmtId="169" fontId="7" fillId="0" borderId="110" xfId="48733" applyNumberFormat="1" applyFont="1" applyFill="1" applyBorder="1" applyAlignment="1" applyProtection="1">
      <alignment vertical="center" wrapText="1"/>
    </xf>
    <xf numFmtId="0" fontId="18" fillId="0" borderId="0" xfId="48728" applyNumberFormat="1" applyFont="1" applyFill="1" applyBorder="1" applyAlignment="1" applyProtection="1"/>
    <xf numFmtId="0" fontId="19" fillId="0" borderId="0" xfId="48728" applyNumberFormat="1" applyFont="1" applyFill="1" applyBorder="1" applyAlignment="1" applyProtection="1"/>
    <xf numFmtId="167" fontId="19" fillId="0" borderId="0" xfId="7" applyNumberFormat="1" applyFont="1" applyFill="1" applyBorder="1" applyAlignment="1"/>
    <xf numFmtId="0" fontId="28" fillId="0" borderId="0" xfId="7" applyFont="1" applyFill="1" applyBorder="1" applyAlignment="1">
      <alignment horizontal="right"/>
    </xf>
    <xf numFmtId="3" fontId="39" fillId="0" borderId="110" xfId="48736" applyNumberFormat="1" applyFont="1" applyFill="1" applyBorder="1" applyAlignment="1">
      <alignment wrapText="1"/>
    </xf>
    <xf numFmtId="3" fontId="84" fillId="0" borderId="25" xfId="48737" applyNumberFormat="1" applyFont="1" applyFill="1" applyBorder="1" applyAlignment="1" applyProtection="1">
      <alignment horizontal="right" wrapText="1"/>
    </xf>
    <xf numFmtId="3" fontId="39" fillId="0" borderId="110" xfId="48736" applyNumberFormat="1" applyFont="1" applyFill="1" applyBorder="1" applyAlignment="1">
      <alignment horizontal="left" wrapText="1"/>
    </xf>
    <xf numFmtId="3" fontId="30" fillId="0" borderId="25" xfId="7" applyNumberFormat="1" applyFont="1" applyFill="1" applyBorder="1"/>
    <xf numFmtId="3" fontId="7" fillId="0" borderId="110" xfId="48736" applyNumberFormat="1" applyFont="1" applyFill="1" applyBorder="1" applyAlignment="1">
      <alignment horizontal="left" wrapText="1"/>
    </xf>
    <xf numFmtId="169" fontId="30" fillId="0" borderId="25" xfId="6" applyNumberFormat="1" applyFont="1" applyFill="1" applyBorder="1" applyAlignment="1" applyProtection="1">
      <alignment horizontal="right" wrapText="1"/>
    </xf>
    <xf numFmtId="0" fontId="47" fillId="18" borderId="34" xfId="264" applyFont="1" applyFill="1" applyBorder="1" applyAlignment="1">
      <alignment horizontal="center" vertical="center" wrapText="1"/>
    </xf>
    <xf numFmtId="3" fontId="126" fillId="0" borderId="6" xfId="264" applyNumberFormat="1" applyFont="1" applyBorder="1"/>
    <xf numFmtId="3" fontId="39" fillId="0" borderId="25" xfId="48736" applyNumberFormat="1" applyFont="1" applyFill="1" applyBorder="1" applyAlignment="1">
      <alignment horizontal="left" wrapText="1"/>
    </xf>
    <xf numFmtId="169" fontId="8" fillId="0" borderId="25" xfId="6" applyNumberFormat="1" applyFont="1" applyFill="1" applyBorder="1" applyAlignment="1" applyProtection="1">
      <alignment horizontal="right" wrapText="1"/>
    </xf>
    <xf numFmtId="169" fontId="84" fillId="0" borderId="25" xfId="48738" applyNumberFormat="1" applyFont="1" applyFill="1" applyBorder="1" applyAlignment="1" applyProtection="1">
      <alignment vertical="center" wrapText="1"/>
    </xf>
    <xf numFmtId="169" fontId="27" fillId="0" borderId="25" xfId="48738" applyNumberFormat="1" applyFont="1" applyFill="1" applyBorder="1" applyAlignment="1" applyProtection="1">
      <alignment vertical="center" wrapText="1"/>
    </xf>
    <xf numFmtId="3" fontId="7" fillId="0" borderId="25" xfId="48736" applyNumberFormat="1" applyFont="1" applyFill="1" applyBorder="1" applyAlignment="1">
      <alignment horizontal="left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34" fillId="0" borderId="0" xfId="48739" applyFont="1"/>
    <xf numFmtId="169" fontId="5" fillId="0" borderId="25" xfId="6" applyNumberFormat="1" applyFill="1" applyBorder="1" applyAlignment="1" applyProtection="1">
      <alignment vertical="center" wrapText="1"/>
    </xf>
    <xf numFmtId="169" fontId="5" fillId="0" borderId="25" xfId="6" applyNumberFormat="1" applyFill="1" applyBorder="1" applyAlignment="1" applyProtection="1">
      <alignment horizontal="right" wrapText="1"/>
    </xf>
    <xf numFmtId="191" fontId="5" fillId="0" borderId="0" xfId="264" applyNumberFormat="1"/>
    <xf numFmtId="3" fontId="84" fillId="0" borderId="25" xfId="6" applyNumberFormat="1" applyFont="1" applyFill="1" applyBorder="1" applyAlignment="1" applyProtection="1">
      <alignment vertical="center" wrapText="1"/>
    </xf>
    <xf numFmtId="3" fontId="84" fillId="0" borderId="110" xfId="6" applyNumberFormat="1" applyFont="1" applyFill="1" applyBorder="1" applyAlignment="1" applyProtection="1">
      <alignment vertical="center" wrapText="1"/>
    </xf>
    <xf numFmtId="169" fontId="30" fillId="0" borderId="110" xfId="6" applyNumberFormat="1" applyFont="1" applyFill="1" applyBorder="1" applyAlignment="1" applyProtection="1">
      <alignment horizontal="right" wrapText="1"/>
    </xf>
    <xf numFmtId="169" fontId="30" fillId="0" borderId="110" xfId="6" applyNumberFormat="1" applyFont="1" applyFill="1" applyBorder="1" applyAlignment="1" applyProtection="1">
      <alignment vertical="center" wrapText="1"/>
    </xf>
    <xf numFmtId="191" fontId="5" fillId="0" borderId="0" xfId="6" applyNumberFormat="1"/>
    <xf numFmtId="0" fontId="6" fillId="0" borderId="25" xfId="264" applyFont="1" applyBorder="1"/>
    <xf numFmtId="2" fontId="17" fillId="0" borderId="0" xfId="48742" applyNumberFormat="1" applyFont="1" applyBorder="1" applyAlignment="1"/>
    <xf numFmtId="2" fontId="17" fillId="0" borderId="0" xfId="48742" applyNumberFormat="1" applyFont="1" applyFill="1" applyBorder="1" applyAlignment="1"/>
    <xf numFmtId="0" fontId="47" fillId="16" borderId="20" xfId="264" applyFont="1" applyFill="1" applyBorder="1" applyAlignment="1">
      <alignment vertical="center" wrapText="1"/>
    </xf>
    <xf numFmtId="0" fontId="5" fillId="15" borderId="25" xfId="264" applyFont="1" applyFill="1" applyBorder="1"/>
    <xf numFmtId="4" fontId="6" fillId="0" borderId="25" xfId="264" applyNumberFormat="1" applyFont="1" applyBorder="1" applyAlignment="1">
      <alignment horizontal="center"/>
    </xf>
    <xf numFmtId="0" fontId="47" fillId="18" borderId="34" xfId="264" applyFont="1" applyFill="1" applyBorder="1" applyAlignment="1">
      <alignment horizontal="center" vertical="center"/>
    </xf>
    <xf numFmtId="0" fontId="47" fillId="18" borderId="20" xfId="264" applyFont="1" applyFill="1" applyBorder="1" applyAlignment="1">
      <alignment horizontal="center" vertical="center"/>
    </xf>
    <xf numFmtId="0" fontId="47" fillId="18" borderId="21" xfId="264" applyFont="1" applyFill="1" applyBorder="1" applyAlignment="1">
      <alignment horizontal="center" vertical="center"/>
    </xf>
    <xf numFmtId="0" fontId="47" fillId="16" borderId="34" xfId="264" applyFont="1" applyFill="1" applyBorder="1" applyAlignment="1">
      <alignment horizontal="center" vertical="center"/>
    </xf>
    <xf numFmtId="0" fontId="47" fillId="18" borderId="6" xfId="264" applyFont="1" applyFill="1" applyBorder="1" applyAlignment="1">
      <alignment horizontal="center" vertical="center" wrapText="1"/>
    </xf>
    <xf numFmtId="0" fontId="47" fillId="18" borderId="34" xfId="264" applyFont="1" applyFill="1" applyBorder="1" applyAlignment="1">
      <alignment horizontal="center" vertical="center"/>
    </xf>
    <xf numFmtId="0" fontId="47" fillId="18" borderId="20" xfId="264" applyFont="1" applyFill="1" applyBorder="1" applyAlignment="1">
      <alignment horizontal="center" vertical="center"/>
    </xf>
    <xf numFmtId="0" fontId="47" fillId="18" borderId="21" xfId="264" applyFont="1" applyFill="1" applyBorder="1" applyAlignment="1">
      <alignment horizontal="center" vertical="center"/>
    </xf>
    <xf numFmtId="0" fontId="5" fillId="15" borderId="0" xfId="264" applyFill="1"/>
    <xf numFmtId="168" fontId="6" fillId="0" borderId="26" xfId="6" applyNumberFormat="1" applyFont="1" applyFill="1" applyBorder="1"/>
    <xf numFmtId="0" fontId="47" fillId="12" borderId="25" xfId="264" applyFont="1" applyFill="1" applyBorder="1" applyAlignment="1"/>
    <xf numFmtId="0" fontId="47" fillId="12" borderId="0" xfId="264" applyFont="1" applyFill="1" applyBorder="1" applyAlignment="1"/>
    <xf numFmtId="0" fontId="47" fillId="12" borderId="26" xfId="264" applyFont="1" applyFill="1" applyBorder="1" applyAlignment="1"/>
    <xf numFmtId="4" fontId="6" fillId="0" borderId="0" xfId="264" applyNumberFormat="1" applyFont="1" applyBorder="1"/>
    <xf numFmtId="0" fontId="47" fillId="12" borderId="106" xfId="264" applyFont="1" applyFill="1" applyBorder="1" applyAlignment="1"/>
    <xf numFmtId="2" fontId="6" fillId="0" borderId="0" xfId="264" applyNumberFormat="1" applyFont="1" applyFill="1" applyBorder="1" applyAlignment="1">
      <alignment horizontal="right"/>
    </xf>
    <xf numFmtId="168" fontId="6" fillId="0" borderId="26" xfId="6" applyFont="1" applyFill="1" applyBorder="1"/>
    <xf numFmtId="169" fontId="135" fillId="0" borderId="0" xfId="60" applyNumberFormat="1" applyFont="1" applyFill="1" applyBorder="1" applyAlignment="1" applyProtection="1"/>
    <xf numFmtId="9" fontId="64" fillId="0" borderId="0" xfId="3" applyFont="1" applyFill="1" applyBorder="1" applyAlignment="1" applyProtection="1">
      <alignment vertical="center" wrapText="1"/>
    </xf>
    <xf numFmtId="43" fontId="23" fillId="0" borderId="0" xfId="1" applyFont="1" applyFill="1" applyBorder="1" applyAlignment="1" applyProtection="1">
      <alignment vertical="center" wrapText="1"/>
    </xf>
    <xf numFmtId="181" fontId="50" fillId="0" borderId="25" xfId="0" applyNumberFormat="1" applyFont="1" applyBorder="1" applyAlignment="1">
      <alignment horizontal="left"/>
    </xf>
    <xf numFmtId="181" fontId="50" fillId="0" borderId="25" xfId="0" applyNumberFormat="1" applyFont="1" applyBorder="1" applyAlignment="1">
      <alignment horizontal="left" wrapText="1"/>
    </xf>
    <xf numFmtId="0" fontId="47" fillId="18" borderId="20" xfId="264" applyFont="1" applyFill="1" applyBorder="1" applyAlignment="1">
      <alignment vertical="center" wrapText="1"/>
    </xf>
    <xf numFmtId="0" fontId="47" fillId="18" borderId="105" xfId="264" applyFont="1" applyFill="1" applyBorder="1" applyAlignment="1">
      <alignment horizontal="center" vertical="center" wrapText="1"/>
    </xf>
    <xf numFmtId="0" fontId="47" fillId="18" borderId="105" xfId="264" applyFont="1" applyFill="1" applyBorder="1" applyAlignment="1">
      <alignment horizontal="center" vertical="center"/>
    </xf>
    <xf numFmtId="169" fontId="71" fillId="12" borderId="35" xfId="48729" applyNumberFormat="1" applyFont="1" applyFill="1" applyBorder="1" applyAlignment="1" applyProtection="1">
      <alignment vertical="center" wrapText="1"/>
    </xf>
    <xf numFmtId="169" fontId="85" fillId="0" borderId="110" xfId="48729" applyNumberFormat="1" applyFont="1" applyFill="1" applyBorder="1" applyAlignment="1" applyProtection="1">
      <alignment vertical="center" wrapText="1"/>
    </xf>
    <xf numFmtId="169" fontId="23" fillId="0" borderId="110" xfId="48732" applyNumberFormat="1" applyFont="1" applyFill="1" applyBorder="1" applyAlignment="1" applyProtection="1">
      <alignment vertical="center" wrapText="1"/>
    </xf>
    <xf numFmtId="169" fontId="30" fillId="0" borderId="0" xfId="264" applyNumberFormat="1" applyFont="1" applyFill="1" applyAlignment="1"/>
    <xf numFmtId="0" fontId="47" fillId="16" borderId="35" xfId="264" applyFont="1" applyFill="1" applyBorder="1" applyAlignment="1">
      <alignment horizontal="center" vertical="center" wrapText="1"/>
    </xf>
    <xf numFmtId="0" fontId="47" fillId="16" borderId="35" xfId="264" applyFont="1" applyFill="1" applyBorder="1" applyAlignment="1">
      <alignment horizontal="center"/>
    </xf>
    <xf numFmtId="0" fontId="47" fillId="12" borderId="110" xfId="264" applyFont="1" applyFill="1" applyBorder="1" applyAlignment="1"/>
    <xf numFmtId="2" fontId="6" fillId="0" borderId="110" xfId="264" applyNumberFormat="1" applyFont="1" applyFill="1" applyBorder="1" applyAlignment="1">
      <alignment horizontal="right"/>
    </xf>
    <xf numFmtId="0" fontId="47" fillId="12" borderId="35" xfId="264" applyFont="1" applyFill="1" applyBorder="1" applyAlignment="1"/>
    <xf numFmtId="0" fontId="47" fillId="12" borderId="35" xfId="264" applyFont="1" applyFill="1" applyBorder="1" applyAlignment="1">
      <alignment vertical="center"/>
    </xf>
    <xf numFmtId="2" fontId="6" fillId="0" borderId="110" xfId="1537" applyNumberFormat="1" applyFont="1" applyFill="1" applyBorder="1" applyAlignment="1">
      <alignment horizontal="right"/>
    </xf>
    <xf numFmtId="2" fontId="6" fillId="0" borderId="62" xfId="1537" applyNumberFormat="1" applyFont="1" applyFill="1" applyBorder="1" applyAlignment="1">
      <alignment horizontal="right"/>
    </xf>
    <xf numFmtId="0" fontId="47" fillId="12" borderId="47" xfId="264" applyFont="1" applyFill="1" applyBorder="1" applyAlignment="1"/>
    <xf numFmtId="2" fontId="6" fillId="0" borderId="63" xfId="264" applyNumberFormat="1" applyFont="1" applyFill="1" applyBorder="1" applyAlignment="1">
      <alignment horizontal="right"/>
    </xf>
    <xf numFmtId="2" fontId="6" fillId="0" borderId="6" xfId="264" applyNumberFormat="1" applyFont="1" applyFill="1" applyBorder="1" applyAlignment="1">
      <alignment horizontal="right"/>
    </xf>
    <xf numFmtId="0" fontId="6" fillId="0" borderId="47" xfId="264" applyFont="1" applyBorder="1"/>
    <xf numFmtId="2" fontId="6" fillId="0" borderId="26" xfId="264" applyNumberFormat="1" applyFont="1" applyFill="1" applyBorder="1" applyAlignment="1">
      <alignment horizontal="right"/>
    </xf>
    <xf numFmtId="2" fontId="6" fillId="0" borderId="26" xfId="1537" applyNumberFormat="1" applyFont="1" applyFill="1" applyBorder="1" applyAlignment="1">
      <alignment horizontal="right"/>
    </xf>
    <xf numFmtId="2" fontId="6" fillId="0" borderId="61" xfId="1537" applyNumberFormat="1" applyFont="1" applyFill="1" applyBorder="1" applyAlignment="1">
      <alignment horizontal="right"/>
    </xf>
    <xf numFmtId="2" fontId="6" fillId="0" borderId="74" xfId="1537" applyNumberFormat="1" applyFont="1" applyFill="1" applyBorder="1" applyAlignment="1">
      <alignment horizontal="right"/>
    </xf>
    <xf numFmtId="4" fontId="6" fillId="0" borderId="47" xfId="264" applyNumberFormat="1" applyFont="1" applyBorder="1"/>
    <xf numFmtId="4" fontId="6" fillId="0" borderId="26" xfId="264" applyNumberFormat="1" applyFont="1" applyBorder="1"/>
    <xf numFmtId="2" fontId="6" fillId="0" borderId="47" xfId="1537" applyNumberFormat="1" applyFont="1" applyFill="1" applyBorder="1" applyAlignment="1">
      <alignment horizontal="right"/>
    </xf>
    <xf numFmtId="2" fontId="6" fillId="0" borderId="73" xfId="1537" applyNumberFormat="1" applyFont="1" applyFill="1" applyBorder="1" applyAlignment="1">
      <alignment horizontal="right"/>
    </xf>
    <xf numFmtId="4" fontId="6" fillId="0" borderId="63" xfId="264" applyNumberFormat="1" applyFont="1" applyBorder="1"/>
    <xf numFmtId="4" fontId="6" fillId="0" borderId="6" xfId="264" applyNumberFormat="1" applyFont="1" applyBorder="1"/>
    <xf numFmtId="0" fontId="47" fillId="12" borderId="63" xfId="264" applyFont="1" applyFill="1" applyBorder="1" applyAlignment="1"/>
    <xf numFmtId="0" fontId="47" fillId="12" borderId="6" xfId="264" applyFont="1" applyFill="1" applyBorder="1" applyAlignment="1"/>
    <xf numFmtId="0" fontId="53" fillId="5" borderId="106" xfId="47" applyFont="1" applyFill="1" applyBorder="1" applyAlignment="1">
      <alignment horizontal="left"/>
    </xf>
    <xf numFmtId="0" fontId="53" fillId="5" borderId="47" xfId="47" applyFont="1" applyFill="1" applyBorder="1" applyAlignment="1">
      <alignment horizontal="left"/>
    </xf>
    <xf numFmtId="0" fontId="53" fillId="5" borderId="47" xfId="47" applyFont="1" applyFill="1" applyBorder="1" applyAlignment="1">
      <alignment horizontal="left" wrapText="1"/>
    </xf>
    <xf numFmtId="0" fontId="53" fillId="5" borderId="73" xfId="47" applyFont="1" applyFill="1" applyBorder="1" applyAlignment="1">
      <alignment horizontal="left"/>
    </xf>
    <xf numFmtId="184" fontId="53" fillId="5" borderId="0" xfId="110" applyNumberFormat="1" applyFont="1" applyFill="1" applyBorder="1"/>
    <xf numFmtId="171" fontId="52" fillId="5" borderId="47" xfId="108" applyNumberFormat="1" applyFont="1" applyFill="1" applyBorder="1"/>
    <xf numFmtId="171" fontId="52" fillId="5" borderId="26" xfId="108" applyNumberFormat="1" applyFont="1" applyFill="1" applyBorder="1"/>
    <xf numFmtId="184" fontId="53" fillId="5" borderId="47" xfId="46" applyFont="1" applyFill="1" applyBorder="1"/>
    <xf numFmtId="184" fontId="53" fillId="5" borderId="47" xfId="46" applyFont="1" applyFill="1" applyBorder="1" applyAlignment="1">
      <alignment vertical="center"/>
    </xf>
    <xf numFmtId="171" fontId="52" fillId="5" borderId="73" xfId="108" applyNumberFormat="1" applyFont="1" applyFill="1" applyBorder="1"/>
    <xf numFmtId="171" fontId="52" fillId="5" borderId="74" xfId="108" applyNumberFormat="1" applyFont="1" applyFill="1" applyBorder="1"/>
    <xf numFmtId="9" fontId="53" fillId="5" borderId="34" xfId="3" applyFont="1" applyFill="1" applyBorder="1"/>
    <xf numFmtId="9" fontId="53" fillId="5" borderId="20" xfId="3" applyFont="1" applyFill="1" applyBorder="1"/>
    <xf numFmtId="9" fontId="53" fillId="5" borderId="21" xfId="3" applyFont="1" applyFill="1" applyBorder="1"/>
    <xf numFmtId="3" fontId="39" fillId="0" borderId="110" xfId="31" applyNumberFormat="1" applyFont="1" applyFill="1" applyBorder="1" applyAlignment="1">
      <alignment horizontal="right" vertical="center" indent="1"/>
    </xf>
    <xf numFmtId="177" fontId="39" fillId="0" borderId="110" xfId="31" applyNumberFormat="1" applyFont="1" applyFill="1" applyBorder="1" applyAlignment="1">
      <alignment vertical="center"/>
    </xf>
    <xf numFmtId="10" fontId="39" fillId="0" borderId="47" xfId="67" applyNumberFormat="1" applyFont="1" applyFill="1" applyBorder="1" applyAlignment="1" applyProtection="1">
      <alignment vertical="center"/>
    </xf>
    <xf numFmtId="3" fontId="48" fillId="12" borderId="73" xfId="68" applyNumberFormat="1" applyFont="1" applyFill="1" applyBorder="1" applyAlignment="1">
      <alignment horizontal="right" vertical="center"/>
    </xf>
    <xf numFmtId="10" fontId="48" fillId="12" borderId="61" xfId="67" applyNumberFormat="1" applyFont="1" applyFill="1" applyBorder="1" applyAlignment="1" applyProtection="1">
      <alignment vertical="center"/>
    </xf>
    <xf numFmtId="10" fontId="48" fillId="12" borderId="74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106" xfId="31" applyNumberFormat="1" applyFont="1" applyFill="1" applyBorder="1" applyAlignment="1">
      <alignment horizontal="right" vertical="center" indent="1"/>
    </xf>
    <xf numFmtId="10" fontId="39" fillId="0" borderId="63" xfId="67" applyNumberFormat="1" applyFont="1" applyFill="1" applyBorder="1" applyAlignment="1" applyProtection="1">
      <alignment vertical="center"/>
    </xf>
    <xf numFmtId="3" fontId="6" fillId="0" borderId="47" xfId="31" applyNumberFormat="1" applyFont="1" applyFill="1" applyBorder="1" applyAlignment="1">
      <alignment horizontal="right" vertical="center" indent="1"/>
    </xf>
    <xf numFmtId="10" fontId="6" fillId="0" borderId="26" xfId="67" applyNumberFormat="1" applyFont="1" applyFill="1" applyBorder="1" applyAlignment="1" applyProtection="1">
      <alignment vertical="center"/>
    </xf>
    <xf numFmtId="3" fontId="39" fillId="0" borderId="73" xfId="31" applyNumberFormat="1" applyFont="1" applyFill="1" applyBorder="1" applyAlignment="1">
      <alignment horizontal="right" vertical="center" indent="1"/>
    </xf>
    <xf numFmtId="177" fontId="39" fillId="0" borderId="105" xfId="31" applyNumberFormat="1" applyFont="1" applyFill="1" applyBorder="1" applyAlignment="1">
      <alignment vertical="center"/>
    </xf>
    <xf numFmtId="3" fontId="6" fillId="0" borderId="110" xfId="31" applyNumberFormat="1" applyFont="1" applyFill="1" applyBorder="1" applyAlignment="1">
      <alignment horizontal="right" vertical="center" indent="1"/>
    </xf>
    <xf numFmtId="177" fontId="39" fillId="0" borderId="62" xfId="31" applyNumberFormat="1" applyFont="1" applyFill="1" applyBorder="1" applyAlignment="1">
      <alignment vertical="center"/>
    </xf>
    <xf numFmtId="183" fontId="5" fillId="0" borderId="0" xfId="4" applyNumberFormat="1" applyBorder="1" applyAlignment="1">
      <alignment horizontal="center" vertical="center"/>
    </xf>
    <xf numFmtId="0" fontId="52" fillId="5" borderId="51" xfId="71" applyFont="1" applyFill="1" applyBorder="1" applyAlignment="1">
      <alignment vertical="center"/>
    </xf>
    <xf numFmtId="183" fontId="5" fillId="0" borderId="51" xfId="4" applyNumberFormat="1" applyBorder="1" applyAlignment="1">
      <alignment vertical="center"/>
    </xf>
    <xf numFmtId="0" fontId="6" fillId="0" borderId="62" xfId="1256" applyFont="1" applyFill="1" applyBorder="1" applyAlignment="1">
      <alignment horizontal="left" wrapText="1"/>
    </xf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4" xfId="19" applyFont="1" applyFill="1" applyBorder="1" applyAlignment="1">
      <alignment horizontal="center"/>
    </xf>
    <xf numFmtId="165" fontId="46" fillId="12" borderId="63" xfId="19" applyFont="1" applyFill="1" applyBorder="1" applyAlignment="1">
      <alignment horizontal="center"/>
    </xf>
    <xf numFmtId="165" fontId="46" fillId="12" borderId="6" xfId="19" applyFont="1" applyFill="1" applyBorder="1" applyAlignment="1">
      <alignment horizontal="center"/>
    </xf>
    <xf numFmtId="165" fontId="46" fillId="12" borderId="47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6" xfId="19" applyFont="1" applyFill="1" applyBorder="1" applyAlignment="1">
      <alignment horizontal="center"/>
    </xf>
    <xf numFmtId="0" fontId="46" fillId="12" borderId="47" xfId="20" applyFont="1" applyFill="1" applyBorder="1" applyAlignment="1">
      <alignment horizontal="center"/>
    </xf>
    <xf numFmtId="0" fontId="46" fillId="12" borderId="0" xfId="20" applyFont="1" applyFill="1" applyBorder="1" applyAlignment="1">
      <alignment horizontal="center"/>
    </xf>
    <xf numFmtId="0" fontId="46" fillId="12" borderId="26" xfId="20" applyFont="1" applyFill="1" applyBorder="1" applyAlignment="1">
      <alignment horizontal="center"/>
    </xf>
    <xf numFmtId="0" fontId="47" fillId="12" borderId="28" xfId="20" applyFont="1" applyFill="1" applyBorder="1" applyAlignment="1">
      <alignment horizontal="left" vertical="center"/>
    </xf>
    <xf numFmtId="0" fontId="47" fillId="12" borderId="23" xfId="20" applyFont="1" applyFill="1" applyBorder="1" applyAlignment="1">
      <alignment horizontal="left" vertical="center"/>
    </xf>
    <xf numFmtId="0" fontId="47" fillId="12" borderId="20" xfId="20" applyFont="1" applyFill="1" applyBorder="1" applyAlignment="1">
      <alignment horizontal="center" vertical="center"/>
    </xf>
    <xf numFmtId="0" fontId="47" fillId="12" borderId="21" xfId="20" applyFont="1" applyFill="1" applyBorder="1" applyAlignment="1">
      <alignment horizontal="center" vertical="center"/>
    </xf>
    <xf numFmtId="0" fontId="47" fillId="12" borderId="34" xfId="20" applyFont="1" applyFill="1" applyBorder="1" applyAlignment="1">
      <alignment horizontal="center" vertical="center"/>
    </xf>
    <xf numFmtId="0" fontId="47" fillId="12" borderId="28" xfId="20" applyFont="1" applyFill="1" applyBorder="1" applyAlignment="1">
      <alignment horizontal="center" vertical="center" wrapText="1"/>
    </xf>
    <xf numFmtId="0" fontId="47" fillId="12" borderId="7" xfId="20" applyFont="1" applyFill="1" applyBorder="1" applyAlignment="1">
      <alignment horizontal="center" vertical="center" wrapText="1"/>
    </xf>
    <xf numFmtId="0" fontId="47" fillId="12" borderId="6" xfId="20" applyFont="1" applyFill="1" applyBorder="1" applyAlignment="1">
      <alignment horizontal="center" vertical="center" wrapText="1"/>
    </xf>
    <xf numFmtId="0" fontId="47" fillId="12" borderId="26" xfId="20" applyFont="1" applyFill="1" applyBorder="1" applyAlignment="1">
      <alignment horizontal="center" vertical="center" wrapText="1"/>
    </xf>
    <xf numFmtId="0" fontId="11" fillId="5" borderId="1" xfId="48746" applyFont="1" applyFill="1" applyBorder="1" applyAlignment="1">
      <alignment vertical="center" wrapText="1"/>
    </xf>
    <xf numFmtId="0" fontId="11" fillId="5" borderId="1" xfId="48746" applyFont="1" applyFill="1" applyBorder="1" applyAlignment="1">
      <alignment vertical="center"/>
    </xf>
    <xf numFmtId="0" fontId="4" fillId="16" borderId="106" xfId="48745" applyFont="1" applyFill="1" applyBorder="1" applyAlignment="1">
      <alignment horizontal="center" vertical="center"/>
    </xf>
    <xf numFmtId="0" fontId="4" fillId="16" borderId="63" xfId="48745" applyFont="1" applyFill="1" applyBorder="1" applyAlignment="1">
      <alignment horizontal="center" vertical="center"/>
    </xf>
    <xf numFmtId="0" fontId="4" fillId="16" borderId="6" xfId="48745" applyFont="1" applyFill="1" applyBorder="1" applyAlignment="1">
      <alignment horizontal="center" vertical="center"/>
    </xf>
    <xf numFmtId="0" fontId="4" fillId="16" borderId="47" xfId="48745" applyFont="1" applyFill="1" applyBorder="1" applyAlignment="1">
      <alignment horizontal="center" vertical="center"/>
    </xf>
    <xf numFmtId="0" fontId="4" fillId="16" borderId="0" xfId="48745" applyFont="1" applyFill="1" applyBorder="1" applyAlignment="1">
      <alignment horizontal="center" vertical="center"/>
    </xf>
    <xf numFmtId="0" fontId="4" fillId="16" borderId="26" xfId="48745" applyFont="1" applyFill="1" applyBorder="1" applyAlignment="1">
      <alignment horizontal="center" vertical="center"/>
    </xf>
    <xf numFmtId="0" fontId="4" fillId="17" borderId="47" xfId="48745" applyFont="1" applyFill="1" applyBorder="1" applyAlignment="1">
      <alignment horizontal="center" vertical="center"/>
    </xf>
    <xf numFmtId="0" fontId="4" fillId="17" borderId="0" xfId="48745" applyFont="1" applyFill="1" applyBorder="1" applyAlignment="1">
      <alignment horizontal="center" vertical="center"/>
    </xf>
    <xf numFmtId="0" fontId="4" fillId="17" borderId="26" xfId="48745" applyFont="1" applyFill="1" applyBorder="1" applyAlignment="1">
      <alignment horizontal="center" vertical="center"/>
    </xf>
    <xf numFmtId="0" fontId="13" fillId="16" borderId="0" xfId="21" applyFont="1" applyFill="1" applyBorder="1" applyAlignment="1">
      <alignment horizontal="center"/>
    </xf>
    <xf numFmtId="0" fontId="4" fillId="16" borderId="29" xfId="21" applyFont="1" applyFill="1" applyBorder="1" applyAlignment="1">
      <alignment horizontal="center"/>
    </xf>
    <xf numFmtId="0" fontId="4" fillId="16" borderId="63" xfId="21" applyFont="1" applyFill="1" applyBorder="1" applyAlignment="1">
      <alignment horizontal="center"/>
    </xf>
    <xf numFmtId="0" fontId="4" fillId="16" borderId="6" xfId="21" applyFont="1" applyFill="1" applyBorder="1" applyAlignment="1">
      <alignment horizontal="center"/>
    </xf>
    <xf numFmtId="0" fontId="4" fillId="16" borderId="47" xfId="21" applyFont="1" applyFill="1" applyBorder="1" applyAlignment="1">
      <alignment horizontal="center"/>
    </xf>
    <xf numFmtId="0" fontId="4" fillId="16" borderId="0" xfId="21" applyFont="1" applyFill="1" applyBorder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7" borderId="47" xfId="5" applyFont="1" applyFill="1" applyBorder="1" applyAlignment="1">
      <alignment horizontal="center" vertical="center"/>
    </xf>
    <xf numFmtId="0" fontId="4" fillId="17" borderId="0" xfId="5" applyFont="1" applyFill="1" applyBorder="1" applyAlignment="1">
      <alignment horizontal="center" vertical="center"/>
    </xf>
    <xf numFmtId="0" fontId="4" fillId="17" borderId="26" xfId="5" applyFont="1" applyFill="1" applyBorder="1" applyAlignment="1">
      <alignment horizontal="center" vertical="center"/>
    </xf>
    <xf numFmtId="0" fontId="48" fillId="16" borderId="29" xfId="21" applyFont="1" applyFill="1" applyBorder="1" applyAlignment="1">
      <alignment horizontal="left" vertical="center"/>
    </xf>
    <xf numFmtId="0" fontId="48" fillId="16" borderId="47" xfId="21" applyFont="1" applyFill="1" applyBorder="1" applyAlignment="1">
      <alignment horizontal="left" vertical="center"/>
    </xf>
    <xf numFmtId="0" fontId="48" fillId="16" borderId="73" xfId="21" applyFont="1" applyFill="1" applyBorder="1" applyAlignment="1">
      <alignment horizontal="left" vertical="center"/>
    </xf>
    <xf numFmtId="0" fontId="48" fillId="16" borderId="63" xfId="21" applyFont="1" applyFill="1" applyBorder="1" applyAlignment="1">
      <alignment horizontal="center" vertical="center" wrapText="1"/>
    </xf>
    <xf numFmtId="0" fontId="48" fillId="16" borderId="0" xfId="21" applyFont="1" applyFill="1" applyBorder="1" applyAlignment="1">
      <alignment horizontal="center" vertical="center" wrapText="1"/>
    </xf>
    <xf numFmtId="0" fontId="48" fillId="16" borderId="61" xfId="21" applyFont="1" applyFill="1" applyBorder="1" applyAlignment="1">
      <alignment horizontal="center" vertical="center" wrapText="1"/>
    </xf>
    <xf numFmtId="0" fontId="48" fillId="16" borderId="63" xfId="21" applyFont="1" applyFill="1" applyBorder="1" applyAlignment="1">
      <alignment horizontal="center"/>
    </xf>
    <xf numFmtId="0" fontId="48" fillId="16" borderId="63" xfId="21" applyFont="1" applyFill="1" applyBorder="1" applyAlignment="1">
      <alignment horizontal="center" vertical="center"/>
    </xf>
    <xf numFmtId="0" fontId="48" fillId="16" borderId="0" xfId="21" applyFont="1" applyFill="1" applyBorder="1" applyAlignment="1">
      <alignment horizontal="center" vertical="center"/>
    </xf>
    <xf numFmtId="0" fontId="48" fillId="16" borderId="61" xfId="21" applyFont="1" applyFill="1" applyBorder="1" applyAlignment="1">
      <alignment horizontal="center" vertical="center"/>
    </xf>
    <xf numFmtId="0" fontId="48" fillId="16" borderId="6" xfId="21" applyFont="1" applyFill="1" applyBorder="1" applyAlignment="1">
      <alignment horizontal="center" vertical="center" wrapText="1"/>
    </xf>
    <xf numFmtId="0" fontId="48" fillId="16" borderId="26" xfId="21" applyFont="1" applyFill="1" applyBorder="1" applyAlignment="1">
      <alignment horizontal="center" vertical="center" wrapText="1"/>
    </xf>
    <xf numFmtId="0" fontId="48" fillId="16" borderId="74" xfId="21" applyFont="1" applyFill="1" applyBorder="1" applyAlignment="1">
      <alignment horizontal="center" vertical="center" wrapText="1"/>
    </xf>
    <xf numFmtId="0" fontId="48" fillId="16" borderId="0" xfId="21" applyFont="1" applyFill="1" applyBorder="1" applyAlignment="1">
      <alignment horizontal="center"/>
    </xf>
    <xf numFmtId="0" fontId="48" fillId="12" borderId="29" xfId="21" applyFont="1" applyFill="1" applyBorder="1" applyAlignment="1">
      <alignment horizontal="left" vertical="center"/>
    </xf>
    <xf numFmtId="0" fontId="48" fillId="12" borderId="47" xfId="21" applyFont="1" applyFill="1" applyBorder="1" applyAlignment="1">
      <alignment horizontal="left" vertical="center"/>
    </xf>
    <xf numFmtId="0" fontId="48" fillId="12" borderId="73" xfId="21" applyFont="1" applyFill="1" applyBorder="1" applyAlignment="1">
      <alignment horizontal="left" vertical="center"/>
    </xf>
    <xf numFmtId="0" fontId="115" fillId="12" borderId="83" xfId="22" applyFont="1" applyFill="1" applyBorder="1" applyAlignment="1">
      <alignment horizontal="center" vertical="center" wrapText="1"/>
    </xf>
    <xf numFmtId="0" fontId="115" fillId="12" borderId="87" xfId="22" applyFont="1" applyFill="1" applyBorder="1" applyAlignment="1">
      <alignment horizontal="center" vertical="center" wrapText="1"/>
    </xf>
    <xf numFmtId="0" fontId="115" fillId="12" borderId="90" xfId="22" applyFont="1" applyFill="1" applyBorder="1" applyAlignment="1">
      <alignment horizontal="center" vertical="center" wrapText="1"/>
    </xf>
    <xf numFmtId="0" fontId="115" fillId="12" borderId="0" xfId="22" applyFont="1" applyFill="1" applyBorder="1" applyAlignment="1">
      <alignment horizontal="center"/>
    </xf>
    <xf numFmtId="0" fontId="48" fillId="16" borderId="61" xfId="21" applyFont="1" applyFill="1" applyBorder="1" applyAlignment="1">
      <alignment horizontal="center"/>
    </xf>
    <xf numFmtId="0" fontId="48" fillId="16" borderId="63" xfId="22" applyFont="1" applyFill="1" applyBorder="1" applyAlignment="1">
      <alignment horizontal="center" vertical="center"/>
    </xf>
    <xf numFmtId="0" fontId="48" fillId="16" borderId="0" xfId="22" applyFont="1" applyFill="1" applyBorder="1" applyAlignment="1">
      <alignment horizontal="center" vertical="center"/>
    </xf>
    <xf numFmtId="0" fontId="48" fillId="16" borderId="61" xfId="22" applyFont="1" applyFill="1" applyBorder="1" applyAlignment="1">
      <alignment horizontal="center" vertical="center"/>
    </xf>
    <xf numFmtId="0" fontId="48" fillId="16" borderId="6" xfId="22" applyFont="1" applyFill="1" applyBorder="1" applyAlignment="1">
      <alignment horizontal="center" vertical="center" wrapText="1"/>
    </xf>
    <xf numFmtId="0" fontId="48" fillId="16" borderId="26" xfId="22" applyFont="1" applyFill="1" applyBorder="1" applyAlignment="1">
      <alignment horizontal="center" vertical="center" wrapText="1"/>
    </xf>
    <xf numFmtId="0" fontId="48" fillId="16" borderId="74" xfId="22" applyFont="1" applyFill="1" applyBorder="1" applyAlignment="1">
      <alignment horizontal="center" vertical="center" wrapText="1"/>
    </xf>
    <xf numFmtId="0" fontId="48" fillId="16" borderId="0" xfId="22" applyFont="1" applyFill="1" applyBorder="1" applyAlignment="1">
      <alignment horizontal="center"/>
    </xf>
    <xf numFmtId="0" fontId="48" fillId="12" borderId="0" xfId="22" applyFont="1" applyFill="1" applyBorder="1" applyAlignment="1">
      <alignment horizontal="center"/>
    </xf>
    <xf numFmtId="0" fontId="115" fillId="12" borderId="82" xfId="22" applyFont="1" applyFill="1" applyBorder="1" applyAlignment="1">
      <alignment horizontal="center" vertical="center"/>
    </xf>
    <xf numFmtId="0" fontId="115" fillId="12" borderId="86" xfId="22" applyFont="1" applyFill="1" applyBorder="1" applyAlignment="1">
      <alignment horizontal="center" vertical="center"/>
    </xf>
    <xf numFmtId="0" fontId="115" fillId="12" borderId="89" xfId="22" applyFont="1" applyFill="1" applyBorder="1" applyAlignment="1">
      <alignment horizontal="center" vertical="center"/>
    </xf>
    <xf numFmtId="0" fontId="76" fillId="16" borderId="83" xfId="22" applyFont="1" applyFill="1" applyBorder="1" applyAlignment="1">
      <alignment horizontal="center" vertical="center"/>
    </xf>
    <xf numFmtId="0" fontId="76" fillId="16" borderId="82" xfId="22" applyFont="1" applyFill="1" applyBorder="1" applyAlignment="1">
      <alignment horizontal="center" vertical="center"/>
    </xf>
    <xf numFmtId="0" fontId="76" fillId="16" borderId="87" xfId="22" applyFont="1" applyFill="1" applyBorder="1" applyAlignment="1">
      <alignment horizontal="center" vertical="center"/>
    </xf>
    <xf numFmtId="0" fontId="76" fillId="16" borderId="86" xfId="22" applyFont="1" applyFill="1" applyBorder="1" applyAlignment="1">
      <alignment horizontal="center" vertical="center"/>
    </xf>
    <xf numFmtId="0" fontId="76" fillId="16" borderId="90" xfId="22" applyFont="1" applyFill="1" applyBorder="1" applyAlignment="1">
      <alignment horizontal="center" vertical="center"/>
    </xf>
    <xf numFmtId="0" fontId="76" fillId="16" borderId="89" xfId="22" applyFont="1" applyFill="1" applyBorder="1" applyAlignment="1">
      <alignment horizontal="center" vertical="center"/>
    </xf>
    <xf numFmtId="0" fontId="76" fillId="12" borderId="84" xfId="22" applyFont="1" applyFill="1" applyBorder="1" applyAlignment="1">
      <alignment horizontal="center" vertical="center" wrapText="1"/>
    </xf>
    <xf numFmtId="0" fontId="76" fillId="12" borderId="88" xfId="22" applyFont="1" applyFill="1" applyBorder="1" applyAlignment="1">
      <alignment horizontal="center" vertical="center" wrapText="1"/>
    </xf>
    <xf numFmtId="0" fontId="76" fillId="12" borderId="91" xfId="22" applyFont="1" applyFill="1" applyBorder="1" applyAlignment="1">
      <alignment horizontal="center" vertical="center" wrapText="1"/>
    </xf>
    <xf numFmtId="0" fontId="76" fillId="12" borderId="83" xfId="22" applyFont="1" applyFill="1" applyBorder="1" applyAlignment="1">
      <alignment horizontal="center" vertical="center" wrapText="1"/>
    </xf>
    <xf numFmtId="0" fontId="76" fillId="12" borderId="85" xfId="22" applyFont="1" applyFill="1" applyBorder="1" applyAlignment="1">
      <alignment horizontal="center" vertical="center" wrapText="1"/>
    </xf>
    <xf numFmtId="0" fontId="76" fillId="12" borderId="87" xfId="22" applyFont="1" applyFill="1" applyBorder="1" applyAlignment="1">
      <alignment horizontal="center" vertical="center" wrapText="1"/>
    </xf>
    <xf numFmtId="0" fontId="76" fillId="12" borderId="0" xfId="22" applyFont="1" applyFill="1" applyBorder="1" applyAlignment="1">
      <alignment horizontal="center" vertical="center" wrapText="1"/>
    </xf>
    <xf numFmtId="0" fontId="76" fillId="12" borderId="90" xfId="22" applyFont="1" applyFill="1" applyBorder="1" applyAlignment="1">
      <alignment horizontal="center" vertical="center" wrapText="1"/>
    </xf>
    <xf numFmtId="0" fontId="76" fillId="12" borderId="92" xfId="22" applyFont="1" applyFill="1" applyBorder="1" applyAlignment="1">
      <alignment horizontal="center" vertical="center" wrapText="1"/>
    </xf>
    <xf numFmtId="0" fontId="76" fillId="12" borderId="85" xfId="22" applyFont="1" applyFill="1" applyBorder="1" applyAlignment="1">
      <alignment horizontal="center"/>
    </xf>
    <xf numFmtId="0" fontId="76" fillId="12" borderId="82" xfId="22" applyFont="1" applyFill="1" applyBorder="1" applyAlignment="1">
      <alignment horizontal="center"/>
    </xf>
    <xf numFmtId="0" fontId="76" fillId="16" borderId="84" xfId="22" applyFont="1" applyFill="1" applyBorder="1" applyAlignment="1">
      <alignment horizontal="center" vertical="center"/>
    </xf>
    <xf numFmtId="0" fontId="76" fillId="16" borderId="88" xfId="22" applyFont="1" applyFill="1" applyBorder="1" applyAlignment="1">
      <alignment horizontal="center" vertical="center"/>
    </xf>
    <xf numFmtId="0" fontId="76" fillId="16" borderId="91" xfId="22" applyFont="1" applyFill="1" applyBorder="1" applyAlignment="1">
      <alignment horizontal="center" vertical="center"/>
    </xf>
    <xf numFmtId="0" fontId="48" fillId="16" borderId="63" xfId="22" applyFont="1" applyFill="1" applyBorder="1" applyAlignment="1">
      <alignment horizontal="center"/>
    </xf>
    <xf numFmtId="0" fontId="48" fillId="12" borderId="63" xfId="22" applyFont="1" applyFill="1" applyBorder="1" applyAlignment="1">
      <alignment horizontal="center" vertical="center"/>
    </xf>
    <xf numFmtId="0" fontId="76" fillId="12" borderId="0" xfId="22" applyFont="1" applyFill="1" applyBorder="1" applyAlignment="1">
      <alignment horizontal="center"/>
    </xf>
    <xf numFmtId="0" fontId="76" fillId="12" borderId="86" xfId="22" applyFont="1" applyFill="1" applyBorder="1" applyAlignment="1">
      <alignment horizontal="center"/>
    </xf>
    <xf numFmtId="0" fontId="115" fillId="12" borderId="84" xfId="22" applyFont="1" applyFill="1" applyBorder="1" applyAlignment="1">
      <alignment horizontal="center" vertical="center"/>
    </xf>
    <xf numFmtId="0" fontId="115" fillId="12" borderId="88" xfId="22" applyFont="1" applyFill="1" applyBorder="1" applyAlignment="1">
      <alignment horizontal="center" vertical="center"/>
    </xf>
    <xf numFmtId="0" fontId="115" fillId="12" borderId="91" xfId="22" applyFont="1" applyFill="1" applyBorder="1" applyAlignment="1">
      <alignment horizontal="center" vertical="center"/>
    </xf>
    <xf numFmtId="0" fontId="4" fillId="17" borderId="93" xfId="5" applyFont="1" applyFill="1" applyBorder="1" applyAlignment="1">
      <alignment horizontal="center" vertical="center"/>
    </xf>
    <xf numFmtId="0" fontId="4" fillId="17" borderId="85" xfId="5" applyFont="1" applyFill="1" applyBorder="1" applyAlignment="1">
      <alignment horizontal="center" vertical="center"/>
    </xf>
    <xf numFmtId="0" fontId="48" fillId="12" borderId="29" xfId="22" applyFont="1" applyFill="1" applyBorder="1" applyAlignment="1">
      <alignment horizontal="center" vertical="center"/>
    </xf>
    <xf numFmtId="0" fontId="48" fillId="12" borderId="47" xfId="22" applyFont="1" applyFill="1" applyBorder="1" applyAlignment="1">
      <alignment horizontal="center" vertical="center"/>
    </xf>
    <xf numFmtId="0" fontId="48" fillId="12" borderId="73" xfId="22" applyFont="1" applyFill="1" applyBorder="1" applyAlignment="1">
      <alignment horizontal="center" vertical="center"/>
    </xf>
    <xf numFmtId="0" fontId="48" fillId="12" borderId="0" xfId="22" applyFont="1" applyFill="1" applyBorder="1" applyAlignment="1">
      <alignment horizontal="center" vertical="center"/>
    </xf>
    <xf numFmtId="0" fontId="48" fillId="12" borderId="61" xfId="22" applyFont="1" applyFill="1" applyBorder="1" applyAlignment="1">
      <alignment horizontal="center" vertical="center"/>
    </xf>
    <xf numFmtId="0" fontId="48" fillId="12" borderId="63" xfId="22" applyFont="1" applyFill="1" applyBorder="1" applyAlignment="1">
      <alignment horizontal="center"/>
    </xf>
    <xf numFmtId="0" fontId="48" fillId="12" borderId="63" xfId="22" applyFont="1" applyFill="1" applyBorder="1" applyAlignment="1">
      <alignment horizontal="center" vertical="center" wrapText="1"/>
    </xf>
    <xf numFmtId="0" fontId="48" fillId="12" borderId="0" xfId="22" applyFont="1" applyFill="1" applyBorder="1" applyAlignment="1">
      <alignment horizontal="center" vertical="center" wrapText="1"/>
    </xf>
    <xf numFmtId="0" fontId="48" fillId="12" borderId="61" xfId="22" applyFont="1" applyFill="1" applyBorder="1" applyAlignment="1">
      <alignment horizontal="center" vertical="center" wrapText="1"/>
    </xf>
    <xf numFmtId="0" fontId="48" fillId="12" borderId="6" xfId="22" applyFont="1" applyFill="1" applyBorder="1" applyAlignment="1">
      <alignment horizontal="center" vertical="center" wrapText="1"/>
    </xf>
    <xf numFmtId="0" fontId="48" fillId="12" borderId="26" xfId="22" applyFont="1" applyFill="1" applyBorder="1" applyAlignment="1">
      <alignment horizontal="center" vertical="center" wrapText="1"/>
    </xf>
    <xf numFmtId="0" fontId="48" fillId="12" borderId="74" xfId="22" applyFont="1" applyFill="1" applyBorder="1" applyAlignment="1">
      <alignment horizontal="center" vertical="center" wrapText="1"/>
    </xf>
    <xf numFmtId="0" fontId="115" fillId="12" borderId="82" xfId="22" applyFont="1" applyFill="1" applyBorder="1" applyAlignment="1">
      <alignment horizontal="center" vertical="center" wrapText="1"/>
    </xf>
    <xf numFmtId="0" fontId="115" fillId="12" borderId="86" xfId="22" applyFont="1" applyFill="1" applyBorder="1" applyAlignment="1">
      <alignment horizontal="center" vertical="center" wrapText="1"/>
    </xf>
    <xf numFmtId="0" fontId="115" fillId="12" borderId="89" xfId="22" applyFont="1" applyFill="1" applyBorder="1" applyAlignment="1">
      <alignment horizontal="center" vertical="center" wrapText="1"/>
    </xf>
    <xf numFmtId="0" fontId="115" fillId="12" borderId="84" xfId="22" applyFont="1" applyFill="1" applyBorder="1" applyAlignment="1">
      <alignment horizontal="center" vertical="center" wrapText="1"/>
    </xf>
    <xf numFmtId="0" fontId="115" fillId="12" borderId="88" xfId="22" applyFont="1" applyFill="1" applyBorder="1" applyAlignment="1">
      <alignment horizontal="center" vertical="center" wrapText="1"/>
    </xf>
    <xf numFmtId="0" fontId="115" fillId="12" borderId="91" xfId="22" applyFont="1" applyFill="1" applyBorder="1" applyAlignment="1">
      <alignment horizontal="center" vertical="center" wrapText="1"/>
    </xf>
    <xf numFmtId="0" fontId="115" fillId="12" borderId="85" xfId="22" applyFont="1" applyFill="1" applyBorder="1" applyAlignment="1">
      <alignment horizontal="center" vertical="center" wrapText="1"/>
    </xf>
    <xf numFmtId="0" fontId="115" fillId="12" borderId="0" xfId="22" applyFont="1" applyFill="1" applyBorder="1" applyAlignment="1">
      <alignment horizontal="center" vertical="center" wrapText="1"/>
    </xf>
    <xf numFmtId="0" fontId="115" fillId="12" borderId="92" xfId="22" applyFont="1" applyFill="1" applyBorder="1" applyAlignment="1">
      <alignment horizontal="center" vertical="center" wrapText="1"/>
    </xf>
    <xf numFmtId="0" fontId="115" fillId="12" borderId="85" xfId="22" applyFont="1" applyFill="1" applyBorder="1" applyAlignment="1">
      <alignment horizontal="center"/>
    </xf>
    <xf numFmtId="0" fontId="115" fillId="12" borderId="82" xfId="22" applyFont="1" applyFill="1" applyBorder="1" applyAlignment="1">
      <alignment horizontal="center"/>
    </xf>
    <xf numFmtId="0" fontId="115" fillId="12" borderId="85" xfId="22" applyFont="1" applyFill="1" applyBorder="1" applyAlignment="1">
      <alignment horizontal="center" vertical="center"/>
    </xf>
    <xf numFmtId="0" fontId="115" fillId="12" borderId="0" xfId="22" applyFont="1" applyFill="1" applyBorder="1" applyAlignment="1">
      <alignment horizontal="center" vertical="center"/>
    </xf>
    <xf numFmtId="0" fontId="115" fillId="12" borderId="92" xfId="22" applyFont="1" applyFill="1" applyBorder="1" applyAlignment="1">
      <alignment horizontal="center" vertical="center"/>
    </xf>
    <xf numFmtId="0" fontId="37" fillId="16" borderId="0" xfId="48728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Border="1" applyAlignment="1">
      <alignment horizontal="center" vertical="top"/>
    </xf>
    <xf numFmtId="167" fontId="37" fillId="16" borderId="0" xfId="264" applyNumberFormat="1" applyFont="1" applyFill="1" applyBorder="1" applyAlignment="1">
      <alignment horizontal="center"/>
    </xf>
    <xf numFmtId="215" fontId="37" fillId="16" borderId="0" xfId="48728" applyFont="1" applyFill="1" applyBorder="1" applyAlignment="1" applyProtection="1">
      <alignment horizontal="center" vertical="top"/>
    </xf>
    <xf numFmtId="0" fontId="47" fillId="18" borderId="106" xfId="264" applyFont="1" applyFill="1" applyBorder="1" applyAlignment="1">
      <alignment horizontal="center" vertical="center"/>
    </xf>
    <xf numFmtId="0" fontId="47" fillId="18" borderId="63" xfId="264" applyFont="1" applyFill="1" applyBorder="1" applyAlignment="1">
      <alignment horizontal="center" vertical="center"/>
    </xf>
    <xf numFmtId="169" fontId="17" fillId="0" borderId="0" xfId="264" applyNumberFormat="1" applyFont="1" applyFill="1" applyAlignment="1">
      <alignment horizontal="left"/>
    </xf>
    <xf numFmtId="0" fontId="57" fillId="16" borderId="0" xfId="48728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Border="1" applyAlignment="1">
      <alignment horizontal="center"/>
    </xf>
    <xf numFmtId="215" fontId="57" fillId="16" borderId="0" xfId="48728" applyFont="1" applyFill="1" applyBorder="1" applyAlignment="1" applyProtection="1">
      <alignment horizontal="center"/>
    </xf>
    <xf numFmtId="0" fontId="48" fillId="18" borderId="34" xfId="264" applyFont="1" applyFill="1" applyBorder="1" applyAlignment="1">
      <alignment horizontal="center" vertical="center" wrapText="1"/>
    </xf>
    <xf numFmtId="0" fontId="48" fillId="18" borderId="20" xfId="264" applyFont="1" applyFill="1" applyBorder="1" applyAlignment="1">
      <alignment horizontal="center" vertical="center" wrapText="1"/>
    </xf>
    <xf numFmtId="0" fontId="48" fillId="18" borderId="21" xfId="264" applyFont="1" applyFill="1" applyBorder="1" applyAlignment="1">
      <alignment horizontal="center" vertical="center" wrapText="1"/>
    </xf>
    <xf numFmtId="0" fontId="48" fillId="18" borderId="34" xfId="264" applyFont="1" applyFill="1" applyBorder="1" applyAlignment="1">
      <alignment horizontal="center" vertical="center"/>
    </xf>
    <xf numFmtId="0" fontId="48" fillId="18" borderId="20" xfId="264" applyFont="1" applyFill="1" applyBorder="1" applyAlignment="1">
      <alignment horizontal="center" vertical="center"/>
    </xf>
    <xf numFmtId="0" fontId="48" fillId="18" borderId="21" xfId="264" applyFont="1" applyFill="1" applyBorder="1" applyAlignment="1">
      <alignment horizontal="center" vertical="center"/>
    </xf>
    <xf numFmtId="0" fontId="48" fillId="18" borderId="106" xfId="264" applyFont="1" applyFill="1" applyBorder="1" applyAlignment="1">
      <alignment horizontal="center" vertical="center" wrapText="1"/>
    </xf>
    <xf numFmtId="0" fontId="48" fillId="18" borderId="63" xfId="264" applyFont="1" applyFill="1" applyBorder="1" applyAlignment="1">
      <alignment horizontal="center" vertical="center" wrapText="1"/>
    </xf>
    <xf numFmtId="0" fontId="48" fillId="18" borderId="6" xfId="264" applyFont="1" applyFill="1" applyBorder="1" applyAlignment="1">
      <alignment horizontal="center" vertical="center" wrapText="1"/>
    </xf>
    <xf numFmtId="0" fontId="47" fillId="18" borderId="104" xfId="264" applyFont="1" applyFill="1" applyBorder="1" applyAlignment="1">
      <alignment horizontal="center" vertical="center"/>
    </xf>
    <xf numFmtId="0" fontId="48" fillId="18" borderId="106" xfId="264" applyFont="1" applyFill="1" applyBorder="1" applyAlignment="1">
      <alignment horizontal="center" vertical="center"/>
    </xf>
    <xf numFmtId="0" fontId="48" fillId="18" borderId="63" xfId="264" applyFont="1" applyFill="1" applyBorder="1" applyAlignment="1">
      <alignment horizontal="center" vertical="center"/>
    </xf>
    <xf numFmtId="0" fontId="48" fillId="18" borderId="6" xfId="264" applyFont="1" applyFill="1" applyBorder="1" applyAlignment="1">
      <alignment horizontal="center" vertical="center"/>
    </xf>
    <xf numFmtId="0" fontId="71" fillId="18" borderId="0" xfId="264" applyFont="1" applyFill="1" applyBorder="1" applyAlignment="1">
      <alignment horizontal="center" vertical="center"/>
    </xf>
    <xf numFmtId="0" fontId="47" fillId="18" borderId="34" xfId="264" applyFont="1" applyFill="1" applyBorder="1" applyAlignment="1">
      <alignment horizontal="center" vertical="center"/>
    </xf>
    <xf numFmtId="0" fontId="47" fillId="18" borderId="20" xfId="264" applyFont="1" applyFill="1" applyBorder="1" applyAlignment="1">
      <alignment horizontal="center" vertical="center"/>
    </xf>
    <xf numFmtId="0" fontId="46" fillId="16" borderId="0" xfId="48728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Border="1" applyAlignment="1">
      <alignment horizontal="center"/>
    </xf>
    <xf numFmtId="0" fontId="46" fillId="16" borderId="0" xfId="48737" applyNumberFormat="1" applyFont="1" applyFill="1" applyBorder="1" applyAlignment="1" applyProtection="1">
      <alignment horizontal="center"/>
    </xf>
    <xf numFmtId="167" fontId="48" fillId="16" borderId="0" xfId="7" applyNumberFormat="1" applyFont="1" applyFill="1" applyBorder="1" applyAlignment="1">
      <alignment horizontal="center"/>
    </xf>
    <xf numFmtId="0" fontId="37" fillId="16" borderId="0" xfId="48728" applyNumberFormat="1" applyFont="1" applyFill="1" applyBorder="1" applyAlignment="1" applyProtection="1">
      <alignment horizontal="center" vertical="center" wrapText="1"/>
    </xf>
    <xf numFmtId="167" fontId="37" fillId="16" borderId="61" xfId="264" applyNumberFormat="1" applyFont="1" applyFill="1" applyBorder="1" applyAlignment="1">
      <alignment horizontal="center"/>
    </xf>
    <xf numFmtId="0" fontId="48" fillId="18" borderId="110" xfId="264" applyFont="1" applyFill="1" applyBorder="1" applyAlignment="1">
      <alignment horizontal="left" vertical="center"/>
    </xf>
    <xf numFmtId="0" fontId="48" fillId="18" borderId="73" xfId="264" applyFont="1" applyFill="1" applyBorder="1" applyAlignment="1">
      <alignment horizontal="left" vertical="center"/>
    </xf>
    <xf numFmtId="0" fontId="20" fillId="17" borderId="0" xfId="48736" applyFont="1" applyFill="1" applyBorder="1" applyAlignment="1">
      <alignment horizontal="left" wrapText="1"/>
    </xf>
    <xf numFmtId="3" fontId="23" fillId="17" borderId="0" xfId="48737" applyNumberFormat="1" applyFont="1" applyFill="1" applyBorder="1" applyAlignment="1" applyProtection="1">
      <alignment horizontal="right" wrapText="1"/>
    </xf>
    <xf numFmtId="3" fontId="23" fillId="15" borderId="0" xfId="48737" applyNumberFormat="1" applyFont="1" applyFill="1" applyBorder="1" applyAlignment="1" applyProtection="1">
      <alignment horizontal="right" wrapText="1"/>
    </xf>
    <xf numFmtId="0" fontId="5" fillId="15" borderId="0" xfId="264" applyFill="1"/>
    <xf numFmtId="167" fontId="46" fillId="16" borderId="25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Border="1" applyAlignment="1">
      <alignment horizontal="center" vertical="center" wrapText="1"/>
    </xf>
    <xf numFmtId="167" fontId="46" fillId="16" borderId="25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Border="1" applyAlignment="1">
      <alignment horizontal="center" wrapText="1"/>
    </xf>
    <xf numFmtId="215" fontId="46" fillId="16" borderId="25" xfId="48728" applyFont="1" applyFill="1" applyBorder="1" applyAlignment="1" applyProtection="1">
      <alignment horizontal="center"/>
    </xf>
    <xf numFmtId="215" fontId="46" fillId="16" borderId="0" xfId="48728" applyFont="1" applyFill="1" applyBorder="1" applyAlignment="1" applyProtection="1">
      <alignment horizontal="center"/>
    </xf>
    <xf numFmtId="0" fontId="47" fillId="18" borderId="105" xfId="264" applyFont="1" applyFill="1" applyBorder="1" applyAlignment="1">
      <alignment horizontal="left" vertical="center"/>
    </xf>
    <xf numFmtId="0" fontId="47" fillId="18" borderId="73" xfId="264" applyFont="1" applyFill="1" applyBorder="1" applyAlignment="1">
      <alignment horizontal="left" vertical="center"/>
    </xf>
    <xf numFmtId="0" fontId="47" fillId="12" borderId="34" xfId="264" applyFont="1" applyFill="1" applyBorder="1" applyAlignment="1">
      <alignment horizontal="center" vertical="center" wrapText="1"/>
    </xf>
    <xf numFmtId="0" fontId="47" fillId="12" borderId="20" xfId="264" applyFont="1" applyFill="1" applyBorder="1" applyAlignment="1">
      <alignment horizontal="center" vertical="center" wrapText="1"/>
    </xf>
    <xf numFmtId="0" fontId="47" fillId="12" borderId="21" xfId="264" applyFont="1" applyFill="1" applyBorder="1" applyAlignment="1">
      <alignment horizontal="center" vertical="center" wrapText="1"/>
    </xf>
    <xf numFmtId="0" fontId="37" fillId="16" borderId="0" xfId="264" applyFont="1" applyFill="1" applyBorder="1" applyAlignment="1">
      <alignment horizontal="center"/>
    </xf>
    <xf numFmtId="0" fontId="37" fillId="16" borderId="0" xfId="264" applyFont="1" applyFill="1" applyBorder="1" applyAlignment="1">
      <alignment horizontal="center" vertical="center"/>
    </xf>
    <xf numFmtId="0" fontId="47" fillId="12" borderId="34" xfId="264" applyFont="1" applyFill="1" applyBorder="1" applyAlignment="1">
      <alignment horizontal="left"/>
    </xf>
    <xf numFmtId="0" fontId="47" fillId="12" borderId="63" xfId="264" applyFont="1" applyFill="1" applyBorder="1" applyAlignment="1">
      <alignment horizontal="left"/>
    </xf>
    <xf numFmtId="0" fontId="47" fillId="12" borderId="6" xfId="264" applyFont="1" applyFill="1" applyBorder="1" applyAlignment="1">
      <alignment horizontal="left"/>
    </xf>
    <xf numFmtId="0" fontId="47" fillId="16" borderId="34" xfId="264" applyFont="1" applyFill="1" applyBorder="1" applyAlignment="1">
      <alignment horizontal="center" vertical="center"/>
    </xf>
    <xf numFmtId="0" fontId="47" fillId="16" borderId="20" xfId="264" applyFont="1" applyFill="1" applyBorder="1" applyAlignment="1">
      <alignment horizontal="center" vertical="center"/>
    </xf>
    <xf numFmtId="167" fontId="37" fillId="16" borderId="0" xfId="264" applyNumberFormat="1" applyFont="1" applyFill="1" applyBorder="1" applyAlignment="1">
      <alignment horizontal="center" vertical="center"/>
    </xf>
    <xf numFmtId="0" fontId="37" fillId="16" borderId="25" xfId="264" applyFont="1" applyFill="1" applyBorder="1" applyAlignment="1">
      <alignment horizontal="center" wrapText="1"/>
    </xf>
    <xf numFmtId="0" fontId="37" fillId="16" borderId="0" xfId="264" applyFont="1" applyFill="1" applyBorder="1" applyAlignment="1">
      <alignment horizontal="center" wrapText="1"/>
    </xf>
    <xf numFmtId="167" fontId="37" fillId="16" borderId="25" xfId="264" applyNumberFormat="1" applyFont="1" applyFill="1" applyBorder="1" applyAlignment="1">
      <alignment horizontal="center"/>
    </xf>
    <xf numFmtId="0" fontId="47" fillId="16" borderId="105" xfId="264" applyFont="1" applyFill="1" applyBorder="1" applyAlignment="1">
      <alignment horizontal="left" vertical="center"/>
    </xf>
    <xf numFmtId="0" fontId="47" fillId="16" borderId="62" xfId="264" applyFont="1" applyFill="1" applyBorder="1" applyAlignment="1">
      <alignment horizontal="left" vertical="center"/>
    </xf>
    <xf numFmtId="0" fontId="46" fillId="16" borderId="25" xfId="264" applyFont="1" applyFill="1" applyBorder="1" applyAlignment="1">
      <alignment horizontal="center" vertical="center"/>
    </xf>
    <xf numFmtId="0" fontId="46" fillId="16" borderId="0" xfId="264" applyFont="1" applyFill="1" applyBorder="1" applyAlignment="1">
      <alignment horizontal="center" vertical="center"/>
    </xf>
    <xf numFmtId="0" fontId="47" fillId="16" borderId="25" xfId="264" applyFont="1" applyFill="1" applyBorder="1" applyAlignment="1">
      <alignment horizontal="left" vertical="center"/>
    </xf>
    <xf numFmtId="0" fontId="37" fillId="16" borderId="0" xfId="4" applyFont="1" applyFill="1" applyBorder="1" applyAlignment="1">
      <alignment horizontal="center"/>
    </xf>
    <xf numFmtId="167" fontId="37" fillId="16" borderId="0" xfId="4" applyNumberFormat="1" applyFont="1" applyFill="1" applyBorder="1" applyAlignment="1">
      <alignment horizontal="center"/>
    </xf>
    <xf numFmtId="0" fontId="62" fillId="16" borderId="0" xfId="4" applyFont="1" applyFill="1" applyBorder="1" applyAlignment="1">
      <alignment horizontal="center"/>
    </xf>
    <xf numFmtId="0" fontId="60" fillId="18" borderId="0" xfId="341" applyFont="1" applyFill="1" applyBorder="1" applyAlignment="1">
      <alignment horizontal="center" vertical="center" wrapText="1"/>
    </xf>
    <xf numFmtId="0" fontId="19" fillId="12" borderId="0" xfId="341" applyFont="1" applyFill="1" applyBorder="1" applyAlignment="1">
      <alignment horizontal="center" vertical="center"/>
    </xf>
    <xf numFmtId="0" fontId="46" fillId="12" borderId="29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6" fillId="12" borderId="6" xfId="52" applyFont="1" applyFill="1" applyBorder="1" applyAlignment="1">
      <alignment horizontal="center"/>
    </xf>
    <xf numFmtId="0" fontId="48" fillId="12" borderId="25" xfId="52" applyFont="1" applyFill="1" applyBorder="1" applyAlignment="1">
      <alignment horizontal="center"/>
    </xf>
    <xf numFmtId="0" fontId="48" fillId="12" borderId="0" xfId="52" applyFont="1" applyFill="1" applyBorder="1" applyAlignment="1">
      <alignment horizontal="center"/>
    </xf>
    <xf numFmtId="0" fontId="48" fillId="12" borderId="26" xfId="52" applyFont="1" applyFill="1" applyBorder="1" applyAlignment="1">
      <alignment horizontal="center"/>
    </xf>
    <xf numFmtId="0" fontId="38" fillId="20" borderId="72" xfId="52" applyFont="1" applyFill="1" applyBorder="1" applyAlignment="1">
      <alignment horizontal="center"/>
    </xf>
    <xf numFmtId="0" fontId="37" fillId="16" borderId="0" xfId="26" applyFont="1" applyFill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48" fillId="18" borderId="18" xfId="26" applyFont="1" applyFill="1" applyBorder="1" applyAlignment="1">
      <alignment horizontal="center"/>
    </xf>
    <xf numFmtId="0" fontId="6" fillId="0" borderId="3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52" xfId="0" applyFont="1" applyFill="1" applyBorder="1" applyAlignment="1">
      <alignment horizontal="left" vertical="center"/>
    </xf>
    <xf numFmtId="0" fontId="55" fillId="18" borderId="16" xfId="26" applyFont="1" applyFill="1" applyBorder="1" applyAlignment="1">
      <alignment horizontal="center"/>
    </xf>
    <xf numFmtId="0" fontId="55" fillId="18" borderId="17" xfId="26" applyFont="1" applyFill="1" applyBorder="1" applyAlignment="1">
      <alignment horizontal="center"/>
    </xf>
    <xf numFmtId="0" fontId="55" fillId="18" borderId="97" xfId="26" applyFont="1" applyFill="1" applyBorder="1" applyAlignment="1">
      <alignment horizontal="center"/>
    </xf>
    <xf numFmtId="0" fontId="6" fillId="0" borderId="27" xfId="0" applyFont="1" applyFill="1" applyBorder="1" applyAlignment="1">
      <alignment horizontal="left" vertical="center"/>
    </xf>
    <xf numFmtId="0" fontId="6" fillId="0" borderId="109" xfId="0" applyFont="1" applyFill="1" applyBorder="1" applyAlignment="1">
      <alignment horizontal="left" vertical="center"/>
    </xf>
    <xf numFmtId="0" fontId="6" fillId="0" borderId="48" xfId="0" applyFont="1" applyFill="1" applyBorder="1" applyAlignment="1">
      <alignment horizontal="left" vertical="center"/>
    </xf>
    <xf numFmtId="0" fontId="6" fillId="0" borderId="51" xfId="0" applyFont="1" applyFill="1" applyBorder="1" applyAlignment="1">
      <alignment horizontal="left" vertical="center"/>
    </xf>
    <xf numFmtId="0" fontId="6" fillId="0" borderId="53" xfId="0" applyFont="1" applyFill="1" applyBorder="1" applyAlignment="1">
      <alignment horizontal="left" vertic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0" fontId="47" fillId="18" borderId="11" xfId="26" applyFont="1" applyFill="1" applyBorder="1" applyAlignment="1">
      <alignment horizontal="center"/>
    </xf>
    <xf numFmtId="0" fontId="6" fillId="0" borderId="106" xfId="31" applyFont="1" applyFill="1" applyBorder="1" applyAlignment="1">
      <alignment horizontal="left" vertical="center" wrapText="1"/>
    </xf>
    <xf numFmtId="0" fontId="6" fillId="0" borderId="47" xfId="31" applyFont="1" applyFill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37" fillId="16" borderId="0" xfId="31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8" xfId="24" applyFont="1" applyFill="1" applyBorder="1" applyAlignment="1">
      <alignment horizontal="center" vertical="center"/>
    </xf>
    <xf numFmtId="0" fontId="47" fillId="18" borderId="15" xfId="24" applyFont="1" applyFill="1" applyBorder="1" applyAlignment="1">
      <alignment horizontal="center" vertical="center"/>
    </xf>
    <xf numFmtId="0" fontId="47" fillId="18" borderId="28" xfId="24" applyFont="1" applyFill="1" applyBorder="1" applyAlignment="1">
      <alignment horizontal="center" vertical="center" wrapText="1"/>
    </xf>
    <xf numFmtId="0" fontId="47" fillId="18" borderId="15" xfId="24" applyFont="1" applyFill="1" applyBorder="1" applyAlignment="1">
      <alignment horizontal="center" vertical="center" wrapText="1"/>
    </xf>
    <xf numFmtId="0" fontId="47" fillId="18" borderId="34" xfId="24" applyFont="1" applyFill="1" applyBorder="1" applyAlignment="1">
      <alignment horizontal="center"/>
    </xf>
    <xf numFmtId="0" fontId="47" fillId="18" borderId="32" xfId="24" applyFont="1" applyFill="1" applyBorder="1" applyAlignment="1">
      <alignment horizontal="center"/>
    </xf>
    <xf numFmtId="0" fontId="47" fillId="18" borderId="33" xfId="24" applyFont="1" applyFill="1" applyBorder="1" applyAlignment="1">
      <alignment horizontal="center"/>
    </xf>
    <xf numFmtId="0" fontId="48" fillId="12" borderId="34" xfId="24" applyFont="1" applyFill="1" applyBorder="1" applyAlignment="1">
      <alignment horizontal="center" vertical="center"/>
    </xf>
    <xf numFmtId="0" fontId="48" fillId="12" borderId="74" xfId="24" applyFont="1" applyFill="1" applyBorder="1" applyAlignment="1">
      <alignment horizontal="center" vertical="center"/>
    </xf>
    <xf numFmtId="0" fontId="48" fillId="12" borderId="20" xfId="24" applyFont="1" applyFill="1" applyBorder="1" applyAlignment="1">
      <alignment horizontal="center" vertical="center"/>
    </xf>
    <xf numFmtId="0" fontId="6" fillId="0" borderId="28" xfId="31" applyFont="1" applyFill="1" applyBorder="1" applyAlignment="1">
      <alignment vertical="center"/>
    </xf>
    <xf numFmtId="0" fontId="6" fillId="0" borderId="15" xfId="31" applyFont="1" applyFill="1" applyBorder="1" applyAlignment="1">
      <alignment vertical="center"/>
    </xf>
    <xf numFmtId="0" fontId="6" fillId="0" borderId="7" xfId="31" applyFont="1" applyFill="1" applyBorder="1" applyAlignment="1">
      <alignment vertical="center"/>
    </xf>
    <xf numFmtId="0" fontId="6" fillId="0" borderId="28" xfId="31" applyFont="1" applyFill="1" applyBorder="1" applyAlignment="1">
      <alignment horizontal="left" vertical="center"/>
    </xf>
    <xf numFmtId="0" fontId="6" fillId="0" borderId="7" xfId="31" applyFont="1" applyFill="1" applyBorder="1" applyAlignment="1">
      <alignment horizontal="left" vertical="center"/>
    </xf>
    <xf numFmtId="0" fontId="6" fillId="0" borderId="15" xfId="31" applyFont="1" applyFill="1" applyBorder="1" applyAlignment="1">
      <alignment horizontal="left" vertical="center"/>
    </xf>
    <xf numFmtId="0" fontId="60" fillId="12" borderId="34" xfId="24" applyFont="1" applyFill="1" applyBorder="1" applyAlignment="1">
      <alignment horizontal="center" vertical="center"/>
    </xf>
    <xf numFmtId="0" fontId="60" fillId="12" borderId="21" xfId="24" applyFont="1" applyFill="1" applyBorder="1" applyAlignment="1">
      <alignment horizontal="center" vertical="center"/>
    </xf>
    <xf numFmtId="0" fontId="60" fillId="12" borderId="20" xfId="24" applyFont="1" applyFill="1" applyBorder="1" applyAlignment="1">
      <alignment horizontal="center" vertical="center"/>
    </xf>
    <xf numFmtId="0" fontId="60" fillId="12" borderId="29" xfId="24" applyFont="1" applyFill="1" applyBorder="1" applyAlignment="1">
      <alignment horizontal="center" vertical="center"/>
    </xf>
    <xf numFmtId="0" fontId="60" fillId="12" borderId="6" xfId="24" applyFont="1" applyFill="1" applyBorder="1" applyAlignment="1">
      <alignment horizontal="center" vertical="center"/>
    </xf>
    <xf numFmtId="179" fontId="37" fillId="16" borderId="0" xfId="31" applyNumberFormat="1" applyFont="1" applyFill="1" applyBorder="1" applyAlignment="1">
      <alignment horizontal="center"/>
    </xf>
    <xf numFmtId="0" fontId="48" fillId="18" borderId="29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8" xfId="31" applyFont="1" applyFill="1" applyBorder="1" applyAlignment="1">
      <alignment horizontal="left" vertical="center"/>
    </xf>
    <xf numFmtId="0" fontId="48" fillId="18" borderId="15" xfId="31" applyFont="1" applyFill="1" applyBorder="1" applyAlignment="1">
      <alignment horizontal="left" vertical="center"/>
    </xf>
    <xf numFmtId="0" fontId="48" fillId="18" borderId="28" xfId="31" applyFont="1" applyFill="1" applyBorder="1" applyAlignment="1">
      <alignment horizontal="center" vertical="center" wrapText="1"/>
    </xf>
    <xf numFmtId="0" fontId="48" fillId="18" borderId="15" xfId="31" applyFont="1" applyFill="1" applyBorder="1" applyAlignment="1">
      <alignment horizontal="center" vertical="center" wrapText="1"/>
    </xf>
    <xf numFmtId="0" fontId="48" fillId="18" borderId="5" xfId="31" applyFont="1" applyFill="1" applyBorder="1" applyAlignment="1">
      <alignment horizontal="center" vertical="center" wrapText="1"/>
    </xf>
    <xf numFmtId="0" fontId="48" fillId="18" borderId="12" xfId="31" applyFont="1" applyFill="1" applyBorder="1" applyAlignment="1">
      <alignment horizontal="center" vertical="center" wrapText="1"/>
    </xf>
    <xf numFmtId="0" fontId="48" fillId="18" borderId="34" xfId="31" applyFont="1" applyFill="1" applyBorder="1" applyAlignment="1">
      <alignment horizontal="center"/>
    </xf>
    <xf numFmtId="0" fontId="48" fillId="18" borderId="32" xfId="31" applyFont="1" applyFill="1" applyBorder="1" applyAlignment="1">
      <alignment horizontal="center"/>
    </xf>
    <xf numFmtId="0" fontId="48" fillId="18" borderId="33" xfId="31" applyFont="1" applyFill="1" applyBorder="1" applyAlignment="1">
      <alignment horizontal="center"/>
    </xf>
    <xf numFmtId="0" fontId="6" fillId="0" borderId="28" xfId="31" applyFont="1" applyFill="1" applyBorder="1" applyAlignment="1">
      <alignment horizontal="left" vertical="center" wrapText="1"/>
    </xf>
    <xf numFmtId="0" fontId="6" fillId="0" borderId="7" xfId="31" applyFont="1" applyFill="1" applyBorder="1" applyAlignment="1">
      <alignment horizontal="left" vertical="center" wrapText="1"/>
    </xf>
    <xf numFmtId="0" fontId="6" fillId="0" borderId="15" xfId="31" applyFont="1" applyFill="1" applyBorder="1" applyAlignment="1">
      <alignment horizontal="left" vertical="center" wrapText="1"/>
    </xf>
    <xf numFmtId="0" fontId="46" fillId="16" borderId="0" xfId="31" applyFont="1" applyFill="1" applyBorder="1" applyAlignment="1">
      <alignment horizontal="center"/>
    </xf>
    <xf numFmtId="179" fontId="46" fillId="16" borderId="0" xfId="31" applyNumberFormat="1" applyFont="1" applyFill="1" applyBorder="1" applyAlignment="1">
      <alignment horizontal="center"/>
    </xf>
    <xf numFmtId="0" fontId="47" fillId="18" borderId="29" xfId="24" applyFont="1" applyFill="1" applyBorder="1" applyAlignment="1">
      <alignment horizontal="left" vertical="center"/>
    </xf>
    <xf numFmtId="0" fontId="47" fillId="18" borderId="14" xfId="24" applyFont="1" applyFill="1" applyBorder="1" applyAlignment="1">
      <alignment horizontal="left" vertical="center"/>
    </xf>
    <xf numFmtId="0" fontId="47" fillId="18" borderId="7" xfId="24" applyFont="1" applyFill="1" applyBorder="1" applyAlignment="1">
      <alignment horizontal="center" vertical="center" wrapText="1"/>
    </xf>
    <xf numFmtId="0" fontId="47" fillId="18" borderId="20" xfId="24" applyFont="1" applyFill="1" applyBorder="1" applyAlignment="1">
      <alignment horizontal="center"/>
    </xf>
    <xf numFmtId="0" fontId="6" fillId="0" borderId="28" xfId="31" applyFont="1" applyFill="1" applyBorder="1" applyAlignment="1">
      <alignment vertical="center" wrapText="1"/>
    </xf>
    <xf numFmtId="0" fontId="6" fillId="0" borderId="7" xfId="31" applyFont="1" applyFill="1" applyBorder="1" applyAlignment="1">
      <alignment vertical="center" wrapText="1"/>
    </xf>
    <xf numFmtId="0" fontId="6" fillId="0" borderId="15" xfId="31" applyFont="1" applyFill="1" applyBorder="1" applyAlignment="1">
      <alignment vertical="center" wrapText="1"/>
    </xf>
    <xf numFmtId="0" fontId="6" fillId="0" borderId="29" xfId="31" applyFont="1" applyFill="1" applyBorder="1" applyAlignment="1">
      <alignment horizontal="left" vertical="center" wrapText="1"/>
    </xf>
    <xf numFmtId="0" fontId="6" fillId="0" borderId="25" xfId="31" applyFont="1" applyFill="1" applyBorder="1" applyAlignment="1">
      <alignment horizontal="left" vertical="center" wrapText="1"/>
    </xf>
    <xf numFmtId="0" fontId="6" fillId="0" borderId="14" xfId="31" applyFont="1" applyFill="1" applyBorder="1" applyAlignment="1">
      <alignment horizontal="left" vertical="center" wrapText="1"/>
    </xf>
    <xf numFmtId="0" fontId="12" fillId="0" borderId="34" xfId="31" applyFont="1" applyFill="1" applyBorder="1" applyAlignment="1">
      <alignment horizontal="center" vertical="center"/>
    </xf>
    <xf numFmtId="0" fontId="12" fillId="0" borderId="20" xfId="31" applyFont="1" applyFill="1" applyBorder="1" applyAlignment="1">
      <alignment horizontal="center" vertical="center"/>
    </xf>
    <xf numFmtId="0" fontId="6" fillId="0" borderId="29" xfId="31" applyFont="1" applyFill="1" applyBorder="1" applyAlignment="1">
      <alignment vertical="center" wrapText="1"/>
    </xf>
    <xf numFmtId="0" fontId="6" fillId="0" borderId="25" xfId="31" applyFont="1" applyFill="1" applyBorder="1" applyAlignment="1">
      <alignment vertical="center" wrapText="1"/>
    </xf>
    <xf numFmtId="0" fontId="6" fillId="0" borderId="14" xfId="31" applyFont="1" applyFill="1" applyBorder="1" applyAlignment="1">
      <alignment vertical="center" wrapText="1"/>
    </xf>
    <xf numFmtId="0" fontId="6" fillId="0" borderId="28" xfId="4" applyFont="1" applyBorder="1" applyAlignment="1">
      <alignment horizontal="left" vertical="center" wrapText="1"/>
    </xf>
    <xf numFmtId="0" fontId="6" fillId="0" borderId="15" xfId="4" applyFont="1" applyBorder="1" applyAlignment="1">
      <alignment horizontal="left" vertical="center" wrapText="1"/>
    </xf>
    <xf numFmtId="0" fontId="8" fillId="0" borderId="34" xfId="31" applyFont="1" applyFill="1" applyBorder="1" applyAlignment="1">
      <alignment horizontal="center" vertical="center"/>
    </xf>
    <xf numFmtId="0" fontId="8" fillId="0" borderId="61" xfId="31" applyFont="1" applyFill="1" applyBorder="1" applyAlignment="1">
      <alignment horizontal="center" vertical="center"/>
    </xf>
    <xf numFmtId="0" fontId="17" fillId="0" borderId="0" xfId="31" applyFont="1" applyFill="1" applyBorder="1" applyAlignment="1">
      <alignment horizontal="left"/>
    </xf>
    <xf numFmtId="179" fontId="12" fillId="15" borderId="0" xfId="31" applyNumberFormat="1" applyFont="1" applyFill="1" applyBorder="1" applyAlignment="1">
      <alignment horizontal="left"/>
    </xf>
    <xf numFmtId="0" fontId="37" fillId="16" borderId="0" xfId="37" applyFont="1" applyFill="1" applyBorder="1" applyAlignment="1">
      <alignment horizontal="center"/>
    </xf>
    <xf numFmtId="179" fontId="37" fillId="16" borderId="0" xfId="4" applyNumberFormat="1" applyFont="1" applyFill="1" applyBorder="1" applyAlignment="1">
      <alignment horizontal="center"/>
    </xf>
    <xf numFmtId="0" fontId="37" fillId="12" borderId="0" xfId="0" applyFont="1" applyFill="1" applyBorder="1" applyAlignment="1">
      <alignment horizontal="center"/>
    </xf>
    <xf numFmtId="0" fontId="37" fillId="12" borderId="47" xfId="0" applyFont="1" applyFill="1" applyBorder="1" applyAlignment="1">
      <alignment horizontal="center"/>
    </xf>
    <xf numFmtId="0" fontId="37" fillId="12" borderId="26" xfId="0" applyFont="1" applyFill="1" applyBorder="1" applyAlignment="1">
      <alignment horizontal="center"/>
    </xf>
    <xf numFmtId="0" fontId="57" fillId="12" borderId="47" xfId="0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0" fontId="57" fillId="12" borderId="26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Border="1" applyAlignment="1">
      <alignment horizontal="left" vertical="center" wrapText="1"/>
    </xf>
    <xf numFmtId="0" fontId="37" fillId="12" borderId="29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6" xfId="4" applyFont="1" applyFill="1" applyBorder="1" applyAlignment="1">
      <alignment horizontal="center" vertical="center" wrapText="1"/>
    </xf>
    <xf numFmtId="0" fontId="37" fillId="12" borderId="25" xfId="4" applyFont="1" applyFill="1" applyBorder="1" applyAlignment="1">
      <alignment horizontal="center"/>
    </xf>
    <xf numFmtId="0" fontId="37" fillId="12" borderId="0" xfId="4" applyFont="1" applyFill="1" applyBorder="1" applyAlignment="1">
      <alignment horizontal="center"/>
    </xf>
    <xf numFmtId="0" fontId="37" fillId="12" borderId="26" xfId="4" applyFont="1" applyFill="1" applyBorder="1" applyAlignment="1">
      <alignment horizontal="center"/>
    </xf>
    <xf numFmtId="0" fontId="37" fillId="12" borderId="14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37" fillId="12" borderId="22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213" fontId="114" fillId="73" borderId="34" xfId="0" applyNumberFormat="1" applyFont="1" applyFill="1" applyBorder="1" applyAlignment="1">
      <alignment horizontal="left" vertical="center" wrapText="1"/>
    </xf>
    <xf numFmtId="213" fontId="114" fillId="73" borderId="20" xfId="0" applyNumberFormat="1" applyFont="1" applyFill="1" applyBorder="1" applyAlignment="1">
      <alignment horizontal="left" vertical="center" wrapText="1"/>
    </xf>
    <xf numFmtId="0" fontId="119" fillId="0" borderId="0" xfId="0" applyNumberFormat="1" applyFont="1" applyFill="1" applyBorder="1" applyAlignment="1">
      <alignment horizontal="left" wrapText="1"/>
    </xf>
    <xf numFmtId="204" fontId="119" fillId="0" borderId="0" xfId="0" applyNumberFormat="1" applyFont="1" applyFill="1" applyBorder="1" applyAlignment="1">
      <alignment horizontal="left" wrapText="1"/>
    </xf>
    <xf numFmtId="0" fontId="47" fillId="12" borderId="47" xfId="33" applyFont="1" applyFill="1" applyBorder="1" applyAlignment="1">
      <alignment horizontal="center" vertical="center" wrapText="1"/>
    </xf>
    <xf numFmtId="0" fontId="47" fillId="12" borderId="0" xfId="33" applyFont="1" applyFill="1" applyBorder="1" applyAlignment="1">
      <alignment horizontal="center" vertical="center" wrapText="1"/>
    </xf>
    <xf numFmtId="0" fontId="47" fillId="12" borderId="34" xfId="36" applyFont="1" applyFill="1" applyBorder="1" applyAlignment="1">
      <alignment horizontal="center" wrapText="1"/>
    </xf>
    <xf numFmtId="0" fontId="47" fillId="12" borderId="20" xfId="36" applyFont="1" applyFill="1" applyBorder="1" applyAlignment="1">
      <alignment horizontal="center" wrapText="1"/>
    </xf>
    <xf numFmtId="0" fontId="47" fillId="12" borderId="21" xfId="36" applyFont="1" applyFill="1" applyBorder="1" applyAlignment="1">
      <alignment horizontal="center" wrapText="1"/>
    </xf>
    <xf numFmtId="0" fontId="47" fillId="12" borderId="106" xfId="36" applyFont="1" applyFill="1" applyBorder="1" applyAlignment="1">
      <alignment horizontal="center" wrapText="1"/>
    </xf>
    <xf numFmtId="0" fontId="47" fillId="12" borderId="63" xfId="36" applyFont="1" applyFill="1" applyBorder="1" applyAlignment="1">
      <alignment horizontal="center" wrapText="1"/>
    </xf>
    <xf numFmtId="0" fontId="47" fillId="12" borderId="6" xfId="36" applyFont="1" applyFill="1" applyBorder="1" applyAlignment="1">
      <alignment horizontal="center" wrapText="1"/>
    </xf>
    <xf numFmtId="0" fontId="47" fillId="12" borderId="34" xfId="35" applyFont="1" applyFill="1" applyBorder="1" applyAlignment="1">
      <alignment horizontal="center" wrapText="1"/>
    </xf>
    <xf numFmtId="0" fontId="47" fillId="12" borderId="21" xfId="35" applyFont="1" applyFill="1" applyBorder="1" applyAlignment="1">
      <alignment horizontal="center" wrapText="1"/>
    </xf>
    <xf numFmtId="0" fontId="47" fillId="12" borderId="105" xfId="35" applyFont="1" applyFill="1" applyBorder="1" applyAlignment="1">
      <alignment horizontal="center" vertical="center"/>
    </xf>
    <xf numFmtId="0" fontId="47" fillId="12" borderId="26" xfId="35" applyFont="1" applyFill="1" applyBorder="1" applyAlignment="1">
      <alignment horizontal="center" vertical="center"/>
    </xf>
    <xf numFmtId="0" fontId="8" fillId="11" borderId="24" xfId="92" applyFont="1" applyFill="1" applyBorder="1" applyAlignment="1">
      <alignment horizontal="center" vertical="center"/>
    </xf>
    <xf numFmtId="0" fontId="8" fillId="11" borderId="20" xfId="92" applyFont="1" applyFill="1" applyBorder="1" applyAlignment="1">
      <alignment horizontal="center" vertical="center"/>
    </xf>
    <xf numFmtId="0" fontId="60" fillId="16" borderId="0" xfId="92" applyFont="1" applyFill="1" applyBorder="1" applyAlignment="1">
      <alignment horizontal="center"/>
    </xf>
    <xf numFmtId="0" fontId="6" fillId="0" borderId="29" xfId="92" applyFont="1" applyFill="1" applyBorder="1" applyAlignment="1">
      <alignment horizontal="left" vertical="center" wrapText="1"/>
    </xf>
    <xf numFmtId="0" fontId="6" fillId="0" borderId="25" xfId="92" applyFont="1" applyFill="1" applyBorder="1" applyAlignment="1">
      <alignment horizontal="left" vertical="center" wrapText="1"/>
    </xf>
    <xf numFmtId="0" fontId="6" fillId="0" borderId="14" xfId="92" applyFont="1" applyFill="1" applyBorder="1" applyAlignment="1">
      <alignment horizontal="left" vertical="center" wrapText="1"/>
    </xf>
    <xf numFmtId="0" fontId="8" fillId="11" borderId="34" xfId="92" applyFont="1" applyFill="1" applyBorder="1" applyAlignment="1">
      <alignment horizontal="center" vertical="center"/>
    </xf>
    <xf numFmtId="179" fontId="60" fillId="16" borderId="0" xfId="92" applyNumberFormat="1" applyFont="1" applyFill="1" applyBorder="1" applyAlignment="1">
      <alignment horizontal="center"/>
    </xf>
    <xf numFmtId="0" fontId="6" fillId="0" borderId="28" xfId="92" applyFont="1" applyFill="1" applyBorder="1" applyAlignment="1">
      <alignment vertical="center" wrapText="1"/>
    </xf>
    <xf numFmtId="0" fontId="6" fillId="0" borderId="15" xfId="92" applyFont="1" applyFill="1" applyBorder="1" applyAlignment="1">
      <alignment vertical="center" wrapText="1"/>
    </xf>
    <xf numFmtId="0" fontId="6" fillId="0" borderId="7" xfId="92" applyFont="1" applyFill="1" applyBorder="1" applyAlignment="1">
      <alignment vertical="center" wrapText="1"/>
    </xf>
    <xf numFmtId="0" fontId="6" fillId="0" borderId="36" xfId="92" applyFont="1" applyFill="1" applyBorder="1" applyAlignment="1">
      <alignment vertical="center" wrapText="1"/>
    </xf>
    <xf numFmtId="0" fontId="6" fillId="0" borderId="37" xfId="92" applyFont="1" applyFill="1" applyBorder="1" applyAlignment="1">
      <alignment vertical="center" wrapText="1"/>
    </xf>
    <xf numFmtId="0" fontId="6" fillId="0" borderId="5" xfId="92" applyFont="1" applyFill="1" applyBorder="1" applyAlignment="1">
      <alignment horizontal="left" vertical="center" wrapText="1"/>
    </xf>
    <xf numFmtId="0" fontId="6" fillId="0" borderId="0" xfId="92" applyFont="1" applyFill="1" applyBorder="1" applyAlignment="1">
      <alignment horizontal="left" vertical="center" wrapText="1"/>
    </xf>
    <xf numFmtId="0" fontId="6" fillId="0" borderId="12" xfId="92" applyFont="1" applyFill="1" applyBorder="1" applyAlignment="1">
      <alignment horizontal="left" vertical="center" wrapText="1"/>
    </xf>
    <xf numFmtId="0" fontId="6" fillId="0" borderId="28" xfId="92" applyFont="1" applyFill="1" applyBorder="1" applyAlignment="1">
      <alignment horizontal="left" vertical="center" wrapText="1"/>
    </xf>
    <xf numFmtId="0" fontId="6" fillId="0" borderId="15" xfId="92" applyFont="1" applyFill="1" applyBorder="1" applyAlignment="1">
      <alignment horizontal="left" vertical="center" wrapText="1"/>
    </xf>
    <xf numFmtId="0" fontId="76" fillId="16" borderId="0" xfId="38" applyFont="1" applyFill="1" applyBorder="1" applyAlignment="1">
      <alignment horizontal="center"/>
    </xf>
    <xf numFmtId="179" fontId="32" fillId="16" borderId="0" xfId="4" applyNumberFormat="1" applyFont="1" applyFill="1" applyBorder="1" applyAlignment="1">
      <alignment horizontal="center"/>
    </xf>
    <xf numFmtId="0" fontId="76" fillId="16" borderId="0" xfId="4" applyFont="1" applyFill="1" applyBorder="1" applyAlignment="1">
      <alignment horizontal="center"/>
    </xf>
    <xf numFmtId="0" fontId="6" fillId="0" borderId="29" xfId="4" applyFont="1" applyFill="1" applyBorder="1" applyAlignment="1">
      <alignment vertical="center" wrapText="1"/>
    </xf>
    <xf numFmtId="0" fontId="6" fillId="0" borderId="25" xfId="4" applyFont="1" applyFill="1" applyBorder="1" applyAlignment="1">
      <alignment vertical="center" wrapText="1"/>
    </xf>
    <xf numFmtId="0" fontId="6" fillId="0" borderId="14" xfId="4" applyFont="1" applyFill="1" applyBorder="1" applyAlignment="1">
      <alignment vertical="center" wrapText="1"/>
    </xf>
    <xf numFmtId="0" fontId="6" fillId="0" borderId="41" xfId="4" applyFont="1" applyFill="1" applyBorder="1" applyAlignment="1">
      <alignment vertical="center" wrapText="1"/>
    </xf>
    <xf numFmtId="0" fontId="6" fillId="0" borderId="42" xfId="4" applyFont="1" applyFill="1" applyBorder="1" applyAlignment="1">
      <alignment vertical="center" wrapText="1"/>
    </xf>
    <xf numFmtId="0" fontId="6" fillId="0" borderId="29" xfId="4" applyFont="1" applyFill="1" applyBorder="1" applyAlignment="1">
      <alignment horizontal="center" vertical="center" wrapText="1"/>
    </xf>
    <xf numFmtId="0" fontId="6" fillId="0" borderId="25" xfId="4" applyFont="1" applyFill="1" applyBorder="1" applyAlignment="1">
      <alignment horizontal="center" vertical="center" wrapText="1"/>
    </xf>
    <xf numFmtId="0" fontId="6" fillId="0" borderId="14" xfId="4" applyFont="1" applyFill="1" applyBorder="1" applyAlignment="1">
      <alignment horizontal="center" vertical="center" wrapText="1"/>
    </xf>
    <xf numFmtId="0" fontId="6" fillId="0" borderId="40" xfId="4" applyFont="1" applyFill="1" applyBorder="1" applyAlignment="1">
      <alignment vertical="center" wrapText="1"/>
    </xf>
    <xf numFmtId="0" fontId="6" fillId="0" borderId="29" xfId="4" applyFont="1" applyFill="1" applyBorder="1" applyAlignment="1">
      <alignment horizontal="left" vertical="center" wrapText="1"/>
    </xf>
    <xf numFmtId="0" fontId="6" fillId="0" borderId="25" xfId="4" applyFont="1" applyFill="1" applyBorder="1" applyAlignment="1">
      <alignment horizontal="left" vertical="center" wrapText="1"/>
    </xf>
    <xf numFmtId="0" fontId="6" fillId="0" borderId="14" xfId="4" applyFont="1" applyFill="1" applyBorder="1" applyAlignment="1">
      <alignment horizontal="left" vertical="center" wrapText="1"/>
    </xf>
    <xf numFmtId="0" fontId="6" fillId="0" borderId="28" xfId="38" applyFont="1" applyFill="1" applyBorder="1" applyAlignment="1">
      <alignment horizontal="center" vertical="center" wrapText="1"/>
    </xf>
    <xf numFmtId="0" fontId="6" fillId="0" borderId="7" xfId="38" applyFont="1" applyFill="1" applyBorder="1" applyAlignment="1">
      <alignment horizontal="center" vertical="center" wrapText="1"/>
    </xf>
    <xf numFmtId="0" fontId="6" fillId="0" borderId="15" xfId="38" applyFont="1" applyFill="1" applyBorder="1" applyAlignment="1">
      <alignment horizontal="center" vertical="center" wrapText="1"/>
    </xf>
    <xf numFmtId="0" fontId="32" fillId="16" borderId="0" xfId="4" applyFont="1" applyFill="1" applyBorder="1" applyAlignment="1">
      <alignment horizontal="center"/>
    </xf>
    <xf numFmtId="0" fontId="32" fillId="16" borderId="0" xfId="38" applyFont="1" applyFill="1" applyBorder="1" applyAlignment="1">
      <alignment horizontal="center"/>
    </xf>
    <xf numFmtId="0" fontId="6" fillId="0" borderId="40" xfId="4" applyFont="1" applyFill="1" applyBorder="1" applyAlignment="1">
      <alignment horizontal="left" vertical="center" wrapText="1"/>
    </xf>
    <xf numFmtId="0" fontId="6" fillId="0" borderId="41" xfId="4" applyFont="1" applyFill="1" applyBorder="1" applyAlignment="1">
      <alignment horizontal="left" vertical="center" wrapText="1"/>
    </xf>
    <xf numFmtId="0" fontId="6" fillId="2" borderId="14" xfId="4" applyFont="1" applyFill="1" applyBorder="1" applyAlignment="1">
      <alignment horizontal="left" vertical="center" wrapText="1"/>
    </xf>
    <xf numFmtId="0" fontId="37" fillId="16" borderId="106" xfId="71" applyFont="1" applyFill="1" applyBorder="1" applyAlignment="1">
      <alignment horizontal="center" vertical="center"/>
    </xf>
    <xf numFmtId="0" fontId="37" fillId="16" borderId="63" xfId="71" applyFont="1" applyFill="1" applyBorder="1" applyAlignment="1">
      <alignment horizontal="center" vertical="center"/>
    </xf>
    <xf numFmtId="0" fontId="37" fillId="16" borderId="6" xfId="71" applyFont="1" applyFill="1" applyBorder="1" applyAlignment="1">
      <alignment horizontal="center" vertical="center"/>
    </xf>
    <xf numFmtId="179" fontId="37" fillId="16" borderId="47" xfId="71" applyNumberFormat="1" applyFont="1" applyFill="1" applyBorder="1" applyAlignment="1">
      <alignment horizontal="center"/>
    </xf>
    <xf numFmtId="179" fontId="37" fillId="16" borderId="0" xfId="71" applyNumberFormat="1" applyFont="1" applyFill="1" applyBorder="1" applyAlignment="1">
      <alignment horizontal="center"/>
    </xf>
    <xf numFmtId="179" fontId="37" fillId="16" borderId="26" xfId="71" applyNumberFormat="1" applyFont="1" applyFill="1" applyBorder="1" applyAlignment="1">
      <alignment horizontal="center"/>
    </xf>
    <xf numFmtId="0" fontId="48" fillId="18" borderId="43" xfId="71" applyFont="1" applyFill="1" applyBorder="1" applyAlignment="1">
      <alignment horizontal="left" vertical="center" wrapText="1"/>
    </xf>
    <xf numFmtId="0" fontId="48" fillId="18" borderId="44" xfId="71" applyFont="1" applyFill="1" applyBorder="1" applyAlignment="1">
      <alignment horizontal="center" vertical="center" wrapText="1"/>
    </xf>
    <xf numFmtId="0" fontId="48" fillId="18" borderId="45" xfId="71" applyFont="1" applyFill="1" applyBorder="1" applyAlignment="1">
      <alignment horizontal="center"/>
    </xf>
    <xf numFmtId="0" fontId="48" fillId="18" borderId="46" xfId="71" applyFont="1" applyFill="1" applyBorder="1" applyAlignment="1">
      <alignment horizontal="center"/>
    </xf>
    <xf numFmtId="0" fontId="48" fillId="12" borderId="73" xfId="71" applyFont="1" applyFill="1" applyBorder="1" applyAlignment="1">
      <alignment horizontal="center" vertical="center"/>
    </xf>
    <xf numFmtId="0" fontId="48" fillId="12" borderId="61" xfId="71" applyFont="1" applyFill="1" applyBorder="1" applyAlignment="1">
      <alignment horizontal="center" vertical="center"/>
    </xf>
    <xf numFmtId="0" fontId="74" fillId="15" borderId="47" xfId="71" applyFont="1" applyFill="1" applyBorder="1" applyAlignment="1">
      <alignment horizontal="center" vertical="center"/>
    </xf>
    <xf numFmtId="0" fontId="74" fillId="15" borderId="0" xfId="71" applyFont="1" applyFill="1" applyBorder="1" applyAlignment="1">
      <alignment horizontal="center" vertical="center"/>
    </xf>
    <xf numFmtId="0" fontId="74" fillId="15" borderId="26" xfId="71" applyFont="1" applyFill="1" applyBorder="1" applyAlignment="1">
      <alignment horizontal="center" vertical="center"/>
    </xf>
    <xf numFmtId="0" fontId="52" fillId="0" borderId="31" xfId="71" applyFont="1" applyFill="1" applyBorder="1" applyAlignment="1">
      <alignment horizontal="left" vertical="center"/>
    </xf>
    <xf numFmtId="0" fontId="52" fillId="0" borderId="2" xfId="71" applyFont="1" applyFill="1" applyBorder="1" applyAlignment="1">
      <alignment horizontal="left" vertical="center"/>
    </xf>
    <xf numFmtId="0" fontId="52" fillId="0" borderId="52" xfId="71" applyFont="1" applyFill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53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 wrapText="1"/>
    </xf>
    <xf numFmtId="0" fontId="52" fillId="0" borderId="53" xfId="71" applyFont="1" applyBorder="1" applyAlignment="1">
      <alignment horizontal="left" vertical="center" wrapText="1"/>
    </xf>
    <xf numFmtId="183" fontId="5" fillId="0" borderId="48" xfId="4" applyNumberFormat="1" applyBorder="1" applyAlignment="1">
      <alignment horizontal="center" vertical="center"/>
    </xf>
    <xf numFmtId="183" fontId="5" fillId="0" borderId="53" xfId="4" applyNumberFormat="1" applyBorder="1" applyAlignment="1">
      <alignment horizontal="center" vertical="center"/>
    </xf>
    <xf numFmtId="0" fontId="52" fillId="0" borderId="51" xfId="71" applyFont="1" applyBorder="1" applyAlignment="1">
      <alignment horizontal="left" vertical="center"/>
    </xf>
    <xf numFmtId="0" fontId="6" fillId="0" borderId="49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183" fontId="5" fillId="0" borderId="51" xfId="4" applyNumberFormat="1" applyBorder="1" applyAlignment="1">
      <alignment horizontal="center" vertical="center"/>
    </xf>
    <xf numFmtId="0" fontId="52" fillId="0" borderId="31" xfId="71" applyFont="1" applyBorder="1" applyAlignment="1">
      <alignment horizontal="left" vertical="center" wrapText="1"/>
    </xf>
    <xf numFmtId="0" fontId="52" fillId="0" borderId="2" xfId="71" applyFont="1" applyBorder="1" applyAlignment="1">
      <alignment horizontal="left" vertical="center" wrapText="1"/>
    </xf>
    <xf numFmtId="0" fontId="52" fillId="0" borderId="52" xfId="71" applyFont="1" applyBorder="1" applyAlignment="1">
      <alignment horizontal="left" vertical="center" wrapText="1"/>
    </xf>
    <xf numFmtId="0" fontId="48" fillId="12" borderId="34" xfId="71" applyFont="1" applyFill="1" applyBorder="1" applyAlignment="1">
      <alignment horizontal="center" vertical="center"/>
    </xf>
    <xf numFmtId="0" fontId="48" fillId="12" borderId="20" xfId="71" applyFont="1" applyFill="1" applyBorder="1" applyAlignment="1">
      <alignment horizontal="center" vertical="center"/>
    </xf>
    <xf numFmtId="0" fontId="12" fillId="15" borderId="106" xfId="71" applyFont="1" applyFill="1" applyBorder="1" applyAlignment="1">
      <alignment horizontal="center" vertical="center"/>
    </xf>
    <xf numFmtId="0" fontId="12" fillId="15" borderId="63" xfId="71" applyFont="1" applyFill="1" applyBorder="1" applyAlignment="1">
      <alignment horizontal="center" vertical="center"/>
    </xf>
    <xf numFmtId="0" fontId="12" fillId="15" borderId="6" xfId="71" applyFont="1" applyFill="1" applyBorder="1" applyAlignment="1">
      <alignment horizontal="center" vertical="center"/>
    </xf>
    <xf numFmtId="0" fontId="37" fillId="12" borderId="0" xfId="0" applyFont="1" applyFill="1" applyAlignment="1">
      <alignment horizontal="center" wrapText="1"/>
    </xf>
    <xf numFmtId="0" fontId="57" fillId="12" borderId="0" xfId="0" applyFont="1" applyFill="1" applyAlignment="1">
      <alignment horizontal="center"/>
    </xf>
    <xf numFmtId="0" fontId="57" fillId="12" borderId="0" xfId="4" applyFont="1" applyFill="1" applyAlignment="1">
      <alignment horizontal="center"/>
    </xf>
    <xf numFmtId="0" fontId="37" fillId="12" borderId="100" xfId="0" applyFont="1" applyFill="1" applyBorder="1" applyAlignment="1">
      <alignment horizontal="center" wrapText="1"/>
    </xf>
    <xf numFmtId="0" fontId="37" fillId="12" borderId="63" xfId="0" applyFont="1" applyFill="1" applyBorder="1" applyAlignment="1">
      <alignment horizontal="center" wrapText="1"/>
    </xf>
    <xf numFmtId="0" fontId="37" fillId="12" borderId="6" xfId="0" applyFont="1" applyFill="1" applyBorder="1" applyAlignment="1">
      <alignment horizontal="center" wrapText="1"/>
    </xf>
    <xf numFmtId="0" fontId="37" fillId="12" borderId="47" xfId="0" applyFont="1" applyFill="1" applyBorder="1" applyAlignment="1">
      <alignment horizontal="center" wrapText="1"/>
    </xf>
    <xf numFmtId="0" fontId="37" fillId="12" borderId="0" xfId="0" applyFont="1" applyFill="1" applyBorder="1" applyAlignment="1">
      <alignment horizontal="center" wrapText="1"/>
    </xf>
    <xf numFmtId="0" fontId="37" fillId="12" borderId="26" xfId="0" applyFont="1" applyFill="1" applyBorder="1" applyAlignment="1">
      <alignment horizontal="center" wrapText="1"/>
    </xf>
    <xf numFmtId="0" fontId="78" fillId="5" borderId="0" xfId="33" applyFont="1" applyFill="1" applyBorder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37" fillId="12" borderId="0" xfId="4" applyFont="1" applyFill="1" applyAlignment="1">
      <alignment horizontal="center"/>
    </xf>
    <xf numFmtId="0" fontId="57" fillId="12" borderId="22" xfId="4" applyFont="1" applyFill="1" applyBorder="1" applyAlignment="1">
      <alignment horizontal="center"/>
    </xf>
    <xf numFmtId="0" fontId="2" fillId="0" borderId="6" xfId="30" applyFont="1" applyBorder="1" applyAlignment="1">
      <alignment horizontal="left" vertical="center"/>
    </xf>
    <xf numFmtId="0" fontId="2" fillId="0" borderId="61" xfId="30" applyFont="1" applyBorder="1" applyAlignment="1">
      <alignment horizontal="left" vertical="center"/>
    </xf>
    <xf numFmtId="0" fontId="58" fillId="12" borderId="34" xfId="4" applyFont="1" applyFill="1" applyBorder="1" applyAlignment="1">
      <alignment horizontal="center"/>
    </xf>
    <xf numFmtId="0" fontId="58" fillId="12" borderId="20" xfId="4" applyFont="1" applyFill="1" applyBorder="1" applyAlignment="1">
      <alignment horizontal="center"/>
    </xf>
    <xf numFmtId="0" fontId="37" fillId="12" borderId="101" xfId="341" applyFont="1" applyFill="1" applyBorder="1" applyAlignment="1">
      <alignment horizontal="center" vertical="center" wrapText="1"/>
    </xf>
    <xf numFmtId="0" fontId="37" fillId="12" borderId="63" xfId="341" applyFont="1" applyFill="1" applyBorder="1" applyAlignment="1">
      <alignment horizontal="center" vertical="center" wrapText="1"/>
    </xf>
    <xf numFmtId="0" fontId="37" fillId="12" borderId="6" xfId="341" applyFont="1" applyFill="1" applyBorder="1" applyAlignment="1">
      <alignment horizontal="center" vertical="center" wrapText="1"/>
    </xf>
    <xf numFmtId="0" fontId="37" fillId="12" borderId="47" xfId="341" applyFont="1" applyFill="1" applyBorder="1" applyAlignment="1">
      <alignment horizontal="center"/>
    </xf>
    <xf numFmtId="0" fontId="37" fillId="12" borderId="0" xfId="341" applyFont="1" applyFill="1" applyBorder="1" applyAlignment="1">
      <alignment horizontal="center"/>
    </xf>
    <xf numFmtId="0" fontId="37" fillId="12" borderId="26" xfId="341" applyFont="1" applyFill="1" applyBorder="1" applyAlignment="1">
      <alignment horizontal="center"/>
    </xf>
    <xf numFmtId="0" fontId="57" fillId="12" borderId="47" xfId="341" applyFont="1" applyFill="1" applyBorder="1" applyAlignment="1">
      <alignment horizontal="center"/>
    </xf>
    <xf numFmtId="0" fontId="57" fillId="12" borderId="0" xfId="341" applyFont="1" applyFill="1" applyBorder="1" applyAlignment="1">
      <alignment horizontal="center"/>
    </xf>
    <xf numFmtId="0" fontId="57" fillId="12" borderId="26" xfId="341" applyFont="1" applyFill="1" applyBorder="1" applyAlignment="1">
      <alignment horizontal="center"/>
    </xf>
    <xf numFmtId="0" fontId="47" fillId="12" borderId="47" xfId="4" applyFont="1" applyFill="1" applyBorder="1" applyAlignment="1">
      <alignment horizontal="center" vertical="center"/>
    </xf>
    <xf numFmtId="0" fontId="47" fillId="12" borderId="0" xfId="4" applyFont="1" applyFill="1" applyBorder="1" applyAlignment="1">
      <alignment horizontal="center" vertical="center"/>
    </xf>
    <xf numFmtId="0" fontId="47" fillId="12" borderId="0" xfId="4" applyFont="1" applyFill="1" applyBorder="1" applyAlignment="1">
      <alignment horizontal="center" vertical="center" wrapText="1"/>
    </xf>
    <xf numFmtId="0" fontId="47" fillId="12" borderId="26" xfId="4" applyFont="1" applyFill="1" applyBorder="1" applyAlignment="1">
      <alignment horizontal="center" vertical="center" wrapText="1"/>
    </xf>
    <xf numFmtId="2" fontId="23" fillId="0" borderId="0" xfId="27" applyNumberFormat="1" applyFont="1" applyFill="1" applyAlignment="1">
      <alignment horizontal="left" vertical="top"/>
    </xf>
    <xf numFmtId="0" fontId="37" fillId="16" borderId="0" xfId="28" applyFont="1" applyFill="1" applyBorder="1" applyAlignment="1">
      <alignment horizontal="center"/>
    </xf>
    <xf numFmtId="167" fontId="37" fillId="16" borderId="0" xfId="28" applyNumberFormat="1" applyFont="1" applyFill="1" applyBorder="1" applyAlignment="1">
      <alignment horizontal="center" vertical="center"/>
    </xf>
    <xf numFmtId="0" fontId="13" fillId="16" borderId="0" xfId="28" applyFont="1" applyFill="1" applyBorder="1" applyAlignment="1">
      <alignment horizontal="center"/>
    </xf>
    <xf numFmtId="167" fontId="18" fillId="16" borderId="0" xfId="28" applyNumberFormat="1" applyFont="1" applyFill="1" applyBorder="1" applyAlignment="1">
      <alignment horizontal="center" vertical="center"/>
    </xf>
    <xf numFmtId="0" fontId="18" fillId="16" borderId="0" xfId="28" applyFont="1" applyFill="1" applyBorder="1" applyAlignment="1">
      <alignment horizontal="center"/>
    </xf>
    <xf numFmtId="0" fontId="23" fillId="0" borderId="0" xfId="27" applyFont="1" applyFill="1" applyAlignment="1">
      <alignment horizontal="left" vertical="top"/>
    </xf>
    <xf numFmtId="0" fontId="46" fillId="16" borderId="0" xfId="25" applyFont="1" applyFill="1" applyBorder="1" applyAlignment="1">
      <alignment horizontal="center"/>
    </xf>
    <xf numFmtId="167" fontId="46" fillId="16" borderId="0" xfId="25" applyNumberFormat="1" applyFont="1" applyFill="1" applyBorder="1" applyAlignment="1">
      <alignment horizontal="center"/>
    </xf>
    <xf numFmtId="0" fontId="82" fillId="16" borderId="0" xfId="25" applyFont="1" applyFill="1" applyBorder="1" applyAlignment="1">
      <alignment horizontal="center"/>
    </xf>
    <xf numFmtId="0" fontId="37" fillId="16" borderId="0" xfId="25" applyFont="1" applyFill="1" applyBorder="1" applyAlignment="1">
      <alignment horizontal="center"/>
    </xf>
    <xf numFmtId="167" fontId="37" fillId="16" borderId="0" xfId="25" applyNumberFormat="1" applyFont="1" applyFill="1" applyBorder="1" applyAlignment="1">
      <alignment horizontal="center"/>
    </xf>
    <xf numFmtId="167" fontId="46" fillId="16" borderId="0" xfId="4" applyNumberFormat="1" applyFont="1" applyFill="1" applyBorder="1" applyAlignment="1">
      <alignment horizontal="center"/>
    </xf>
    <xf numFmtId="0" fontId="46" fillId="16" borderId="0" xfId="4" applyFont="1" applyFill="1" applyBorder="1" applyAlignment="1">
      <alignment horizontal="center"/>
    </xf>
    <xf numFmtId="0" fontId="130" fillId="12" borderId="106" xfId="48" applyFont="1" applyFill="1" applyBorder="1" applyAlignment="1">
      <alignment horizontal="center"/>
    </xf>
    <xf numFmtId="0" fontId="130" fillId="12" borderId="63" xfId="48" applyFont="1" applyFill="1" applyBorder="1" applyAlignment="1">
      <alignment horizontal="center"/>
    </xf>
    <xf numFmtId="0" fontId="130" fillId="12" borderId="6" xfId="48" applyFont="1" applyFill="1" applyBorder="1" applyAlignment="1">
      <alignment horizontal="center"/>
    </xf>
    <xf numFmtId="0" fontId="46" fillId="12" borderId="47" xfId="48" applyFont="1" applyFill="1" applyBorder="1" applyAlignment="1">
      <alignment horizontal="center"/>
    </xf>
    <xf numFmtId="0" fontId="46" fillId="12" borderId="0" xfId="48" applyFont="1" applyFill="1" applyBorder="1" applyAlignment="1">
      <alignment horizontal="center"/>
    </xf>
    <xf numFmtId="0" fontId="46" fillId="12" borderId="26" xfId="48" applyFont="1" applyFill="1" applyBorder="1" applyAlignment="1">
      <alignment horizontal="center"/>
    </xf>
    <xf numFmtId="0" fontId="48" fillId="12" borderId="47" xfId="48" applyFont="1" applyFill="1" applyBorder="1" applyAlignment="1">
      <alignment horizontal="center"/>
    </xf>
    <xf numFmtId="0" fontId="48" fillId="12" borderId="0" xfId="48" applyFont="1" applyFill="1" applyBorder="1" applyAlignment="1">
      <alignment horizontal="center"/>
    </xf>
    <xf numFmtId="0" fontId="48" fillId="12" borderId="26" xfId="48" applyFont="1" applyFill="1" applyBorder="1" applyAlignment="1">
      <alignment horizontal="center"/>
    </xf>
    <xf numFmtId="0" fontId="37" fillId="0" borderId="0" xfId="48" applyFont="1" applyFill="1" applyBorder="1" applyAlignment="1">
      <alignment horizontal="center"/>
    </xf>
    <xf numFmtId="0" fontId="46" fillId="12" borderId="106" xfId="48" applyFont="1" applyFill="1" applyBorder="1" applyAlignment="1">
      <alignment horizontal="center"/>
    </xf>
    <xf numFmtId="0" fontId="46" fillId="12" borderId="63" xfId="48" applyFont="1" applyFill="1" applyBorder="1" applyAlignment="1">
      <alignment horizontal="center"/>
    </xf>
    <xf numFmtId="0" fontId="46" fillId="12" borderId="6" xfId="48" applyFont="1" applyFill="1" applyBorder="1" applyAlignment="1">
      <alignment horizontal="center"/>
    </xf>
    <xf numFmtId="167" fontId="37" fillId="16" borderId="0" xfId="27" applyNumberFormat="1" applyFont="1" applyFill="1" applyBorder="1" applyAlignment="1">
      <alignment horizontal="center"/>
    </xf>
    <xf numFmtId="0" fontId="37" fillId="16" borderId="0" xfId="27" applyFont="1" applyFill="1" applyBorder="1" applyAlignment="1">
      <alignment horizontal="center"/>
    </xf>
  </cellXfs>
  <cellStyles count="48747">
    <cellStyle name="20% - Énfasis1 10" xfId="800"/>
    <cellStyle name="20% - Énfasis1 10 2" xfId="1883"/>
    <cellStyle name="20% - Énfasis1 10 2 2" xfId="4192"/>
    <cellStyle name="20% - Énfasis1 10 2 2 2" xfId="9339"/>
    <cellStyle name="20% - Énfasis1 10 2 2 2 2" xfId="20122"/>
    <cellStyle name="20% - Énfasis1 10 2 2 3" xfId="14990"/>
    <cellStyle name="20% - Énfasis1 10 2 2 4" xfId="43049"/>
    <cellStyle name="20% - Énfasis1 10 2 2 5" xfId="47892"/>
    <cellStyle name="20% - Énfasis1 10 2 3" xfId="7058"/>
    <cellStyle name="20% - Énfasis1 10 2 3 2" xfId="17841"/>
    <cellStyle name="20% - Énfasis1 10 2 4" xfId="12703"/>
    <cellStyle name="20% - Énfasis1 10 2 5" xfId="40773"/>
    <cellStyle name="20% - Énfasis1 10 2 6" xfId="45616"/>
    <cellStyle name="20% - Énfasis1 10 3" xfId="3137"/>
    <cellStyle name="20% - Énfasis1 10 3 2" xfId="8284"/>
    <cellStyle name="20% - Énfasis1 10 3 2 2" xfId="19067"/>
    <cellStyle name="20% - Énfasis1 10 3 3" xfId="13935"/>
    <cellStyle name="20% - Énfasis1 10 3 4" xfId="41994"/>
    <cellStyle name="20% - Énfasis1 10 3 5" xfId="46837"/>
    <cellStyle name="20% - Énfasis1 10 4" xfId="6001"/>
    <cellStyle name="20% - Énfasis1 10 4 2" xfId="16784"/>
    <cellStyle name="20% - Énfasis1 10 5" xfId="11628"/>
    <cellStyle name="20% - Énfasis1 10 6" xfId="39724"/>
    <cellStyle name="20% - Énfasis1 10 7" xfId="44571"/>
    <cellStyle name="20% - Énfasis1 11" xfId="909"/>
    <cellStyle name="20% - Énfasis1 11 2" xfId="1992"/>
    <cellStyle name="20% - Énfasis1 11 2 2" xfId="4301"/>
    <cellStyle name="20% - Énfasis1 11 2 2 2" xfId="9448"/>
    <cellStyle name="20% - Énfasis1 11 2 2 2 2" xfId="20231"/>
    <cellStyle name="20% - Énfasis1 11 2 2 3" xfId="15099"/>
    <cellStyle name="20% - Énfasis1 11 2 2 4" xfId="43158"/>
    <cellStyle name="20% - Énfasis1 11 2 2 5" xfId="48001"/>
    <cellStyle name="20% - Énfasis1 11 2 3" xfId="7167"/>
    <cellStyle name="20% - Énfasis1 11 2 3 2" xfId="17950"/>
    <cellStyle name="20% - Énfasis1 11 2 4" xfId="12812"/>
    <cellStyle name="20% - Énfasis1 11 2 5" xfId="40882"/>
    <cellStyle name="20% - Énfasis1 11 2 6" xfId="45725"/>
    <cellStyle name="20% - Énfasis1 11 3" xfId="3246"/>
    <cellStyle name="20% - Énfasis1 11 3 2" xfId="8393"/>
    <cellStyle name="20% - Énfasis1 11 3 2 2" xfId="19176"/>
    <cellStyle name="20% - Énfasis1 11 3 3" xfId="14044"/>
    <cellStyle name="20% - Énfasis1 11 3 4" xfId="42103"/>
    <cellStyle name="20% - Énfasis1 11 3 5" xfId="46946"/>
    <cellStyle name="20% - Énfasis1 11 4" xfId="6110"/>
    <cellStyle name="20% - Énfasis1 11 4 2" xfId="16893"/>
    <cellStyle name="20% - Énfasis1 11 5" xfId="11737"/>
    <cellStyle name="20% - Énfasis1 11 6" xfId="39833"/>
    <cellStyle name="20% - Énfasis1 11 7" xfId="44680"/>
    <cellStyle name="20% - Énfasis1 12" xfId="984"/>
    <cellStyle name="20% - Énfasis1 12 2" xfId="2067"/>
    <cellStyle name="20% - Énfasis1 12 2 2" xfId="4376"/>
    <cellStyle name="20% - Énfasis1 12 2 2 2" xfId="9523"/>
    <cellStyle name="20% - Énfasis1 12 2 2 2 2" xfId="20306"/>
    <cellStyle name="20% - Énfasis1 12 2 2 3" xfId="15174"/>
    <cellStyle name="20% - Énfasis1 12 2 2 4" xfId="43233"/>
    <cellStyle name="20% - Énfasis1 12 2 2 5" xfId="48076"/>
    <cellStyle name="20% - Énfasis1 12 2 3" xfId="7242"/>
    <cellStyle name="20% - Énfasis1 12 2 3 2" xfId="18025"/>
    <cellStyle name="20% - Énfasis1 12 2 4" xfId="12887"/>
    <cellStyle name="20% - Énfasis1 12 2 5" xfId="40957"/>
    <cellStyle name="20% - Énfasis1 12 2 6" xfId="45800"/>
    <cellStyle name="20% - Énfasis1 12 3" xfId="3321"/>
    <cellStyle name="20% - Énfasis1 12 3 2" xfId="8468"/>
    <cellStyle name="20% - Énfasis1 12 3 2 2" xfId="19251"/>
    <cellStyle name="20% - Énfasis1 12 3 3" xfId="14119"/>
    <cellStyle name="20% - Énfasis1 12 3 4" xfId="42178"/>
    <cellStyle name="20% - Énfasis1 12 3 5" xfId="47021"/>
    <cellStyle name="20% - Énfasis1 12 4" xfId="6185"/>
    <cellStyle name="20% - Énfasis1 12 4 2" xfId="16968"/>
    <cellStyle name="20% - Énfasis1 12 5" xfId="11812"/>
    <cellStyle name="20% - Énfasis1 12 6" xfId="39908"/>
    <cellStyle name="20% - Énfasis1 12 7" xfId="44755"/>
    <cellStyle name="20% - Énfasis1 13" xfId="1032"/>
    <cellStyle name="20% - Énfasis1 13 2" xfId="2116"/>
    <cellStyle name="20% - Énfasis1 13 2 2" xfId="4424"/>
    <cellStyle name="20% - Énfasis1 13 2 2 2" xfId="9571"/>
    <cellStyle name="20% - Énfasis1 13 2 2 2 2" xfId="20354"/>
    <cellStyle name="20% - Énfasis1 13 2 2 3" xfId="15222"/>
    <cellStyle name="20% - Énfasis1 13 2 2 4" xfId="43281"/>
    <cellStyle name="20% - Énfasis1 13 2 2 5" xfId="48124"/>
    <cellStyle name="20% - Énfasis1 13 2 3" xfId="7290"/>
    <cellStyle name="20% - Énfasis1 13 2 3 2" xfId="18073"/>
    <cellStyle name="20% - Énfasis1 13 2 4" xfId="12936"/>
    <cellStyle name="20% - Énfasis1 13 2 5" xfId="41005"/>
    <cellStyle name="20% - Énfasis1 13 2 6" xfId="45848"/>
    <cellStyle name="20% - Énfasis1 13 3" xfId="3369"/>
    <cellStyle name="20% - Énfasis1 13 3 2" xfId="8516"/>
    <cellStyle name="20% - Énfasis1 13 3 2 2" xfId="19299"/>
    <cellStyle name="20% - Énfasis1 13 3 3" xfId="14167"/>
    <cellStyle name="20% - Énfasis1 13 3 4" xfId="42226"/>
    <cellStyle name="20% - Énfasis1 13 3 5" xfId="47069"/>
    <cellStyle name="20% - Énfasis1 13 4" xfId="6233"/>
    <cellStyle name="20% - Énfasis1 13 4 2" xfId="17016"/>
    <cellStyle name="20% - Énfasis1 13 5" xfId="11860"/>
    <cellStyle name="20% - Énfasis1 13 6" xfId="39957"/>
    <cellStyle name="20% - Énfasis1 13 7" xfId="44803"/>
    <cellStyle name="20% - Énfasis1 14" xfId="1106"/>
    <cellStyle name="20% - Énfasis1 14 2" xfId="2190"/>
    <cellStyle name="20% - Énfasis1 14 2 2" xfId="4498"/>
    <cellStyle name="20% - Énfasis1 14 2 2 2" xfId="9645"/>
    <cellStyle name="20% - Énfasis1 14 2 2 2 2" xfId="20428"/>
    <cellStyle name="20% - Énfasis1 14 2 2 3" xfId="15296"/>
    <cellStyle name="20% - Énfasis1 14 2 2 4" xfId="43355"/>
    <cellStyle name="20% - Énfasis1 14 2 2 5" xfId="48198"/>
    <cellStyle name="20% - Énfasis1 14 2 3" xfId="7364"/>
    <cellStyle name="20% - Énfasis1 14 2 3 2" xfId="18147"/>
    <cellStyle name="20% - Énfasis1 14 2 4" xfId="13010"/>
    <cellStyle name="20% - Énfasis1 14 2 5" xfId="41079"/>
    <cellStyle name="20% - Énfasis1 14 2 6" xfId="45922"/>
    <cellStyle name="20% - Énfasis1 14 3" xfId="3443"/>
    <cellStyle name="20% - Énfasis1 14 3 2" xfId="8590"/>
    <cellStyle name="20% - Énfasis1 14 3 2 2" xfId="19373"/>
    <cellStyle name="20% - Énfasis1 14 3 3" xfId="14241"/>
    <cellStyle name="20% - Énfasis1 14 3 4" xfId="42300"/>
    <cellStyle name="20% - Énfasis1 14 3 5" xfId="47143"/>
    <cellStyle name="20% - Énfasis1 14 4" xfId="6307"/>
    <cellStyle name="20% - Énfasis1 14 4 2" xfId="17090"/>
    <cellStyle name="20% - Énfasis1 14 5" xfId="11934"/>
    <cellStyle name="20% - Énfasis1 14 6" xfId="40031"/>
    <cellStyle name="20% - Énfasis1 14 7" xfId="44877"/>
    <cellStyle name="20% - Énfasis1 15" xfId="1173"/>
    <cellStyle name="20% - Énfasis1 15 2" xfId="2257"/>
    <cellStyle name="20% - Énfasis1 15 2 2" xfId="4565"/>
    <cellStyle name="20% - Énfasis1 15 2 2 2" xfId="9712"/>
    <cellStyle name="20% - Énfasis1 15 2 2 2 2" xfId="20495"/>
    <cellStyle name="20% - Énfasis1 15 2 2 3" xfId="15363"/>
    <cellStyle name="20% - Énfasis1 15 2 2 4" xfId="43422"/>
    <cellStyle name="20% - Énfasis1 15 2 2 5" xfId="48265"/>
    <cellStyle name="20% - Énfasis1 15 2 3" xfId="7431"/>
    <cellStyle name="20% - Énfasis1 15 2 3 2" xfId="18214"/>
    <cellStyle name="20% - Énfasis1 15 2 4" xfId="13077"/>
    <cellStyle name="20% - Énfasis1 15 2 5" xfId="41146"/>
    <cellStyle name="20% - Énfasis1 15 2 6" xfId="45989"/>
    <cellStyle name="20% - Énfasis1 15 3" xfId="3508"/>
    <cellStyle name="20% - Énfasis1 15 3 2" xfId="8655"/>
    <cellStyle name="20% - Énfasis1 15 3 2 2" xfId="19438"/>
    <cellStyle name="20% - Énfasis1 15 3 3" xfId="14306"/>
    <cellStyle name="20% - Énfasis1 15 3 4" xfId="42365"/>
    <cellStyle name="20% - Énfasis1 15 3 5" xfId="47208"/>
    <cellStyle name="20% - Énfasis1 15 4" xfId="6374"/>
    <cellStyle name="20% - Énfasis1 15 4 2" xfId="17157"/>
    <cellStyle name="20% - Énfasis1 15 5" xfId="12001"/>
    <cellStyle name="20% - Énfasis1 15 6" xfId="39174"/>
    <cellStyle name="20% - Énfasis1 15 7" xfId="44021"/>
    <cellStyle name="20% - Énfasis1 16" xfId="1206"/>
    <cellStyle name="20% - Énfasis1 16 2" xfId="2290"/>
    <cellStyle name="20% - Énfasis1 16 2 2" xfId="4598"/>
    <cellStyle name="20% - Énfasis1 16 2 2 2" xfId="9745"/>
    <cellStyle name="20% - Énfasis1 16 2 2 2 2" xfId="20528"/>
    <cellStyle name="20% - Énfasis1 16 2 2 3" xfId="15396"/>
    <cellStyle name="20% - Énfasis1 16 2 2 4" xfId="43455"/>
    <cellStyle name="20% - Énfasis1 16 2 2 5" xfId="48298"/>
    <cellStyle name="20% - Énfasis1 16 2 3" xfId="7464"/>
    <cellStyle name="20% - Énfasis1 16 2 3 2" xfId="18247"/>
    <cellStyle name="20% - Énfasis1 16 2 4" xfId="13110"/>
    <cellStyle name="20% - Énfasis1 16 2 5" xfId="41179"/>
    <cellStyle name="20% - Énfasis1 16 2 6" xfId="46022"/>
    <cellStyle name="20% - Énfasis1 16 3" xfId="3541"/>
    <cellStyle name="20% - Énfasis1 16 3 2" xfId="8688"/>
    <cellStyle name="20% - Énfasis1 16 3 2 2" xfId="19471"/>
    <cellStyle name="20% - Énfasis1 16 3 3" xfId="14339"/>
    <cellStyle name="20% - Énfasis1 16 3 4" xfId="42398"/>
    <cellStyle name="20% - Énfasis1 16 3 5" xfId="47241"/>
    <cellStyle name="20% - Énfasis1 16 4" xfId="6407"/>
    <cellStyle name="20% - Énfasis1 16 4 2" xfId="17190"/>
    <cellStyle name="20% - Énfasis1 16 5" xfId="12034"/>
    <cellStyle name="20% - Énfasis1 16 6" xfId="40126"/>
    <cellStyle name="20% - Énfasis1 16 7" xfId="44969"/>
    <cellStyle name="20% - Énfasis1 17" xfId="1227"/>
    <cellStyle name="20% - Énfasis1 17 2" xfId="2311"/>
    <cellStyle name="20% - Énfasis1 17 2 2" xfId="4619"/>
    <cellStyle name="20% - Énfasis1 17 2 2 2" xfId="9766"/>
    <cellStyle name="20% - Énfasis1 17 2 2 2 2" xfId="20549"/>
    <cellStyle name="20% - Énfasis1 17 2 2 3" xfId="15417"/>
    <cellStyle name="20% - Énfasis1 17 2 2 4" xfId="43476"/>
    <cellStyle name="20% - Énfasis1 17 2 2 5" xfId="48319"/>
    <cellStyle name="20% - Énfasis1 17 2 3" xfId="7485"/>
    <cellStyle name="20% - Énfasis1 17 2 3 2" xfId="18268"/>
    <cellStyle name="20% - Énfasis1 17 2 4" xfId="13131"/>
    <cellStyle name="20% - Énfasis1 17 2 5" xfId="41200"/>
    <cellStyle name="20% - Énfasis1 17 2 6" xfId="46043"/>
    <cellStyle name="20% - Énfasis1 17 3" xfId="3562"/>
    <cellStyle name="20% - Énfasis1 17 3 2" xfId="8709"/>
    <cellStyle name="20% - Énfasis1 17 3 2 2" xfId="19492"/>
    <cellStyle name="20% - Énfasis1 17 3 3" xfId="14360"/>
    <cellStyle name="20% - Énfasis1 17 3 4" xfId="42419"/>
    <cellStyle name="20% - Énfasis1 17 3 5" xfId="47262"/>
    <cellStyle name="20% - Énfasis1 17 4" xfId="6428"/>
    <cellStyle name="20% - Énfasis1 17 4 2" xfId="17211"/>
    <cellStyle name="20% - Énfasis1 17 5" xfId="12055"/>
    <cellStyle name="20% - Énfasis1 17 6" xfId="40147"/>
    <cellStyle name="20% - Énfasis1 17 7" xfId="44990"/>
    <cellStyle name="20% - Énfasis1 18" xfId="1260"/>
    <cellStyle name="20% - Énfasis1 18 2" xfId="2344"/>
    <cellStyle name="20% - Énfasis1 18 2 2" xfId="4652"/>
    <cellStyle name="20% - Énfasis1 18 2 2 2" xfId="9799"/>
    <cellStyle name="20% - Énfasis1 18 2 2 2 2" xfId="20582"/>
    <cellStyle name="20% - Énfasis1 18 2 2 3" xfId="15450"/>
    <cellStyle name="20% - Énfasis1 18 2 2 4" xfId="43509"/>
    <cellStyle name="20% - Énfasis1 18 2 2 5" xfId="48352"/>
    <cellStyle name="20% - Énfasis1 18 2 3" xfId="7518"/>
    <cellStyle name="20% - Énfasis1 18 2 3 2" xfId="18301"/>
    <cellStyle name="20% - Énfasis1 18 2 4" xfId="13164"/>
    <cellStyle name="20% - Énfasis1 18 2 5" xfId="41233"/>
    <cellStyle name="20% - Énfasis1 18 2 6" xfId="46076"/>
    <cellStyle name="20% - Énfasis1 18 3" xfId="3595"/>
    <cellStyle name="20% - Énfasis1 18 3 2" xfId="8742"/>
    <cellStyle name="20% - Énfasis1 18 3 2 2" xfId="19525"/>
    <cellStyle name="20% - Énfasis1 18 3 3" xfId="14393"/>
    <cellStyle name="20% - Énfasis1 18 3 4" xfId="42452"/>
    <cellStyle name="20% - Énfasis1 18 3 5" xfId="47295"/>
    <cellStyle name="20% - Énfasis1 18 4" xfId="6461"/>
    <cellStyle name="20% - Énfasis1 18 4 2" xfId="17244"/>
    <cellStyle name="20% - Énfasis1 18 5" xfId="12088"/>
    <cellStyle name="20% - Énfasis1 18 6" xfId="40178"/>
    <cellStyle name="20% - Énfasis1 18 7" xfId="45021"/>
    <cellStyle name="20% - Énfasis1 19" xfId="1280"/>
    <cellStyle name="20% - Énfasis1 19 2" xfId="3615"/>
    <cellStyle name="20% - Énfasis1 19 2 2" xfId="8762"/>
    <cellStyle name="20% - Énfasis1 19 2 2 2" xfId="19545"/>
    <cellStyle name="20% - Énfasis1 19 2 3" xfId="14413"/>
    <cellStyle name="20% - Énfasis1 19 2 4" xfId="42472"/>
    <cellStyle name="20% - Énfasis1 19 2 5" xfId="47315"/>
    <cellStyle name="20% - Énfasis1 19 3" xfId="6481"/>
    <cellStyle name="20% - Énfasis1 19 3 2" xfId="17264"/>
    <cellStyle name="20% - Énfasis1 19 4" xfId="12108"/>
    <cellStyle name="20% - Énfasis1 19 5" xfId="40198"/>
    <cellStyle name="20% - Énfasis1 19 6" xfId="45041"/>
    <cellStyle name="20% - Énfasis1 2" xfId="134"/>
    <cellStyle name="20% - Énfasis1 2 10" xfId="44240"/>
    <cellStyle name="20% - Énfasis1 2 2" xfId="725"/>
    <cellStyle name="20% - Énfasis1 2 2 2" xfId="1809"/>
    <cellStyle name="20% - Énfasis1 2 2 2 2" xfId="4118"/>
    <cellStyle name="20% - Énfasis1 2 2 2 2 2" xfId="9265"/>
    <cellStyle name="20% - Énfasis1 2 2 2 2 2 2" xfId="20048"/>
    <cellStyle name="20% - Énfasis1 2 2 2 2 3" xfId="14916"/>
    <cellStyle name="20% - Énfasis1 2 2 2 2 4" xfId="42975"/>
    <cellStyle name="20% - Énfasis1 2 2 2 2 5" xfId="47818"/>
    <cellStyle name="20% - Énfasis1 2 2 2 3" xfId="6984"/>
    <cellStyle name="20% - Énfasis1 2 2 2 3 2" xfId="17767"/>
    <cellStyle name="20% - Énfasis1 2 2 2 4" xfId="12629"/>
    <cellStyle name="20% - Énfasis1 2 2 2 5" xfId="40699"/>
    <cellStyle name="20% - Énfasis1 2 2 2 6" xfId="45542"/>
    <cellStyle name="20% - Énfasis1 2 2 3" xfId="3063"/>
    <cellStyle name="20% - Énfasis1 2 2 3 2" xfId="8211"/>
    <cellStyle name="20% - Énfasis1 2 2 3 2 2" xfId="18994"/>
    <cellStyle name="20% - Énfasis1 2 2 3 3" xfId="13862"/>
    <cellStyle name="20% - Énfasis1 2 2 3 4" xfId="41921"/>
    <cellStyle name="20% - Énfasis1 2 2 3 5" xfId="46764"/>
    <cellStyle name="20% - Énfasis1 2 2 4" xfId="5928"/>
    <cellStyle name="20% - Énfasis1 2 2 4 2" xfId="16712"/>
    <cellStyle name="20% - Énfasis1 2 2 5" xfId="11554"/>
    <cellStyle name="20% - Énfasis1 2 2 6" xfId="39652"/>
    <cellStyle name="20% - Énfasis1 2 2 7" xfId="44498"/>
    <cellStyle name="20% - Énfasis1 2 3" xfId="1549"/>
    <cellStyle name="20% - Énfasis1 2 3 2" xfId="3858"/>
    <cellStyle name="20% - Énfasis1 2 3 2 2" xfId="9005"/>
    <cellStyle name="20% - Énfasis1 2 3 2 2 2" xfId="19788"/>
    <cellStyle name="20% - Énfasis1 2 3 2 3" xfId="14656"/>
    <cellStyle name="20% - Énfasis1 2 3 2 4" xfId="42715"/>
    <cellStyle name="20% - Énfasis1 2 3 2 5" xfId="47558"/>
    <cellStyle name="20% - Énfasis1 2 3 3" xfId="6724"/>
    <cellStyle name="20% - Énfasis1 2 3 3 2" xfId="17507"/>
    <cellStyle name="20% - Énfasis1 2 3 4" xfId="12369"/>
    <cellStyle name="20% - Énfasis1 2 3 5" xfId="40439"/>
    <cellStyle name="20% - Énfasis1 2 3 6" xfId="45282"/>
    <cellStyle name="20% - Énfasis1 2 4" xfId="2575"/>
    <cellStyle name="20% - Énfasis1 2 4 2" xfId="7743"/>
    <cellStyle name="20% - Énfasis1 2 4 2 2" xfId="18526"/>
    <cellStyle name="20% - Énfasis1 2 4 3" xfId="13390"/>
    <cellStyle name="20% - Énfasis1 2 4 4" xfId="41455"/>
    <cellStyle name="20% - Énfasis1 2 4 5" xfId="46298"/>
    <cellStyle name="20% - Énfasis1 2 5" xfId="4965"/>
    <cellStyle name="20% - Énfasis1 2 5 2" xfId="10113"/>
    <cellStyle name="20% - Énfasis1 2 5 2 2" xfId="20896"/>
    <cellStyle name="20% - Énfasis1 2 5 3" xfId="15763"/>
    <cellStyle name="20% - Énfasis1 2 5 4" xfId="43819"/>
    <cellStyle name="20% - Énfasis1 2 5 5" xfId="48662"/>
    <cellStyle name="20% - Énfasis1 2 6" xfId="5041"/>
    <cellStyle name="20% - Énfasis1 2 6 2" xfId="10189"/>
    <cellStyle name="20% - Énfasis1 2 6 2 2" xfId="20972"/>
    <cellStyle name="20% - Énfasis1 2 6 3" xfId="15838"/>
    <cellStyle name="20% - Énfasis1 2 7" xfId="5449"/>
    <cellStyle name="20% - Énfasis1 2 7 2" xfId="16241"/>
    <cellStyle name="20% - Énfasis1 2 8" xfId="10985"/>
    <cellStyle name="20% - Énfasis1 2 9" xfId="39394"/>
    <cellStyle name="20% - Énfasis1 20" xfId="1302"/>
    <cellStyle name="20% - Énfasis1 20 2" xfId="3636"/>
    <cellStyle name="20% - Énfasis1 20 2 2" xfId="8783"/>
    <cellStyle name="20% - Énfasis1 20 2 2 2" xfId="19566"/>
    <cellStyle name="20% - Énfasis1 20 2 3" xfId="14434"/>
    <cellStyle name="20% - Énfasis1 20 2 4" xfId="42493"/>
    <cellStyle name="20% - Énfasis1 20 2 5" xfId="47336"/>
    <cellStyle name="20% - Énfasis1 20 3" xfId="6502"/>
    <cellStyle name="20% - Énfasis1 20 3 2" xfId="17285"/>
    <cellStyle name="20% - Énfasis1 20 4" xfId="12129"/>
    <cellStyle name="20% - Énfasis1 20 5" xfId="40219"/>
    <cellStyle name="20% - Énfasis1 20 6" xfId="45062"/>
    <cellStyle name="20% - Énfasis1 21" xfId="2398"/>
    <cellStyle name="20% - Énfasis1 21 2" xfId="4700"/>
    <cellStyle name="20% - Énfasis1 21 2 2" xfId="9847"/>
    <cellStyle name="20% - Énfasis1 21 2 2 2" xfId="20630"/>
    <cellStyle name="20% - Énfasis1 21 2 3" xfId="15498"/>
    <cellStyle name="20% - Énfasis1 21 2 4" xfId="43557"/>
    <cellStyle name="20% - Énfasis1 21 2 5" xfId="48400"/>
    <cellStyle name="20% - Énfasis1 21 3" xfId="7566"/>
    <cellStyle name="20% - Énfasis1 21 3 2" xfId="18349"/>
    <cellStyle name="20% - Énfasis1 21 4" xfId="13212"/>
    <cellStyle name="20% - Énfasis1 21 5" xfId="41281"/>
    <cellStyle name="20% - Énfasis1 21 6" xfId="46124"/>
    <cellStyle name="20% - Énfasis1 22" xfId="2434"/>
    <cellStyle name="20% - Énfasis1 22 2" xfId="4736"/>
    <cellStyle name="20% - Énfasis1 22 2 2" xfId="9883"/>
    <cellStyle name="20% - Énfasis1 22 2 2 2" xfId="20666"/>
    <cellStyle name="20% - Énfasis1 22 2 3" xfId="15534"/>
    <cellStyle name="20% - Énfasis1 22 2 4" xfId="43593"/>
    <cellStyle name="20% - Énfasis1 22 2 5" xfId="48436"/>
    <cellStyle name="20% - Énfasis1 22 3" xfId="7602"/>
    <cellStyle name="20% - Énfasis1 22 3 2" xfId="18385"/>
    <cellStyle name="20% - Énfasis1 22 4" xfId="13248"/>
    <cellStyle name="20% - Énfasis1 22 5" xfId="41317"/>
    <cellStyle name="20% - Énfasis1 22 6" xfId="46160"/>
    <cellStyle name="20% - Énfasis1 23" xfId="2449"/>
    <cellStyle name="20% - Énfasis1 23 2" xfId="4751"/>
    <cellStyle name="20% - Énfasis1 23 2 2" xfId="9898"/>
    <cellStyle name="20% - Énfasis1 23 2 2 2" xfId="20681"/>
    <cellStyle name="20% - Énfasis1 23 2 3" xfId="15549"/>
    <cellStyle name="20% - Énfasis1 23 2 4" xfId="43608"/>
    <cellStyle name="20% - Énfasis1 23 2 5" xfId="48451"/>
    <cellStyle name="20% - Énfasis1 23 3" xfId="7617"/>
    <cellStyle name="20% - Énfasis1 23 3 2" xfId="18400"/>
    <cellStyle name="20% - Énfasis1 23 4" xfId="13263"/>
    <cellStyle name="20% - Énfasis1 23 5" xfId="41332"/>
    <cellStyle name="20% - Énfasis1 23 6" xfId="46175"/>
    <cellStyle name="20% - Énfasis1 24" xfId="2496"/>
    <cellStyle name="20% - Énfasis1 24 2" xfId="4798"/>
    <cellStyle name="20% - Énfasis1 24 2 2" xfId="9945"/>
    <cellStyle name="20% - Énfasis1 24 2 2 2" xfId="20728"/>
    <cellStyle name="20% - Énfasis1 24 2 3" xfId="15596"/>
    <cellStyle name="20% - Énfasis1 24 2 4" xfId="43655"/>
    <cellStyle name="20% - Énfasis1 24 2 5" xfId="48498"/>
    <cellStyle name="20% - Énfasis1 24 3" xfId="7664"/>
    <cellStyle name="20% - Énfasis1 24 3 2" xfId="18447"/>
    <cellStyle name="20% - Énfasis1 24 4" xfId="13310"/>
    <cellStyle name="20% - Énfasis1 24 5" xfId="41379"/>
    <cellStyle name="20% - Énfasis1 24 6" xfId="46222"/>
    <cellStyle name="20% - Énfasis1 25" xfId="2515"/>
    <cellStyle name="20% - Énfasis1 25 2" xfId="4817"/>
    <cellStyle name="20% - Énfasis1 25 2 2" xfId="9964"/>
    <cellStyle name="20% - Énfasis1 25 2 2 2" xfId="20747"/>
    <cellStyle name="20% - Énfasis1 25 2 3" xfId="15615"/>
    <cellStyle name="20% - Énfasis1 25 2 4" xfId="43674"/>
    <cellStyle name="20% - Énfasis1 25 2 5" xfId="48517"/>
    <cellStyle name="20% - Énfasis1 25 3" xfId="7683"/>
    <cellStyle name="20% - Énfasis1 25 3 2" xfId="18466"/>
    <cellStyle name="20% - Énfasis1 25 4" xfId="13329"/>
    <cellStyle name="20% - Énfasis1 25 5" xfId="41397"/>
    <cellStyle name="20% - Énfasis1 25 6" xfId="46240"/>
    <cellStyle name="20% - Énfasis1 26" xfId="2546"/>
    <cellStyle name="20% - Énfasis1 26 2" xfId="4848"/>
    <cellStyle name="20% - Énfasis1 26 2 2" xfId="9995"/>
    <cellStyle name="20% - Énfasis1 26 2 2 2" xfId="20778"/>
    <cellStyle name="20% - Énfasis1 26 2 3" xfId="15646"/>
    <cellStyle name="20% - Énfasis1 26 2 4" xfId="43705"/>
    <cellStyle name="20% - Énfasis1 26 2 5" xfId="48548"/>
    <cellStyle name="20% - Énfasis1 26 3" xfId="7714"/>
    <cellStyle name="20% - Énfasis1 26 3 2" xfId="18497"/>
    <cellStyle name="20% - Énfasis1 26 4" xfId="13361"/>
    <cellStyle name="20% - Énfasis1 26 5" xfId="41426"/>
    <cellStyle name="20% - Énfasis1 26 6" xfId="46269"/>
    <cellStyle name="20% - Énfasis1 27" xfId="4905"/>
    <cellStyle name="20% - Énfasis1 27 2" xfId="10052"/>
    <cellStyle name="20% - Énfasis1 27 2 2" xfId="20835"/>
    <cellStyle name="20% - Énfasis1 27 3" xfId="15702"/>
    <cellStyle name="20% - Énfasis1 27 4" xfId="43759"/>
    <cellStyle name="20% - Énfasis1 27 5" xfId="48602"/>
    <cellStyle name="20% - Énfasis1 28" xfId="4935"/>
    <cellStyle name="20% - Énfasis1 28 2" xfId="10083"/>
    <cellStyle name="20% - Énfasis1 28 2 2" xfId="20866"/>
    <cellStyle name="20% - Énfasis1 28 3" xfId="15733"/>
    <cellStyle name="20% - Énfasis1 28 4" xfId="43789"/>
    <cellStyle name="20% - Énfasis1 28 5" xfId="48632"/>
    <cellStyle name="20% - Énfasis1 29" xfId="5198"/>
    <cellStyle name="20% - Énfasis1 29 2" xfId="10336"/>
    <cellStyle name="20% - Énfasis1 29 2 2" xfId="21119"/>
    <cellStyle name="20% - Énfasis1 29 3" xfId="15991"/>
    <cellStyle name="20% - Énfasis1 3" xfId="494"/>
    <cellStyle name="20% - Énfasis1 3 2" xfId="1586"/>
    <cellStyle name="20% - Énfasis1 3 2 2" xfId="3895"/>
    <cellStyle name="20% - Énfasis1 3 2 2 2" xfId="9042"/>
    <cellStyle name="20% - Énfasis1 3 2 2 2 2" xfId="19825"/>
    <cellStyle name="20% - Énfasis1 3 2 2 3" xfId="14693"/>
    <cellStyle name="20% - Énfasis1 3 2 2 4" xfId="42752"/>
    <cellStyle name="20% - Énfasis1 3 2 2 5" xfId="47595"/>
    <cellStyle name="20% - Énfasis1 3 2 3" xfId="6761"/>
    <cellStyle name="20% - Énfasis1 3 2 3 2" xfId="17544"/>
    <cellStyle name="20% - Énfasis1 3 2 4" xfId="12406"/>
    <cellStyle name="20% - Énfasis1 3 2 5" xfId="40476"/>
    <cellStyle name="20% - Énfasis1 3 2 6" xfId="45319"/>
    <cellStyle name="20% - Énfasis1 3 3" xfId="2834"/>
    <cellStyle name="20% - Énfasis1 3 3 2" xfId="7988"/>
    <cellStyle name="20% - Énfasis1 3 3 2 2" xfId="18771"/>
    <cellStyle name="20% - Énfasis1 3 3 3" xfId="13639"/>
    <cellStyle name="20% - Énfasis1 3 3 4" xfId="41698"/>
    <cellStyle name="20% - Énfasis1 3 3 5" xfId="46541"/>
    <cellStyle name="20% - Énfasis1 3 4" xfId="5699"/>
    <cellStyle name="20% - Énfasis1 3 4 2" xfId="16488"/>
    <cellStyle name="20% - Énfasis1 3 5" xfId="11322"/>
    <cellStyle name="20% - Énfasis1 3 6" xfId="39431"/>
    <cellStyle name="20% - Énfasis1 3 7" xfId="44277"/>
    <cellStyle name="20% - Énfasis1 30" xfId="5214"/>
    <cellStyle name="20% - Énfasis1 30 2" xfId="10352"/>
    <cellStyle name="20% - Énfasis1 30 2 2" xfId="21135"/>
    <cellStyle name="20% - Énfasis1 30 3" xfId="16007"/>
    <cellStyle name="20% - Énfasis1 31" xfId="5243"/>
    <cellStyle name="20% - Énfasis1 31 2" xfId="10381"/>
    <cellStyle name="20% - Énfasis1 31 2 2" xfId="21164"/>
    <cellStyle name="20% - Énfasis1 31 3" xfId="16036"/>
    <cellStyle name="20% - Énfasis1 32" xfId="5260"/>
    <cellStyle name="20% - Énfasis1 32 2" xfId="10396"/>
    <cellStyle name="20% - Énfasis1 32 2 2" xfId="21179"/>
    <cellStyle name="20% - Énfasis1 32 3" xfId="16052"/>
    <cellStyle name="20% - Énfasis1 33" xfId="5276"/>
    <cellStyle name="20% - Énfasis1 33 2" xfId="10412"/>
    <cellStyle name="20% - Énfasis1 33 2 2" xfId="21195"/>
    <cellStyle name="20% - Énfasis1 33 3" xfId="16068"/>
    <cellStyle name="20% - Énfasis1 34" xfId="5296"/>
    <cellStyle name="20% - Énfasis1 34 2" xfId="10432"/>
    <cellStyle name="20% - Énfasis1 34 2 2" xfId="21215"/>
    <cellStyle name="20% - Énfasis1 34 3" xfId="16088"/>
    <cellStyle name="20% - Énfasis1 35" xfId="5312"/>
    <cellStyle name="20% - Énfasis1 35 2" xfId="10448"/>
    <cellStyle name="20% - Énfasis1 35 2 2" xfId="21231"/>
    <cellStyle name="20% - Énfasis1 35 3" xfId="16104"/>
    <cellStyle name="20% - Énfasis1 36" xfId="5329"/>
    <cellStyle name="20% - Énfasis1 36 2" xfId="10465"/>
    <cellStyle name="20% - Énfasis1 36 2 2" xfId="21248"/>
    <cellStyle name="20% - Énfasis1 36 3" xfId="16121"/>
    <cellStyle name="20% - Énfasis1 37" xfId="5377"/>
    <cellStyle name="20% - Énfasis1 37 2" xfId="10513"/>
    <cellStyle name="20% - Énfasis1 37 2 2" xfId="21296"/>
    <cellStyle name="20% - Énfasis1 37 3" xfId="16169"/>
    <cellStyle name="20% - Énfasis1 38" xfId="5397"/>
    <cellStyle name="20% - Énfasis1 38 2" xfId="10533"/>
    <cellStyle name="20% - Énfasis1 38 2 2" xfId="21316"/>
    <cellStyle name="20% - Énfasis1 38 3" xfId="16189"/>
    <cellStyle name="20% - Énfasis1 39" xfId="5426"/>
    <cellStyle name="20% - Énfasis1 39 2" xfId="16218"/>
    <cellStyle name="20% - Énfasis1 4" xfId="512"/>
    <cellStyle name="20% - Énfasis1 4 2" xfId="1605"/>
    <cellStyle name="20% - Énfasis1 4 2 2" xfId="3914"/>
    <cellStyle name="20% - Énfasis1 4 2 2 2" xfId="9061"/>
    <cellStyle name="20% - Énfasis1 4 2 2 2 2" xfId="19844"/>
    <cellStyle name="20% - Énfasis1 4 2 2 3" xfId="14712"/>
    <cellStyle name="20% - Énfasis1 4 2 2 4" xfId="42771"/>
    <cellStyle name="20% - Énfasis1 4 2 2 5" xfId="47614"/>
    <cellStyle name="20% - Énfasis1 4 2 3" xfId="6780"/>
    <cellStyle name="20% - Énfasis1 4 2 3 2" xfId="17563"/>
    <cellStyle name="20% - Énfasis1 4 2 4" xfId="12425"/>
    <cellStyle name="20% - Énfasis1 4 2 5" xfId="40495"/>
    <cellStyle name="20% - Énfasis1 4 2 6" xfId="45338"/>
    <cellStyle name="20% - Énfasis1 4 3" xfId="2853"/>
    <cellStyle name="20% - Énfasis1 4 3 2" xfId="8007"/>
    <cellStyle name="20% - Énfasis1 4 3 2 2" xfId="18790"/>
    <cellStyle name="20% - Énfasis1 4 3 3" xfId="13658"/>
    <cellStyle name="20% - Énfasis1 4 3 4" xfId="41717"/>
    <cellStyle name="20% - Énfasis1 4 3 5" xfId="46560"/>
    <cellStyle name="20% - Énfasis1 4 4" xfId="5718"/>
    <cellStyle name="20% - Énfasis1 4 4 2" xfId="16507"/>
    <cellStyle name="20% - Énfasis1 4 5" xfId="11341"/>
    <cellStyle name="20% - Énfasis1 4 6" xfId="39450"/>
    <cellStyle name="20% - Énfasis1 4 7" xfId="44296"/>
    <cellStyle name="20% - Énfasis1 40" xfId="10858"/>
    <cellStyle name="20% - Énfasis1 40 2" xfId="21641"/>
    <cellStyle name="20% - Énfasis1 41" xfId="10910"/>
    <cellStyle name="20% - Énfasis1 41 2" xfId="21693"/>
    <cellStyle name="20% - Énfasis1 42" xfId="10925"/>
    <cellStyle name="20% - Énfasis1 42 2" xfId="21708"/>
    <cellStyle name="20% - Énfasis1 43" xfId="10946"/>
    <cellStyle name="20% - Énfasis1 43 2" xfId="21729"/>
    <cellStyle name="20% - Énfasis1 44" xfId="10970"/>
    <cellStyle name="20% - Énfasis1 45" xfId="38840"/>
    <cellStyle name="20% - Énfasis1 46" xfId="38854"/>
    <cellStyle name="20% - Énfasis1 47" xfId="38870"/>
    <cellStyle name="20% - Énfasis1 48" xfId="38961"/>
    <cellStyle name="20% - Énfasis1 49" xfId="38977"/>
    <cellStyle name="20% - Énfasis1 5" xfId="528"/>
    <cellStyle name="20% - Énfasis1 5 2" xfId="1619"/>
    <cellStyle name="20% - Énfasis1 5 2 2" xfId="3928"/>
    <cellStyle name="20% - Énfasis1 5 2 2 2" xfId="9075"/>
    <cellStyle name="20% - Énfasis1 5 2 2 2 2" xfId="19858"/>
    <cellStyle name="20% - Énfasis1 5 2 2 3" xfId="14726"/>
    <cellStyle name="20% - Énfasis1 5 2 2 4" xfId="42785"/>
    <cellStyle name="20% - Énfasis1 5 2 2 5" xfId="47628"/>
    <cellStyle name="20% - Énfasis1 5 2 3" xfId="6794"/>
    <cellStyle name="20% - Énfasis1 5 2 3 2" xfId="17577"/>
    <cellStyle name="20% - Énfasis1 5 2 4" xfId="12439"/>
    <cellStyle name="20% - Énfasis1 5 2 5" xfId="40509"/>
    <cellStyle name="20% - Énfasis1 5 2 6" xfId="45352"/>
    <cellStyle name="20% - Énfasis1 5 3" xfId="2867"/>
    <cellStyle name="20% - Énfasis1 5 3 2" xfId="8021"/>
    <cellStyle name="20% - Énfasis1 5 3 2 2" xfId="18804"/>
    <cellStyle name="20% - Énfasis1 5 3 3" xfId="13672"/>
    <cellStyle name="20% - Énfasis1 5 3 4" xfId="41731"/>
    <cellStyle name="20% - Énfasis1 5 3 5" xfId="46574"/>
    <cellStyle name="20% - Énfasis1 5 4" xfId="5732"/>
    <cellStyle name="20% - Énfasis1 5 4 2" xfId="16521"/>
    <cellStyle name="20% - Énfasis1 5 5" xfId="11356"/>
    <cellStyle name="20% - Énfasis1 5 6" xfId="39464"/>
    <cellStyle name="20% - Énfasis1 5 7" xfId="44310"/>
    <cellStyle name="20% - Énfasis1 50" xfId="38993"/>
    <cellStyle name="20% - Énfasis1 51" xfId="39024"/>
    <cellStyle name="20% - Énfasis1 52" xfId="39038"/>
    <cellStyle name="20% - Énfasis1 53" xfId="39057"/>
    <cellStyle name="20% - Énfasis1 54" xfId="39077"/>
    <cellStyle name="20% - Énfasis1 55" xfId="39095"/>
    <cellStyle name="20% - Énfasis1 56" xfId="43895"/>
    <cellStyle name="20% - Énfasis1 57" xfId="43921"/>
    <cellStyle name="20% - Énfasis1 58" xfId="43939"/>
    <cellStyle name="20% - Énfasis1 59" xfId="43965"/>
    <cellStyle name="20% - Énfasis1 6" xfId="545"/>
    <cellStyle name="20% - Énfasis1 6 2" xfId="1636"/>
    <cellStyle name="20% - Énfasis1 6 2 2" xfId="3945"/>
    <cellStyle name="20% - Énfasis1 6 2 2 2" xfId="9092"/>
    <cellStyle name="20% - Énfasis1 6 2 2 2 2" xfId="19875"/>
    <cellStyle name="20% - Énfasis1 6 2 2 3" xfId="14743"/>
    <cellStyle name="20% - Énfasis1 6 2 2 4" xfId="42802"/>
    <cellStyle name="20% - Énfasis1 6 2 2 5" xfId="47645"/>
    <cellStyle name="20% - Énfasis1 6 2 3" xfId="6811"/>
    <cellStyle name="20% - Énfasis1 6 2 3 2" xfId="17594"/>
    <cellStyle name="20% - Énfasis1 6 2 4" xfId="12456"/>
    <cellStyle name="20% - Énfasis1 6 2 5" xfId="40526"/>
    <cellStyle name="20% - Énfasis1 6 2 6" xfId="45369"/>
    <cellStyle name="20% - Énfasis1 6 3" xfId="2884"/>
    <cellStyle name="20% - Énfasis1 6 3 2" xfId="8038"/>
    <cellStyle name="20% - Énfasis1 6 3 2 2" xfId="18821"/>
    <cellStyle name="20% - Énfasis1 6 3 3" xfId="13689"/>
    <cellStyle name="20% - Énfasis1 6 3 4" xfId="41748"/>
    <cellStyle name="20% - Énfasis1 6 3 5" xfId="46591"/>
    <cellStyle name="20% - Énfasis1 6 4" xfId="5749"/>
    <cellStyle name="20% - Énfasis1 6 4 2" xfId="16538"/>
    <cellStyle name="20% - Énfasis1 6 5" xfId="11373"/>
    <cellStyle name="20% - Énfasis1 6 6" xfId="39481"/>
    <cellStyle name="20% - Énfasis1 6 7" xfId="44327"/>
    <cellStyle name="20% - Énfasis1 7" xfId="565"/>
    <cellStyle name="20% - Énfasis1 7 2" xfId="1656"/>
    <cellStyle name="20% - Énfasis1 7 2 2" xfId="3965"/>
    <cellStyle name="20% - Énfasis1 7 2 2 2" xfId="9112"/>
    <cellStyle name="20% - Énfasis1 7 2 2 2 2" xfId="19895"/>
    <cellStyle name="20% - Énfasis1 7 2 2 3" xfId="14763"/>
    <cellStyle name="20% - Énfasis1 7 2 2 4" xfId="42822"/>
    <cellStyle name="20% - Énfasis1 7 2 2 5" xfId="47665"/>
    <cellStyle name="20% - Énfasis1 7 2 3" xfId="6831"/>
    <cellStyle name="20% - Énfasis1 7 2 3 2" xfId="17614"/>
    <cellStyle name="20% - Énfasis1 7 2 4" xfId="12476"/>
    <cellStyle name="20% - Énfasis1 7 2 5" xfId="40546"/>
    <cellStyle name="20% - Énfasis1 7 2 6" xfId="45389"/>
    <cellStyle name="20% - Énfasis1 7 3" xfId="2904"/>
    <cellStyle name="20% - Énfasis1 7 3 2" xfId="8058"/>
    <cellStyle name="20% - Énfasis1 7 3 2 2" xfId="18841"/>
    <cellStyle name="20% - Énfasis1 7 3 3" xfId="13709"/>
    <cellStyle name="20% - Énfasis1 7 3 4" xfId="41768"/>
    <cellStyle name="20% - Énfasis1 7 3 5" xfId="46611"/>
    <cellStyle name="20% - Énfasis1 7 4" xfId="5769"/>
    <cellStyle name="20% - Énfasis1 7 4 2" xfId="16558"/>
    <cellStyle name="20% - Énfasis1 7 5" xfId="11393"/>
    <cellStyle name="20% - Énfasis1 7 6" xfId="39500"/>
    <cellStyle name="20% - Énfasis1 7 7" xfId="44346"/>
    <cellStyle name="20% - Énfasis1 8" xfId="580"/>
    <cellStyle name="20% - Énfasis1 8 2" xfId="1671"/>
    <cellStyle name="20% - Énfasis1 8 2 2" xfId="3980"/>
    <cellStyle name="20% - Énfasis1 8 2 2 2" xfId="9127"/>
    <cellStyle name="20% - Énfasis1 8 2 2 2 2" xfId="19910"/>
    <cellStyle name="20% - Énfasis1 8 2 2 3" xfId="14778"/>
    <cellStyle name="20% - Énfasis1 8 2 2 4" xfId="42837"/>
    <cellStyle name="20% - Énfasis1 8 2 2 5" xfId="47680"/>
    <cellStyle name="20% - Énfasis1 8 2 3" xfId="6846"/>
    <cellStyle name="20% - Énfasis1 8 2 3 2" xfId="17629"/>
    <cellStyle name="20% - Énfasis1 8 2 4" xfId="12491"/>
    <cellStyle name="20% - Énfasis1 8 2 5" xfId="40561"/>
    <cellStyle name="20% - Énfasis1 8 2 6" xfId="45404"/>
    <cellStyle name="20% - Énfasis1 8 3" xfId="2919"/>
    <cellStyle name="20% - Énfasis1 8 3 2" xfId="8073"/>
    <cellStyle name="20% - Énfasis1 8 3 2 2" xfId="18856"/>
    <cellStyle name="20% - Énfasis1 8 3 3" xfId="13724"/>
    <cellStyle name="20% - Énfasis1 8 3 4" xfId="41783"/>
    <cellStyle name="20% - Énfasis1 8 3 5" xfId="46626"/>
    <cellStyle name="20% - Énfasis1 8 4" xfId="5784"/>
    <cellStyle name="20% - Énfasis1 8 4 2" xfId="16573"/>
    <cellStyle name="20% - Énfasis1 8 5" xfId="11408"/>
    <cellStyle name="20% - Énfasis1 8 6" xfId="39514"/>
    <cellStyle name="20% - Énfasis1 8 7" xfId="44360"/>
    <cellStyle name="20% - Énfasis1 9" xfId="658"/>
    <cellStyle name="20% - Énfasis1 9 2" xfId="1749"/>
    <cellStyle name="20% - Énfasis1 9 2 2" xfId="4058"/>
    <cellStyle name="20% - Énfasis1 9 2 2 2" xfId="9205"/>
    <cellStyle name="20% - Énfasis1 9 2 2 2 2" xfId="19988"/>
    <cellStyle name="20% - Énfasis1 9 2 2 3" xfId="14856"/>
    <cellStyle name="20% - Énfasis1 9 2 2 4" xfId="42915"/>
    <cellStyle name="20% - Énfasis1 9 2 2 5" xfId="47758"/>
    <cellStyle name="20% - Énfasis1 9 2 3" xfId="6924"/>
    <cellStyle name="20% - Énfasis1 9 2 3 2" xfId="17707"/>
    <cellStyle name="20% - Énfasis1 9 2 4" xfId="12569"/>
    <cellStyle name="20% - Énfasis1 9 2 5" xfId="40639"/>
    <cellStyle name="20% - Énfasis1 9 2 6" xfId="45482"/>
    <cellStyle name="20% - Énfasis1 9 3" xfId="2997"/>
    <cellStyle name="20% - Énfasis1 9 3 2" xfId="8151"/>
    <cellStyle name="20% - Énfasis1 9 3 2 2" xfId="18934"/>
    <cellStyle name="20% - Énfasis1 9 3 3" xfId="13802"/>
    <cellStyle name="20% - Énfasis1 9 3 4" xfId="41861"/>
    <cellStyle name="20% - Énfasis1 9 3 5" xfId="46704"/>
    <cellStyle name="20% - Énfasis1 9 4" xfId="5862"/>
    <cellStyle name="20% - Énfasis1 9 4 2" xfId="16651"/>
    <cellStyle name="20% - Énfasis1 9 5" xfId="11487"/>
    <cellStyle name="20% - Énfasis1 9 6" xfId="39592"/>
    <cellStyle name="20% - Énfasis1 9 7" xfId="44438"/>
    <cellStyle name="20% - Énfasis2 10" xfId="801"/>
    <cellStyle name="20% - Énfasis2 10 2" xfId="1884"/>
    <cellStyle name="20% - Énfasis2 10 2 2" xfId="4193"/>
    <cellStyle name="20% - Énfasis2 10 2 2 2" xfId="9340"/>
    <cellStyle name="20% - Énfasis2 10 2 2 2 2" xfId="20123"/>
    <cellStyle name="20% - Énfasis2 10 2 2 3" xfId="14991"/>
    <cellStyle name="20% - Énfasis2 10 2 2 4" xfId="43050"/>
    <cellStyle name="20% - Énfasis2 10 2 2 5" xfId="47893"/>
    <cellStyle name="20% - Énfasis2 10 2 3" xfId="7059"/>
    <cellStyle name="20% - Énfasis2 10 2 3 2" xfId="17842"/>
    <cellStyle name="20% - Énfasis2 10 2 4" xfId="12704"/>
    <cellStyle name="20% - Énfasis2 10 2 5" xfId="40774"/>
    <cellStyle name="20% - Énfasis2 10 2 6" xfId="45617"/>
    <cellStyle name="20% - Énfasis2 10 3" xfId="3138"/>
    <cellStyle name="20% - Énfasis2 10 3 2" xfId="8285"/>
    <cellStyle name="20% - Énfasis2 10 3 2 2" xfId="19068"/>
    <cellStyle name="20% - Énfasis2 10 3 3" xfId="13936"/>
    <cellStyle name="20% - Énfasis2 10 3 4" xfId="41995"/>
    <cellStyle name="20% - Énfasis2 10 3 5" xfId="46838"/>
    <cellStyle name="20% - Énfasis2 10 4" xfId="6002"/>
    <cellStyle name="20% - Énfasis2 10 4 2" xfId="16785"/>
    <cellStyle name="20% - Énfasis2 10 5" xfId="11629"/>
    <cellStyle name="20% - Énfasis2 10 6" xfId="39725"/>
    <cellStyle name="20% - Énfasis2 10 7" xfId="44572"/>
    <cellStyle name="20% - Énfasis2 11" xfId="910"/>
    <cellStyle name="20% - Énfasis2 11 2" xfId="1993"/>
    <cellStyle name="20% - Énfasis2 11 2 2" xfId="4302"/>
    <cellStyle name="20% - Énfasis2 11 2 2 2" xfId="9449"/>
    <cellStyle name="20% - Énfasis2 11 2 2 2 2" xfId="20232"/>
    <cellStyle name="20% - Énfasis2 11 2 2 3" xfId="15100"/>
    <cellStyle name="20% - Énfasis2 11 2 2 4" xfId="43159"/>
    <cellStyle name="20% - Énfasis2 11 2 2 5" xfId="48002"/>
    <cellStyle name="20% - Énfasis2 11 2 3" xfId="7168"/>
    <cellStyle name="20% - Énfasis2 11 2 3 2" xfId="17951"/>
    <cellStyle name="20% - Énfasis2 11 2 4" xfId="12813"/>
    <cellStyle name="20% - Énfasis2 11 2 5" xfId="40883"/>
    <cellStyle name="20% - Énfasis2 11 2 6" xfId="45726"/>
    <cellStyle name="20% - Énfasis2 11 3" xfId="3247"/>
    <cellStyle name="20% - Énfasis2 11 3 2" xfId="8394"/>
    <cellStyle name="20% - Énfasis2 11 3 2 2" xfId="19177"/>
    <cellStyle name="20% - Énfasis2 11 3 3" xfId="14045"/>
    <cellStyle name="20% - Énfasis2 11 3 4" xfId="42104"/>
    <cellStyle name="20% - Énfasis2 11 3 5" xfId="46947"/>
    <cellStyle name="20% - Énfasis2 11 4" xfId="6111"/>
    <cellStyle name="20% - Énfasis2 11 4 2" xfId="16894"/>
    <cellStyle name="20% - Énfasis2 11 5" xfId="11738"/>
    <cellStyle name="20% - Énfasis2 11 6" xfId="39834"/>
    <cellStyle name="20% - Énfasis2 11 7" xfId="44681"/>
    <cellStyle name="20% - Énfasis2 12" xfId="985"/>
    <cellStyle name="20% - Énfasis2 12 2" xfId="2068"/>
    <cellStyle name="20% - Énfasis2 12 2 2" xfId="4377"/>
    <cellStyle name="20% - Énfasis2 12 2 2 2" xfId="9524"/>
    <cellStyle name="20% - Énfasis2 12 2 2 2 2" xfId="20307"/>
    <cellStyle name="20% - Énfasis2 12 2 2 3" xfId="15175"/>
    <cellStyle name="20% - Énfasis2 12 2 2 4" xfId="43234"/>
    <cellStyle name="20% - Énfasis2 12 2 2 5" xfId="48077"/>
    <cellStyle name="20% - Énfasis2 12 2 3" xfId="7243"/>
    <cellStyle name="20% - Énfasis2 12 2 3 2" xfId="18026"/>
    <cellStyle name="20% - Énfasis2 12 2 4" xfId="12888"/>
    <cellStyle name="20% - Énfasis2 12 2 5" xfId="40958"/>
    <cellStyle name="20% - Énfasis2 12 2 6" xfId="45801"/>
    <cellStyle name="20% - Énfasis2 12 3" xfId="3322"/>
    <cellStyle name="20% - Énfasis2 12 3 2" xfId="8469"/>
    <cellStyle name="20% - Énfasis2 12 3 2 2" xfId="19252"/>
    <cellStyle name="20% - Énfasis2 12 3 3" xfId="14120"/>
    <cellStyle name="20% - Énfasis2 12 3 4" xfId="42179"/>
    <cellStyle name="20% - Énfasis2 12 3 5" xfId="47022"/>
    <cellStyle name="20% - Énfasis2 12 4" xfId="6186"/>
    <cellStyle name="20% - Énfasis2 12 4 2" xfId="16969"/>
    <cellStyle name="20% - Énfasis2 12 5" xfId="11813"/>
    <cellStyle name="20% - Énfasis2 12 6" xfId="39909"/>
    <cellStyle name="20% - Énfasis2 12 7" xfId="44756"/>
    <cellStyle name="20% - Énfasis2 13" xfId="1033"/>
    <cellStyle name="20% - Énfasis2 13 2" xfId="2117"/>
    <cellStyle name="20% - Énfasis2 13 2 2" xfId="4425"/>
    <cellStyle name="20% - Énfasis2 13 2 2 2" xfId="9572"/>
    <cellStyle name="20% - Énfasis2 13 2 2 2 2" xfId="20355"/>
    <cellStyle name="20% - Énfasis2 13 2 2 3" xfId="15223"/>
    <cellStyle name="20% - Énfasis2 13 2 2 4" xfId="43282"/>
    <cellStyle name="20% - Énfasis2 13 2 2 5" xfId="48125"/>
    <cellStyle name="20% - Énfasis2 13 2 3" xfId="7291"/>
    <cellStyle name="20% - Énfasis2 13 2 3 2" xfId="18074"/>
    <cellStyle name="20% - Énfasis2 13 2 4" xfId="12937"/>
    <cellStyle name="20% - Énfasis2 13 2 5" xfId="41006"/>
    <cellStyle name="20% - Énfasis2 13 2 6" xfId="45849"/>
    <cellStyle name="20% - Énfasis2 13 3" xfId="3370"/>
    <cellStyle name="20% - Énfasis2 13 3 2" xfId="8517"/>
    <cellStyle name="20% - Énfasis2 13 3 2 2" xfId="19300"/>
    <cellStyle name="20% - Énfasis2 13 3 3" xfId="14168"/>
    <cellStyle name="20% - Énfasis2 13 3 4" xfId="42227"/>
    <cellStyle name="20% - Énfasis2 13 3 5" xfId="47070"/>
    <cellStyle name="20% - Énfasis2 13 4" xfId="6234"/>
    <cellStyle name="20% - Énfasis2 13 4 2" xfId="17017"/>
    <cellStyle name="20% - Énfasis2 13 5" xfId="11861"/>
    <cellStyle name="20% - Énfasis2 13 6" xfId="39958"/>
    <cellStyle name="20% - Énfasis2 13 7" xfId="44804"/>
    <cellStyle name="20% - Énfasis2 14" xfId="1107"/>
    <cellStyle name="20% - Énfasis2 14 2" xfId="2191"/>
    <cellStyle name="20% - Énfasis2 14 2 2" xfId="4499"/>
    <cellStyle name="20% - Énfasis2 14 2 2 2" xfId="9646"/>
    <cellStyle name="20% - Énfasis2 14 2 2 2 2" xfId="20429"/>
    <cellStyle name="20% - Énfasis2 14 2 2 3" xfId="15297"/>
    <cellStyle name="20% - Énfasis2 14 2 2 4" xfId="43356"/>
    <cellStyle name="20% - Énfasis2 14 2 2 5" xfId="48199"/>
    <cellStyle name="20% - Énfasis2 14 2 3" xfId="7365"/>
    <cellStyle name="20% - Énfasis2 14 2 3 2" xfId="18148"/>
    <cellStyle name="20% - Énfasis2 14 2 4" xfId="13011"/>
    <cellStyle name="20% - Énfasis2 14 2 5" xfId="41080"/>
    <cellStyle name="20% - Énfasis2 14 2 6" xfId="45923"/>
    <cellStyle name="20% - Énfasis2 14 3" xfId="3444"/>
    <cellStyle name="20% - Énfasis2 14 3 2" xfId="8591"/>
    <cellStyle name="20% - Énfasis2 14 3 2 2" xfId="19374"/>
    <cellStyle name="20% - Énfasis2 14 3 3" xfId="14242"/>
    <cellStyle name="20% - Énfasis2 14 3 4" xfId="42301"/>
    <cellStyle name="20% - Énfasis2 14 3 5" xfId="47144"/>
    <cellStyle name="20% - Énfasis2 14 4" xfId="6308"/>
    <cellStyle name="20% - Énfasis2 14 4 2" xfId="17091"/>
    <cellStyle name="20% - Énfasis2 14 5" xfId="11935"/>
    <cellStyle name="20% - Énfasis2 14 6" xfId="40032"/>
    <cellStyle name="20% - Énfasis2 14 7" xfId="44878"/>
    <cellStyle name="20% - Énfasis2 15" xfId="1174"/>
    <cellStyle name="20% - Énfasis2 15 2" xfId="2258"/>
    <cellStyle name="20% - Énfasis2 15 2 2" xfId="4566"/>
    <cellStyle name="20% - Énfasis2 15 2 2 2" xfId="9713"/>
    <cellStyle name="20% - Énfasis2 15 2 2 2 2" xfId="20496"/>
    <cellStyle name="20% - Énfasis2 15 2 2 3" xfId="15364"/>
    <cellStyle name="20% - Énfasis2 15 2 2 4" xfId="43423"/>
    <cellStyle name="20% - Énfasis2 15 2 2 5" xfId="48266"/>
    <cellStyle name="20% - Énfasis2 15 2 3" xfId="7432"/>
    <cellStyle name="20% - Énfasis2 15 2 3 2" xfId="18215"/>
    <cellStyle name="20% - Énfasis2 15 2 4" xfId="13078"/>
    <cellStyle name="20% - Énfasis2 15 2 5" xfId="41147"/>
    <cellStyle name="20% - Énfasis2 15 2 6" xfId="45990"/>
    <cellStyle name="20% - Énfasis2 15 3" xfId="3509"/>
    <cellStyle name="20% - Énfasis2 15 3 2" xfId="8656"/>
    <cellStyle name="20% - Énfasis2 15 3 2 2" xfId="19439"/>
    <cellStyle name="20% - Énfasis2 15 3 3" xfId="14307"/>
    <cellStyle name="20% - Énfasis2 15 3 4" xfId="42366"/>
    <cellStyle name="20% - Énfasis2 15 3 5" xfId="47209"/>
    <cellStyle name="20% - Énfasis2 15 4" xfId="6375"/>
    <cellStyle name="20% - Énfasis2 15 4 2" xfId="17158"/>
    <cellStyle name="20% - Énfasis2 15 5" xfId="12002"/>
    <cellStyle name="20% - Énfasis2 15 6" xfId="39175"/>
    <cellStyle name="20% - Énfasis2 15 7" xfId="44022"/>
    <cellStyle name="20% - Énfasis2 16" xfId="1207"/>
    <cellStyle name="20% - Énfasis2 16 2" xfId="2291"/>
    <cellStyle name="20% - Énfasis2 16 2 2" xfId="4599"/>
    <cellStyle name="20% - Énfasis2 16 2 2 2" xfId="9746"/>
    <cellStyle name="20% - Énfasis2 16 2 2 2 2" xfId="20529"/>
    <cellStyle name="20% - Énfasis2 16 2 2 3" xfId="15397"/>
    <cellStyle name="20% - Énfasis2 16 2 2 4" xfId="43456"/>
    <cellStyle name="20% - Énfasis2 16 2 2 5" xfId="48299"/>
    <cellStyle name="20% - Énfasis2 16 2 3" xfId="7465"/>
    <cellStyle name="20% - Énfasis2 16 2 3 2" xfId="18248"/>
    <cellStyle name="20% - Énfasis2 16 2 4" xfId="13111"/>
    <cellStyle name="20% - Énfasis2 16 2 5" xfId="41180"/>
    <cellStyle name="20% - Énfasis2 16 2 6" xfId="46023"/>
    <cellStyle name="20% - Énfasis2 16 3" xfId="3542"/>
    <cellStyle name="20% - Énfasis2 16 3 2" xfId="8689"/>
    <cellStyle name="20% - Énfasis2 16 3 2 2" xfId="19472"/>
    <cellStyle name="20% - Énfasis2 16 3 3" xfId="14340"/>
    <cellStyle name="20% - Énfasis2 16 3 4" xfId="42399"/>
    <cellStyle name="20% - Énfasis2 16 3 5" xfId="47242"/>
    <cellStyle name="20% - Énfasis2 16 4" xfId="6408"/>
    <cellStyle name="20% - Énfasis2 16 4 2" xfId="17191"/>
    <cellStyle name="20% - Énfasis2 16 5" xfId="12035"/>
    <cellStyle name="20% - Énfasis2 16 6" xfId="40127"/>
    <cellStyle name="20% - Énfasis2 16 7" xfId="44970"/>
    <cellStyle name="20% - Énfasis2 17" xfId="1228"/>
    <cellStyle name="20% - Énfasis2 17 2" xfId="2312"/>
    <cellStyle name="20% - Énfasis2 17 2 2" xfId="4620"/>
    <cellStyle name="20% - Énfasis2 17 2 2 2" xfId="9767"/>
    <cellStyle name="20% - Énfasis2 17 2 2 2 2" xfId="20550"/>
    <cellStyle name="20% - Énfasis2 17 2 2 3" xfId="15418"/>
    <cellStyle name="20% - Énfasis2 17 2 2 4" xfId="43477"/>
    <cellStyle name="20% - Énfasis2 17 2 2 5" xfId="48320"/>
    <cellStyle name="20% - Énfasis2 17 2 3" xfId="7486"/>
    <cellStyle name="20% - Énfasis2 17 2 3 2" xfId="18269"/>
    <cellStyle name="20% - Énfasis2 17 2 4" xfId="13132"/>
    <cellStyle name="20% - Énfasis2 17 2 5" xfId="41201"/>
    <cellStyle name="20% - Énfasis2 17 2 6" xfId="46044"/>
    <cellStyle name="20% - Énfasis2 17 3" xfId="3563"/>
    <cellStyle name="20% - Énfasis2 17 3 2" xfId="8710"/>
    <cellStyle name="20% - Énfasis2 17 3 2 2" xfId="19493"/>
    <cellStyle name="20% - Énfasis2 17 3 3" xfId="14361"/>
    <cellStyle name="20% - Énfasis2 17 3 4" xfId="42420"/>
    <cellStyle name="20% - Énfasis2 17 3 5" xfId="47263"/>
    <cellStyle name="20% - Énfasis2 17 4" xfId="6429"/>
    <cellStyle name="20% - Énfasis2 17 4 2" xfId="17212"/>
    <cellStyle name="20% - Énfasis2 17 5" xfId="12056"/>
    <cellStyle name="20% - Énfasis2 17 6" xfId="40148"/>
    <cellStyle name="20% - Énfasis2 17 7" xfId="44991"/>
    <cellStyle name="20% - Énfasis2 18" xfId="1261"/>
    <cellStyle name="20% - Énfasis2 18 2" xfId="2345"/>
    <cellStyle name="20% - Énfasis2 18 2 2" xfId="4653"/>
    <cellStyle name="20% - Énfasis2 18 2 2 2" xfId="9800"/>
    <cellStyle name="20% - Énfasis2 18 2 2 2 2" xfId="20583"/>
    <cellStyle name="20% - Énfasis2 18 2 2 3" xfId="15451"/>
    <cellStyle name="20% - Énfasis2 18 2 2 4" xfId="43510"/>
    <cellStyle name="20% - Énfasis2 18 2 2 5" xfId="48353"/>
    <cellStyle name="20% - Énfasis2 18 2 3" xfId="7519"/>
    <cellStyle name="20% - Énfasis2 18 2 3 2" xfId="18302"/>
    <cellStyle name="20% - Énfasis2 18 2 4" xfId="13165"/>
    <cellStyle name="20% - Énfasis2 18 2 5" xfId="41234"/>
    <cellStyle name="20% - Énfasis2 18 2 6" xfId="46077"/>
    <cellStyle name="20% - Énfasis2 18 3" xfId="3596"/>
    <cellStyle name="20% - Énfasis2 18 3 2" xfId="8743"/>
    <cellStyle name="20% - Énfasis2 18 3 2 2" xfId="19526"/>
    <cellStyle name="20% - Énfasis2 18 3 3" xfId="14394"/>
    <cellStyle name="20% - Énfasis2 18 3 4" xfId="42453"/>
    <cellStyle name="20% - Énfasis2 18 3 5" xfId="47296"/>
    <cellStyle name="20% - Énfasis2 18 4" xfId="6462"/>
    <cellStyle name="20% - Énfasis2 18 4 2" xfId="17245"/>
    <cellStyle name="20% - Énfasis2 18 5" xfId="12089"/>
    <cellStyle name="20% - Énfasis2 18 6" xfId="40179"/>
    <cellStyle name="20% - Énfasis2 18 7" xfId="45022"/>
    <cellStyle name="20% - Énfasis2 19" xfId="1281"/>
    <cellStyle name="20% - Énfasis2 19 2" xfId="3616"/>
    <cellStyle name="20% - Énfasis2 19 2 2" xfId="8763"/>
    <cellStyle name="20% - Énfasis2 19 2 2 2" xfId="19546"/>
    <cellStyle name="20% - Énfasis2 19 2 3" xfId="14414"/>
    <cellStyle name="20% - Énfasis2 19 2 4" xfId="42473"/>
    <cellStyle name="20% - Énfasis2 19 2 5" xfId="47316"/>
    <cellStyle name="20% - Énfasis2 19 3" xfId="6482"/>
    <cellStyle name="20% - Énfasis2 19 3 2" xfId="17265"/>
    <cellStyle name="20% - Énfasis2 19 4" xfId="12109"/>
    <cellStyle name="20% - Énfasis2 19 5" xfId="40199"/>
    <cellStyle name="20% - Énfasis2 19 6" xfId="45042"/>
    <cellStyle name="20% - Énfasis2 2" xfId="135"/>
    <cellStyle name="20% - Énfasis2 2 10" xfId="44241"/>
    <cellStyle name="20% - Énfasis2 2 2" xfId="722"/>
    <cellStyle name="20% - Énfasis2 2 2 2" xfId="1806"/>
    <cellStyle name="20% - Énfasis2 2 2 2 2" xfId="4115"/>
    <cellStyle name="20% - Énfasis2 2 2 2 2 2" xfId="9262"/>
    <cellStyle name="20% - Énfasis2 2 2 2 2 2 2" xfId="20045"/>
    <cellStyle name="20% - Énfasis2 2 2 2 2 3" xfId="14913"/>
    <cellStyle name="20% - Énfasis2 2 2 2 2 4" xfId="42972"/>
    <cellStyle name="20% - Énfasis2 2 2 2 2 5" xfId="47815"/>
    <cellStyle name="20% - Énfasis2 2 2 2 3" xfId="6981"/>
    <cellStyle name="20% - Énfasis2 2 2 2 3 2" xfId="17764"/>
    <cellStyle name="20% - Énfasis2 2 2 2 4" xfId="12626"/>
    <cellStyle name="20% - Énfasis2 2 2 2 5" xfId="40696"/>
    <cellStyle name="20% - Énfasis2 2 2 2 6" xfId="45539"/>
    <cellStyle name="20% - Énfasis2 2 2 3" xfId="3060"/>
    <cellStyle name="20% - Énfasis2 2 2 3 2" xfId="8208"/>
    <cellStyle name="20% - Énfasis2 2 2 3 2 2" xfId="18991"/>
    <cellStyle name="20% - Énfasis2 2 2 3 3" xfId="13859"/>
    <cellStyle name="20% - Énfasis2 2 2 3 4" xfId="41918"/>
    <cellStyle name="20% - Énfasis2 2 2 3 5" xfId="46761"/>
    <cellStyle name="20% - Énfasis2 2 2 4" xfId="5925"/>
    <cellStyle name="20% - Énfasis2 2 2 4 2" xfId="16709"/>
    <cellStyle name="20% - Énfasis2 2 2 5" xfId="11551"/>
    <cellStyle name="20% - Énfasis2 2 2 6" xfId="39649"/>
    <cellStyle name="20% - Énfasis2 2 2 7" xfId="44495"/>
    <cellStyle name="20% - Énfasis2 2 3" xfId="1550"/>
    <cellStyle name="20% - Énfasis2 2 3 2" xfId="3859"/>
    <cellStyle name="20% - Énfasis2 2 3 2 2" xfId="9006"/>
    <cellStyle name="20% - Énfasis2 2 3 2 2 2" xfId="19789"/>
    <cellStyle name="20% - Énfasis2 2 3 2 3" xfId="14657"/>
    <cellStyle name="20% - Énfasis2 2 3 2 4" xfId="42716"/>
    <cellStyle name="20% - Énfasis2 2 3 2 5" xfId="47559"/>
    <cellStyle name="20% - Énfasis2 2 3 3" xfId="6725"/>
    <cellStyle name="20% - Énfasis2 2 3 3 2" xfId="17508"/>
    <cellStyle name="20% - Énfasis2 2 3 4" xfId="12370"/>
    <cellStyle name="20% - Énfasis2 2 3 5" xfId="40440"/>
    <cellStyle name="20% - Énfasis2 2 3 6" xfId="45283"/>
    <cellStyle name="20% - Énfasis2 2 4" xfId="2576"/>
    <cellStyle name="20% - Énfasis2 2 4 2" xfId="7744"/>
    <cellStyle name="20% - Énfasis2 2 4 2 2" xfId="18527"/>
    <cellStyle name="20% - Énfasis2 2 4 3" xfId="13391"/>
    <cellStyle name="20% - Énfasis2 2 4 4" xfId="41456"/>
    <cellStyle name="20% - Énfasis2 2 4 5" xfId="46299"/>
    <cellStyle name="20% - Énfasis2 2 5" xfId="4964"/>
    <cellStyle name="20% - Énfasis2 2 5 2" xfId="10112"/>
    <cellStyle name="20% - Énfasis2 2 5 2 2" xfId="20895"/>
    <cellStyle name="20% - Énfasis2 2 5 3" xfId="15762"/>
    <cellStyle name="20% - Énfasis2 2 5 4" xfId="43818"/>
    <cellStyle name="20% - Énfasis2 2 5 5" xfId="48661"/>
    <cellStyle name="20% - Énfasis2 2 6" xfId="5042"/>
    <cellStyle name="20% - Énfasis2 2 6 2" xfId="10190"/>
    <cellStyle name="20% - Énfasis2 2 6 2 2" xfId="20973"/>
    <cellStyle name="20% - Énfasis2 2 6 3" xfId="15839"/>
    <cellStyle name="20% - Énfasis2 2 7" xfId="5450"/>
    <cellStyle name="20% - Énfasis2 2 7 2" xfId="16242"/>
    <cellStyle name="20% - Énfasis2 2 8" xfId="10986"/>
    <cellStyle name="20% - Énfasis2 2 9" xfId="39395"/>
    <cellStyle name="20% - Énfasis2 20" xfId="1303"/>
    <cellStyle name="20% - Énfasis2 20 2" xfId="3637"/>
    <cellStyle name="20% - Énfasis2 20 2 2" xfId="8784"/>
    <cellStyle name="20% - Énfasis2 20 2 2 2" xfId="19567"/>
    <cellStyle name="20% - Énfasis2 20 2 3" xfId="14435"/>
    <cellStyle name="20% - Énfasis2 20 2 4" xfId="42494"/>
    <cellStyle name="20% - Énfasis2 20 2 5" xfId="47337"/>
    <cellStyle name="20% - Énfasis2 20 3" xfId="6503"/>
    <cellStyle name="20% - Énfasis2 20 3 2" xfId="17286"/>
    <cellStyle name="20% - Énfasis2 20 4" xfId="12130"/>
    <cellStyle name="20% - Énfasis2 20 5" xfId="40220"/>
    <cellStyle name="20% - Énfasis2 20 6" xfId="45063"/>
    <cellStyle name="20% - Énfasis2 21" xfId="2399"/>
    <cellStyle name="20% - Énfasis2 21 2" xfId="4701"/>
    <cellStyle name="20% - Énfasis2 21 2 2" xfId="9848"/>
    <cellStyle name="20% - Énfasis2 21 2 2 2" xfId="20631"/>
    <cellStyle name="20% - Énfasis2 21 2 3" xfId="15499"/>
    <cellStyle name="20% - Énfasis2 21 2 4" xfId="43558"/>
    <cellStyle name="20% - Énfasis2 21 2 5" xfId="48401"/>
    <cellStyle name="20% - Énfasis2 21 3" xfId="7567"/>
    <cellStyle name="20% - Énfasis2 21 3 2" xfId="18350"/>
    <cellStyle name="20% - Énfasis2 21 4" xfId="13213"/>
    <cellStyle name="20% - Énfasis2 21 5" xfId="41282"/>
    <cellStyle name="20% - Énfasis2 21 6" xfId="46125"/>
    <cellStyle name="20% - Énfasis2 22" xfId="2435"/>
    <cellStyle name="20% - Énfasis2 22 2" xfId="4737"/>
    <cellStyle name="20% - Énfasis2 22 2 2" xfId="9884"/>
    <cellStyle name="20% - Énfasis2 22 2 2 2" xfId="20667"/>
    <cellStyle name="20% - Énfasis2 22 2 3" xfId="15535"/>
    <cellStyle name="20% - Énfasis2 22 2 4" xfId="43594"/>
    <cellStyle name="20% - Énfasis2 22 2 5" xfId="48437"/>
    <cellStyle name="20% - Énfasis2 22 3" xfId="7603"/>
    <cellStyle name="20% - Énfasis2 22 3 2" xfId="18386"/>
    <cellStyle name="20% - Énfasis2 22 4" xfId="13249"/>
    <cellStyle name="20% - Énfasis2 22 5" xfId="41318"/>
    <cellStyle name="20% - Énfasis2 22 6" xfId="46161"/>
    <cellStyle name="20% - Énfasis2 23" xfId="2450"/>
    <cellStyle name="20% - Énfasis2 23 2" xfId="4752"/>
    <cellStyle name="20% - Énfasis2 23 2 2" xfId="9899"/>
    <cellStyle name="20% - Énfasis2 23 2 2 2" xfId="20682"/>
    <cellStyle name="20% - Énfasis2 23 2 3" xfId="15550"/>
    <cellStyle name="20% - Énfasis2 23 2 4" xfId="43609"/>
    <cellStyle name="20% - Énfasis2 23 2 5" xfId="48452"/>
    <cellStyle name="20% - Énfasis2 23 3" xfId="7618"/>
    <cellStyle name="20% - Énfasis2 23 3 2" xfId="18401"/>
    <cellStyle name="20% - Énfasis2 23 4" xfId="13264"/>
    <cellStyle name="20% - Énfasis2 23 5" xfId="41333"/>
    <cellStyle name="20% - Énfasis2 23 6" xfId="46176"/>
    <cellStyle name="20% - Énfasis2 24" xfId="2497"/>
    <cellStyle name="20% - Énfasis2 24 2" xfId="4799"/>
    <cellStyle name="20% - Énfasis2 24 2 2" xfId="9946"/>
    <cellStyle name="20% - Énfasis2 24 2 2 2" xfId="20729"/>
    <cellStyle name="20% - Énfasis2 24 2 3" xfId="15597"/>
    <cellStyle name="20% - Énfasis2 24 2 4" xfId="43656"/>
    <cellStyle name="20% - Énfasis2 24 2 5" xfId="48499"/>
    <cellStyle name="20% - Énfasis2 24 3" xfId="7665"/>
    <cellStyle name="20% - Énfasis2 24 3 2" xfId="18448"/>
    <cellStyle name="20% - Énfasis2 24 4" xfId="13311"/>
    <cellStyle name="20% - Énfasis2 24 5" xfId="41380"/>
    <cellStyle name="20% - Énfasis2 24 6" xfId="46223"/>
    <cellStyle name="20% - Énfasis2 25" xfId="2516"/>
    <cellStyle name="20% - Énfasis2 25 2" xfId="4818"/>
    <cellStyle name="20% - Énfasis2 25 2 2" xfId="9965"/>
    <cellStyle name="20% - Énfasis2 25 2 2 2" xfId="20748"/>
    <cellStyle name="20% - Énfasis2 25 2 3" xfId="15616"/>
    <cellStyle name="20% - Énfasis2 25 2 4" xfId="43675"/>
    <cellStyle name="20% - Énfasis2 25 2 5" xfId="48518"/>
    <cellStyle name="20% - Énfasis2 25 3" xfId="7684"/>
    <cellStyle name="20% - Énfasis2 25 3 2" xfId="18467"/>
    <cellStyle name="20% - Énfasis2 25 4" xfId="13330"/>
    <cellStyle name="20% - Énfasis2 25 5" xfId="41398"/>
    <cellStyle name="20% - Énfasis2 25 6" xfId="46241"/>
    <cellStyle name="20% - Énfasis2 26" xfId="2547"/>
    <cellStyle name="20% - Énfasis2 26 2" xfId="4849"/>
    <cellStyle name="20% - Énfasis2 26 2 2" xfId="9996"/>
    <cellStyle name="20% - Énfasis2 26 2 2 2" xfId="20779"/>
    <cellStyle name="20% - Énfasis2 26 2 3" xfId="15647"/>
    <cellStyle name="20% - Énfasis2 26 2 4" xfId="43706"/>
    <cellStyle name="20% - Énfasis2 26 2 5" xfId="48549"/>
    <cellStyle name="20% - Énfasis2 26 3" xfId="7715"/>
    <cellStyle name="20% - Énfasis2 26 3 2" xfId="18498"/>
    <cellStyle name="20% - Énfasis2 26 4" xfId="13362"/>
    <cellStyle name="20% - Énfasis2 26 5" xfId="41427"/>
    <cellStyle name="20% - Énfasis2 26 6" xfId="46270"/>
    <cellStyle name="20% - Énfasis2 27" xfId="4906"/>
    <cellStyle name="20% - Énfasis2 27 2" xfId="10053"/>
    <cellStyle name="20% - Énfasis2 27 2 2" xfId="20836"/>
    <cellStyle name="20% - Énfasis2 27 3" xfId="15703"/>
    <cellStyle name="20% - Énfasis2 27 4" xfId="43760"/>
    <cellStyle name="20% - Énfasis2 27 5" xfId="48603"/>
    <cellStyle name="20% - Énfasis2 28" xfId="4936"/>
    <cellStyle name="20% - Énfasis2 28 2" xfId="10084"/>
    <cellStyle name="20% - Énfasis2 28 2 2" xfId="20867"/>
    <cellStyle name="20% - Énfasis2 28 3" xfId="15734"/>
    <cellStyle name="20% - Énfasis2 28 4" xfId="43790"/>
    <cellStyle name="20% - Énfasis2 28 5" xfId="48633"/>
    <cellStyle name="20% - Énfasis2 29" xfId="5199"/>
    <cellStyle name="20% - Énfasis2 29 2" xfId="10337"/>
    <cellStyle name="20% - Énfasis2 29 2 2" xfId="21120"/>
    <cellStyle name="20% - Énfasis2 29 3" xfId="15992"/>
    <cellStyle name="20% - Énfasis2 3" xfId="495"/>
    <cellStyle name="20% - Énfasis2 3 2" xfId="1587"/>
    <cellStyle name="20% - Énfasis2 3 2 2" xfId="3896"/>
    <cellStyle name="20% - Énfasis2 3 2 2 2" xfId="9043"/>
    <cellStyle name="20% - Énfasis2 3 2 2 2 2" xfId="19826"/>
    <cellStyle name="20% - Énfasis2 3 2 2 3" xfId="14694"/>
    <cellStyle name="20% - Énfasis2 3 2 2 4" xfId="42753"/>
    <cellStyle name="20% - Énfasis2 3 2 2 5" xfId="47596"/>
    <cellStyle name="20% - Énfasis2 3 2 3" xfId="6762"/>
    <cellStyle name="20% - Énfasis2 3 2 3 2" xfId="17545"/>
    <cellStyle name="20% - Énfasis2 3 2 4" xfId="12407"/>
    <cellStyle name="20% - Énfasis2 3 2 5" xfId="40477"/>
    <cellStyle name="20% - Énfasis2 3 2 6" xfId="45320"/>
    <cellStyle name="20% - Énfasis2 3 3" xfId="2835"/>
    <cellStyle name="20% - Énfasis2 3 3 2" xfId="7989"/>
    <cellStyle name="20% - Énfasis2 3 3 2 2" xfId="18772"/>
    <cellStyle name="20% - Énfasis2 3 3 3" xfId="13640"/>
    <cellStyle name="20% - Énfasis2 3 3 4" xfId="41699"/>
    <cellStyle name="20% - Énfasis2 3 3 5" xfId="46542"/>
    <cellStyle name="20% - Énfasis2 3 4" xfId="5700"/>
    <cellStyle name="20% - Énfasis2 3 4 2" xfId="16489"/>
    <cellStyle name="20% - Énfasis2 3 5" xfId="11323"/>
    <cellStyle name="20% - Énfasis2 3 6" xfId="39432"/>
    <cellStyle name="20% - Énfasis2 3 7" xfId="44278"/>
    <cellStyle name="20% - Énfasis2 30" xfId="5215"/>
    <cellStyle name="20% - Énfasis2 30 2" xfId="10353"/>
    <cellStyle name="20% - Énfasis2 30 2 2" xfId="21136"/>
    <cellStyle name="20% - Énfasis2 30 3" xfId="16008"/>
    <cellStyle name="20% - Énfasis2 31" xfId="5244"/>
    <cellStyle name="20% - Énfasis2 31 2" xfId="10382"/>
    <cellStyle name="20% - Énfasis2 31 2 2" xfId="21165"/>
    <cellStyle name="20% - Énfasis2 31 3" xfId="16037"/>
    <cellStyle name="20% - Énfasis2 32" xfId="5261"/>
    <cellStyle name="20% - Énfasis2 32 2" xfId="10397"/>
    <cellStyle name="20% - Énfasis2 32 2 2" xfId="21180"/>
    <cellStyle name="20% - Énfasis2 32 3" xfId="16053"/>
    <cellStyle name="20% - Énfasis2 33" xfId="5277"/>
    <cellStyle name="20% - Énfasis2 33 2" xfId="10413"/>
    <cellStyle name="20% - Énfasis2 33 2 2" xfId="21196"/>
    <cellStyle name="20% - Énfasis2 33 3" xfId="16069"/>
    <cellStyle name="20% - Énfasis2 34" xfId="5297"/>
    <cellStyle name="20% - Énfasis2 34 2" xfId="10433"/>
    <cellStyle name="20% - Énfasis2 34 2 2" xfId="21216"/>
    <cellStyle name="20% - Énfasis2 34 3" xfId="16089"/>
    <cellStyle name="20% - Énfasis2 35" xfId="5313"/>
    <cellStyle name="20% - Énfasis2 35 2" xfId="10449"/>
    <cellStyle name="20% - Énfasis2 35 2 2" xfId="21232"/>
    <cellStyle name="20% - Énfasis2 35 3" xfId="16105"/>
    <cellStyle name="20% - Énfasis2 36" xfId="5330"/>
    <cellStyle name="20% - Énfasis2 36 2" xfId="10466"/>
    <cellStyle name="20% - Énfasis2 36 2 2" xfId="21249"/>
    <cellStyle name="20% - Énfasis2 36 3" xfId="16122"/>
    <cellStyle name="20% - Énfasis2 37" xfId="5378"/>
    <cellStyle name="20% - Énfasis2 37 2" xfId="10514"/>
    <cellStyle name="20% - Énfasis2 37 2 2" xfId="21297"/>
    <cellStyle name="20% - Énfasis2 37 3" xfId="16170"/>
    <cellStyle name="20% - Énfasis2 38" xfId="5398"/>
    <cellStyle name="20% - Énfasis2 38 2" xfId="10534"/>
    <cellStyle name="20% - Énfasis2 38 2 2" xfId="21317"/>
    <cellStyle name="20% - Énfasis2 38 3" xfId="16190"/>
    <cellStyle name="20% - Énfasis2 39" xfId="5427"/>
    <cellStyle name="20% - Énfasis2 39 2" xfId="16219"/>
    <cellStyle name="20% - Énfasis2 4" xfId="513"/>
    <cellStyle name="20% - Énfasis2 4 2" xfId="1606"/>
    <cellStyle name="20% - Énfasis2 4 2 2" xfId="3915"/>
    <cellStyle name="20% - Énfasis2 4 2 2 2" xfId="9062"/>
    <cellStyle name="20% - Énfasis2 4 2 2 2 2" xfId="19845"/>
    <cellStyle name="20% - Énfasis2 4 2 2 3" xfId="14713"/>
    <cellStyle name="20% - Énfasis2 4 2 2 4" xfId="42772"/>
    <cellStyle name="20% - Énfasis2 4 2 2 5" xfId="47615"/>
    <cellStyle name="20% - Énfasis2 4 2 3" xfId="6781"/>
    <cellStyle name="20% - Énfasis2 4 2 3 2" xfId="17564"/>
    <cellStyle name="20% - Énfasis2 4 2 4" xfId="12426"/>
    <cellStyle name="20% - Énfasis2 4 2 5" xfId="40496"/>
    <cellStyle name="20% - Énfasis2 4 2 6" xfId="45339"/>
    <cellStyle name="20% - Énfasis2 4 3" xfId="2854"/>
    <cellStyle name="20% - Énfasis2 4 3 2" xfId="8008"/>
    <cellStyle name="20% - Énfasis2 4 3 2 2" xfId="18791"/>
    <cellStyle name="20% - Énfasis2 4 3 3" xfId="13659"/>
    <cellStyle name="20% - Énfasis2 4 3 4" xfId="41718"/>
    <cellStyle name="20% - Énfasis2 4 3 5" xfId="46561"/>
    <cellStyle name="20% - Énfasis2 4 4" xfId="5719"/>
    <cellStyle name="20% - Énfasis2 4 4 2" xfId="16508"/>
    <cellStyle name="20% - Énfasis2 4 5" xfId="11342"/>
    <cellStyle name="20% - Énfasis2 4 6" xfId="39451"/>
    <cellStyle name="20% - Énfasis2 4 7" xfId="44297"/>
    <cellStyle name="20% - Énfasis2 40" xfId="10859"/>
    <cellStyle name="20% - Énfasis2 40 2" xfId="21642"/>
    <cellStyle name="20% - Énfasis2 41" xfId="10911"/>
    <cellStyle name="20% - Énfasis2 41 2" xfId="21694"/>
    <cellStyle name="20% - Énfasis2 42" xfId="10926"/>
    <cellStyle name="20% - Énfasis2 42 2" xfId="21709"/>
    <cellStyle name="20% - Énfasis2 43" xfId="10947"/>
    <cellStyle name="20% - Énfasis2 43 2" xfId="21730"/>
    <cellStyle name="20% - Énfasis2 44" xfId="10971"/>
    <cellStyle name="20% - Énfasis2 45" xfId="38841"/>
    <cellStyle name="20% - Énfasis2 46" xfId="38855"/>
    <cellStyle name="20% - Énfasis2 47" xfId="38871"/>
    <cellStyle name="20% - Énfasis2 48" xfId="38962"/>
    <cellStyle name="20% - Énfasis2 49" xfId="38978"/>
    <cellStyle name="20% - Énfasis2 5" xfId="529"/>
    <cellStyle name="20% - Énfasis2 5 2" xfId="1620"/>
    <cellStyle name="20% - Énfasis2 5 2 2" xfId="3929"/>
    <cellStyle name="20% - Énfasis2 5 2 2 2" xfId="9076"/>
    <cellStyle name="20% - Énfasis2 5 2 2 2 2" xfId="19859"/>
    <cellStyle name="20% - Énfasis2 5 2 2 3" xfId="14727"/>
    <cellStyle name="20% - Énfasis2 5 2 2 4" xfId="42786"/>
    <cellStyle name="20% - Énfasis2 5 2 2 5" xfId="47629"/>
    <cellStyle name="20% - Énfasis2 5 2 3" xfId="6795"/>
    <cellStyle name="20% - Énfasis2 5 2 3 2" xfId="17578"/>
    <cellStyle name="20% - Énfasis2 5 2 4" xfId="12440"/>
    <cellStyle name="20% - Énfasis2 5 2 5" xfId="40510"/>
    <cellStyle name="20% - Énfasis2 5 2 6" xfId="45353"/>
    <cellStyle name="20% - Énfasis2 5 3" xfId="2868"/>
    <cellStyle name="20% - Énfasis2 5 3 2" xfId="8022"/>
    <cellStyle name="20% - Énfasis2 5 3 2 2" xfId="18805"/>
    <cellStyle name="20% - Énfasis2 5 3 3" xfId="13673"/>
    <cellStyle name="20% - Énfasis2 5 3 4" xfId="41732"/>
    <cellStyle name="20% - Énfasis2 5 3 5" xfId="46575"/>
    <cellStyle name="20% - Énfasis2 5 4" xfId="5733"/>
    <cellStyle name="20% - Énfasis2 5 4 2" xfId="16522"/>
    <cellStyle name="20% - Énfasis2 5 5" xfId="11357"/>
    <cellStyle name="20% - Énfasis2 5 6" xfId="39465"/>
    <cellStyle name="20% - Énfasis2 5 7" xfId="44311"/>
    <cellStyle name="20% - Énfasis2 50" xfId="38994"/>
    <cellStyle name="20% - Énfasis2 51" xfId="39025"/>
    <cellStyle name="20% - Énfasis2 52" xfId="39039"/>
    <cellStyle name="20% - Énfasis2 53" xfId="39058"/>
    <cellStyle name="20% - Énfasis2 54" xfId="39078"/>
    <cellStyle name="20% - Énfasis2 55" xfId="39096"/>
    <cellStyle name="20% - Énfasis2 56" xfId="43896"/>
    <cellStyle name="20% - Énfasis2 57" xfId="43922"/>
    <cellStyle name="20% - Énfasis2 58" xfId="43940"/>
    <cellStyle name="20% - Énfasis2 59" xfId="43966"/>
    <cellStyle name="20% - Énfasis2 6" xfId="546"/>
    <cellStyle name="20% - Énfasis2 6 2" xfId="1637"/>
    <cellStyle name="20% - Énfasis2 6 2 2" xfId="3946"/>
    <cellStyle name="20% - Énfasis2 6 2 2 2" xfId="9093"/>
    <cellStyle name="20% - Énfasis2 6 2 2 2 2" xfId="19876"/>
    <cellStyle name="20% - Énfasis2 6 2 2 3" xfId="14744"/>
    <cellStyle name="20% - Énfasis2 6 2 2 4" xfId="42803"/>
    <cellStyle name="20% - Énfasis2 6 2 2 5" xfId="47646"/>
    <cellStyle name="20% - Énfasis2 6 2 3" xfId="6812"/>
    <cellStyle name="20% - Énfasis2 6 2 3 2" xfId="17595"/>
    <cellStyle name="20% - Énfasis2 6 2 4" xfId="12457"/>
    <cellStyle name="20% - Énfasis2 6 2 5" xfId="40527"/>
    <cellStyle name="20% - Énfasis2 6 2 6" xfId="45370"/>
    <cellStyle name="20% - Énfasis2 6 3" xfId="2885"/>
    <cellStyle name="20% - Énfasis2 6 3 2" xfId="8039"/>
    <cellStyle name="20% - Énfasis2 6 3 2 2" xfId="18822"/>
    <cellStyle name="20% - Énfasis2 6 3 3" xfId="13690"/>
    <cellStyle name="20% - Énfasis2 6 3 4" xfId="41749"/>
    <cellStyle name="20% - Énfasis2 6 3 5" xfId="46592"/>
    <cellStyle name="20% - Énfasis2 6 4" xfId="5750"/>
    <cellStyle name="20% - Énfasis2 6 4 2" xfId="16539"/>
    <cellStyle name="20% - Énfasis2 6 5" xfId="11374"/>
    <cellStyle name="20% - Énfasis2 6 6" xfId="39482"/>
    <cellStyle name="20% - Énfasis2 6 7" xfId="44328"/>
    <cellStyle name="20% - Énfasis2 7" xfId="566"/>
    <cellStyle name="20% - Énfasis2 7 2" xfId="1657"/>
    <cellStyle name="20% - Énfasis2 7 2 2" xfId="3966"/>
    <cellStyle name="20% - Énfasis2 7 2 2 2" xfId="9113"/>
    <cellStyle name="20% - Énfasis2 7 2 2 2 2" xfId="19896"/>
    <cellStyle name="20% - Énfasis2 7 2 2 3" xfId="14764"/>
    <cellStyle name="20% - Énfasis2 7 2 2 4" xfId="42823"/>
    <cellStyle name="20% - Énfasis2 7 2 2 5" xfId="47666"/>
    <cellStyle name="20% - Énfasis2 7 2 3" xfId="6832"/>
    <cellStyle name="20% - Énfasis2 7 2 3 2" xfId="17615"/>
    <cellStyle name="20% - Énfasis2 7 2 4" xfId="12477"/>
    <cellStyle name="20% - Énfasis2 7 2 5" xfId="40547"/>
    <cellStyle name="20% - Énfasis2 7 2 6" xfId="45390"/>
    <cellStyle name="20% - Énfasis2 7 3" xfId="2905"/>
    <cellStyle name="20% - Énfasis2 7 3 2" xfId="8059"/>
    <cellStyle name="20% - Énfasis2 7 3 2 2" xfId="18842"/>
    <cellStyle name="20% - Énfasis2 7 3 3" xfId="13710"/>
    <cellStyle name="20% - Énfasis2 7 3 4" xfId="41769"/>
    <cellStyle name="20% - Énfasis2 7 3 5" xfId="46612"/>
    <cellStyle name="20% - Énfasis2 7 4" xfId="5770"/>
    <cellStyle name="20% - Énfasis2 7 4 2" xfId="16559"/>
    <cellStyle name="20% - Énfasis2 7 5" xfId="11394"/>
    <cellStyle name="20% - Énfasis2 7 6" xfId="39501"/>
    <cellStyle name="20% - Énfasis2 7 7" xfId="44347"/>
    <cellStyle name="20% - Énfasis2 8" xfId="581"/>
    <cellStyle name="20% - Énfasis2 8 2" xfId="1672"/>
    <cellStyle name="20% - Énfasis2 8 2 2" xfId="3981"/>
    <cellStyle name="20% - Énfasis2 8 2 2 2" xfId="9128"/>
    <cellStyle name="20% - Énfasis2 8 2 2 2 2" xfId="19911"/>
    <cellStyle name="20% - Énfasis2 8 2 2 3" xfId="14779"/>
    <cellStyle name="20% - Énfasis2 8 2 2 4" xfId="42838"/>
    <cellStyle name="20% - Énfasis2 8 2 2 5" xfId="47681"/>
    <cellStyle name="20% - Énfasis2 8 2 3" xfId="6847"/>
    <cellStyle name="20% - Énfasis2 8 2 3 2" xfId="17630"/>
    <cellStyle name="20% - Énfasis2 8 2 4" xfId="12492"/>
    <cellStyle name="20% - Énfasis2 8 2 5" xfId="40562"/>
    <cellStyle name="20% - Énfasis2 8 2 6" xfId="45405"/>
    <cellStyle name="20% - Énfasis2 8 3" xfId="2920"/>
    <cellStyle name="20% - Énfasis2 8 3 2" xfId="8074"/>
    <cellStyle name="20% - Énfasis2 8 3 2 2" xfId="18857"/>
    <cellStyle name="20% - Énfasis2 8 3 3" xfId="13725"/>
    <cellStyle name="20% - Énfasis2 8 3 4" xfId="41784"/>
    <cellStyle name="20% - Énfasis2 8 3 5" xfId="46627"/>
    <cellStyle name="20% - Énfasis2 8 4" xfId="5785"/>
    <cellStyle name="20% - Énfasis2 8 4 2" xfId="16574"/>
    <cellStyle name="20% - Énfasis2 8 5" xfId="11409"/>
    <cellStyle name="20% - Énfasis2 8 6" xfId="39515"/>
    <cellStyle name="20% - Énfasis2 8 7" xfId="44361"/>
    <cellStyle name="20% - Énfasis2 9" xfId="659"/>
    <cellStyle name="20% - Énfasis2 9 2" xfId="1750"/>
    <cellStyle name="20% - Énfasis2 9 2 2" xfId="4059"/>
    <cellStyle name="20% - Énfasis2 9 2 2 2" xfId="9206"/>
    <cellStyle name="20% - Énfasis2 9 2 2 2 2" xfId="19989"/>
    <cellStyle name="20% - Énfasis2 9 2 2 3" xfId="14857"/>
    <cellStyle name="20% - Énfasis2 9 2 2 4" xfId="42916"/>
    <cellStyle name="20% - Énfasis2 9 2 2 5" xfId="47759"/>
    <cellStyle name="20% - Énfasis2 9 2 3" xfId="6925"/>
    <cellStyle name="20% - Énfasis2 9 2 3 2" xfId="17708"/>
    <cellStyle name="20% - Énfasis2 9 2 4" xfId="12570"/>
    <cellStyle name="20% - Énfasis2 9 2 5" xfId="40640"/>
    <cellStyle name="20% - Énfasis2 9 2 6" xfId="45483"/>
    <cellStyle name="20% - Énfasis2 9 3" xfId="2998"/>
    <cellStyle name="20% - Énfasis2 9 3 2" xfId="8152"/>
    <cellStyle name="20% - Énfasis2 9 3 2 2" xfId="18935"/>
    <cellStyle name="20% - Énfasis2 9 3 3" xfId="13803"/>
    <cellStyle name="20% - Énfasis2 9 3 4" xfId="41862"/>
    <cellStyle name="20% - Énfasis2 9 3 5" xfId="46705"/>
    <cellStyle name="20% - Énfasis2 9 4" xfId="5863"/>
    <cellStyle name="20% - Énfasis2 9 4 2" xfId="16652"/>
    <cellStyle name="20% - Énfasis2 9 5" xfId="11488"/>
    <cellStyle name="20% - Énfasis2 9 6" xfId="39593"/>
    <cellStyle name="20% - Énfasis2 9 7" xfId="44439"/>
    <cellStyle name="20% - Énfasis3 10" xfId="802"/>
    <cellStyle name="20% - Énfasis3 10 2" xfId="1885"/>
    <cellStyle name="20% - Énfasis3 10 2 2" xfId="4194"/>
    <cellStyle name="20% - Énfasis3 10 2 2 2" xfId="9341"/>
    <cellStyle name="20% - Énfasis3 10 2 2 2 2" xfId="20124"/>
    <cellStyle name="20% - Énfasis3 10 2 2 3" xfId="14992"/>
    <cellStyle name="20% - Énfasis3 10 2 2 4" xfId="43051"/>
    <cellStyle name="20% - Énfasis3 10 2 2 5" xfId="47894"/>
    <cellStyle name="20% - Énfasis3 10 2 3" xfId="7060"/>
    <cellStyle name="20% - Énfasis3 10 2 3 2" xfId="17843"/>
    <cellStyle name="20% - Énfasis3 10 2 4" xfId="12705"/>
    <cellStyle name="20% - Énfasis3 10 2 5" xfId="40775"/>
    <cellStyle name="20% - Énfasis3 10 2 6" xfId="45618"/>
    <cellStyle name="20% - Énfasis3 10 3" xfId="3139"/>
    <cellStyle name="20% - Énfasis3 10 3 2" xfId="8286"/>
    <cellStyle name="20% - Énfasis3 10 3 2 2" xfId="19069"/>
    <cellStyle name="20% - Énfasis3 10 3 3" xfId="13937"/>
    <cellStyle name="20% - Énfasis3 10 3 4" xfId="41996"/>
    <cellStyle name="20% - Énfasis3 10 3 5" xfId="46839"/>
    <cellStyle name="20% - Énfasis3 10 4" xfId="6003"/>
    <cellStyle name="20% - Énfasis3 10 4 2" xfId="16786"/>
    <cellStyle name="20% - Énfasis3 10 5" xfId="11630"/>
    <cellStyle name="20% - Énfasis3 10 6" xfId="39726"/>
    <cellStyle name="20% - Énfasis3 10 7" xfId="44573"/>
    <cellStyle name="20% - Énfasis3 11" xfId="911"/>
    <cellStyle name="20% - Énfasis3 11 2" xfId="1994"/>
    <cellStyle name="20% - Énfasis3 11 2 2" xfId="4303"/>
    <cellStyle name="20% - Énfasis3 11 2 2 2" xfId="9450"/>
    <cellStyle name="20% - Énfasis3 11 2 2 2 2" xfId="20233"/>
    <cellStyle name="20% - Énfasis3 11 2 2 3" xfId="15101"/>
    <cellStyle name="20% - Énfasis3 11 2 2 4" xfId="43160"/>
    <cellStyle name="20% - Énfasis3 11 2 2 5" xfId="48003"/>
    <cellStyle name="20% - Énfasis3 11 2 3" xfId="7169"/>
    <cellStyle name="20% - Énfasis3 11 2 3 2" xfId="17952"/>
    <cellStyle name="20% - Énfasis3 11 2 4" xfId="12814"/>
    <cellStyle name="20% - Énfasis3 11 2 5" xfId="40884"/>
    <cellStyle name="20% - Énfasis3 11 2 6" xfId="45727"/>
    <cellStyle name="20% - Énfasis3 11 3" xfId="3248"/>
    <cellStyle name="20% - Énfasis3 11 3 2" xfId="8395"/>
    <cellStyle name="20% - Énfasis3 11 3 2 2" xfId="19178"/>
    <cellStyle name="20% - Énfasis3 11 3 3" xfId="14046"/>
    <cellStyle name="20% - Énfasis3 11 3 4" xfId="42105"/>
    <cellStyle name="20% - Énfasis3 11 3 5" xfId="46948"/>
    <cellStyle name="20% - Énfasis3 11 4" xfId="6112"/>
    <cellStyle name="20% - Énfasis3 11 4 2" xfId="16895"/>
    <cellStyle name="20% - Énfasis3 11 5" xfId="11739"/>
    <cellStyle name="20% - Énfasis3 11 6" xfId="39835"/>
    <cellStyle name="20% - Énfasis3 11 7" xfId="44682"/>
    <cellStyle name="20% - Énfasis3 12" xfId="986"/>
    <cellStyle name="20% - Énfasis3 12 2" xfId="2069"/>
    <cellStyle name="20% - Énfasis3 12 2 2" xfId="4378"/>
    <cellStyle name="20% - Énfasis3 12 2 2 2" xfId="9525"/>
    <cellStyle name="20% - Énfasis3 12 2 2 2 2" xfId="20308"/>
    <cellStyle name="20% - Énfasis3 12 2 2 3" xfId="15176"/>
    <cellStyle name="20% - Énfasis3 12 2 2 4" xfId="43235"/>
    <cellStyle name="20% - Énfasis3 12 2 2 5" xfId="48078"/>
    <cellStyle name="20% - Énfasis3 12 2 3" xfId="7244"/>
    <cellStyle name="20% - Énfasis3 12 2 3 2" xfId="18027"/>
    <cellStyle name="20% - Énfasis3 12 2 4" xfId="12889"/>
    <cellStyle name="20% - Énfasis3 12 2 5" xfId="40959"/>
    <cellStyle name="20% - Énfasis3 12 2 6" xfId="45802"/>
    <cellStyle name="20% - Énfasis3 12 3" xfId="3323"/>
    <cellStyle name="20% - Énfasis3 12 3 2" xfId="8470"/>
    <cellStyle name="20% - Énfasis3 12 3 2 2" xfId="19253"/>
    <cellStyle name="20% - Énfasis3 12 3 3" xfId="14121"/>
    <cellStyle name="20% - Énfasis3 12 3 4" xfId="42180"/>
    <cellStyle name="20% - Énfasis3 12 3 5" xfId="47023"/>
    <cellStyle name="20% - Énfasis3 12 4" xfId="6187"/>
    <cellStyle name="20% - Énfasis3 12 4 2" xfId="16970"/>
    <cellStyle name="20% - Énfasis3 12 5" xfId="11814"/>
    <cellStyle name="20% - Énfasis3 12 6" xfId="39910"/>
    <cellStyle name="20% - Énfasis3 12 7" xfId="44757"/>
    <cellStyle name="20% - Énfasis3 13" xfId="1034"/>
    <cellStyle name="20% - Énfasis3 13 2" xfId="2118"/>
    <cellStyle name="20% - Énfasis3 13 2 2" xfId="4426"/>
    <cellStyle name="20% - Énfasis3 13 2 2 2" xfId="9573"/>
    <cellStyle name="20% - Énfasis3 13 2 2 2 2" xfId="20356"/>
    <cellStyle name="20% - Énfasis3 13 2 2 3" xfId="15224"/>
    <cellStyle name="20% - Énfasis3 13 2 2 4" xfId="43283"/>
    <cellStyle name="20% - Énfasis3 13 2 2 5" xfId="48126"/>
    <cellStyle name="20% - Énfasis3 13 2 3" xfId="7292"/>
    <cellStyle name="20% - Énfasis3 13 2 3 2" xfId="18075"/>
    <cellStyle name="20% - Énfasis3 13 2 4" xfId="12938"/>
    <cellStyle name="20% - Énfasis3 13 2 5" xfId="41007"/>
    <cellStyle name="20% - Énfasis3 13 2 6" xfId="45850"/>
    <cellStyle name="20% - Énfasis3 13 3" xfId="3371"/>
    <cellStyle name="20% - Énfasis3 13 3 2" xfId="8518"/>
    <cellStyle name="20% - Énfasis3 13 3 2 2" xfId="19301"/>
    <cellStyle name="20% - Énfasis3 13 3 3" xfId="14169"/>
    <cellStyle name="20% - Énfasis3 13 3 4" xfId="42228"/>
    <cellStyle name="20% - Énfasis3 13 3 5" xfId="47071"/>
    <cellStyle name="20% - Énfasis3 13 4" xfId="6235"/>
    <cellStyle name="20% - Énfasis3 13 4 2" xfId="17018"/>
    <cellStyle name="20% - Énfasis3 13 5" xfId="11862"/>
    <cellStyle name="20% - Énfasis3 13 6" xfId="39959"/>
    <cellStyle name="20% - Énfasis3 13 7" xfId="44805"/>
    <cellStyle name="20% - Énfasis3 14" xfId="1108"/>
    <cellStyle name="20% - Énfasis3 14 2" xfId="2192"/>
    <cellStyle name="20% - Énfasis3 14 2 2" xfId="4500"/>
    <cellStyle name="20% - Énfasis3 14 2 2 2" xfId="9647"/>
    <cellStyle name="20% - Énfasis3 14 2 2 2 2" xfId="20430"/>
    <cellStyle name="20% - Énfasis3 14 2 2 3" xfId="15298"/>
    <cellStyle name="20% - Énfasis3 14 2 2 4" xfId="43357"/>
    <cellStyle name="20% - Énfasis3 14 2 2 5" xfId="48200"/>
    <cellStyle name="20% - Énfasis3 14 2 3" xfId="7366"/>
    <cellStyle name="20% - Énfasis3 14 2 3 2" xfId="18149"/>
    <cellStyle name="20% - Énfasis3 14 2 4" xfId="13012"/>
    <cellStyle name="20% - Énfasis3 14 2 5" xfId="41081"/>
    <cellStyle name="20% - Énfasis3 14 2 6" xfId="45924"/>
    <cellStyle name="20% - Énfasis3 14 3" xfId="3445"/>
    <cellStyle name="20% - Énfasis3 14 3 2" xfId="8592"/>
    <cellStyle name="20% - Énfasis3 14 3 2 2" xfId="19375"/>
    <cellStyle name="20% - Énfasis3 14 3 3" xfId="14243"/>
    <cellStyle name="20% - Énfasis3 14 3 4" xfId="42302"/>
    <cellStyle name="20% - Énfasis3 14 3 5" xfId="47145"/>
    <cellStyle name="20% - Énfasis3 14 4" xfId="6309"/>
    <cellStyle name="20% - Énfasis3 14 4 2" xfId="17092"/>
    <cellStyle name="20% - Énfasis3 14 5" xfId="11936"/>
    <cellStyle name="20% - Énfasis3 14 6" xfId="40033"/>
    <cellStyle name="20% - Énfasis3 14 7" xfId="44879"/>
    <cellStyle name="20% - Énfasis3 15" xfId="1175"/>
    <cellStyle name="20% - Énfasis3 15 2" xfId="2259"/>
    <cellStyle name="20% - Énfasis3 15 2 2" xfId="4567"/>
    <cellStyle name="20% - Énfasis3 15 2 2 2" xfId="9714"/>
    <cellStyle name="20% - Énfasis3 15 2 2 2 2" xfId="20497"/>
    <cellStyle name="20% - Énfasis3 15 2 2 3" xfId="15365"/>
    <cellStyle name="20% - Énfasis3 15 2 2 4" xfId="43424"/>
    <cellStyle name="20% - Énfasis3 15 2 2 5" xfId="48267"/>
    <cellStyle name="20% - Énfasis3 15 2 3" xfId="7433"/>
    <cellStyle name="20% - Énfasis3 15 2 3 2" xfId="18216"/>
    <cellStyle name="20% - Énfasis3 15 2 4" xfId="13079"/>
    <cellStyle name="20% - Énfasis3 15 2 5" xfId="41148"/>
    <cellStyle name="20% - Énfasis3 15 2 6" xfId="45991"/>
    <cellStyle name="20% - Énfasis3 15 3" xfId="3510"/>
    <cellStyle name="20% - Énfasis3 15 3 2" xfId="8657"/>
    <cellStyle name="20% - Énfasis3 15 3 2 2" xfId="19440"/>
    <cellStyle name="20% - Énfasis3 15 3 3" xfId="14308"/>
    <cellStyle name="20% - Énfasis3 15 3 4" xfId="42367"/>
    <cellStyle name="20% - Énfasis3 15 3 5" xfId="47210"/>
    <cellStyle name="20% - Énfasis3 15 4" xfId="6376"/>
    <cellStyle name="20% - Énfasis3 15 4 2" xfId="17159"/>
    <cellStyle name="20% - Énfasis3 15 5" xfId="12003"/>
    <cellStyle name="20% - Énfasis3 15 6" xfId="39176"/>
    <cellStyle name="20% - Énfasis3 15 7" xfId="44023"/>
    <cellStyle name="20% - Énfasis3 16" xfId="1208"/>
    <cellStyle name="20% - Énfasis3 16 2" xfId="2292"/>
    <cellStyle name="20% - Énfasis3 16 2 2" xfId="4600"/>
    <cellStyle name="20% - Énfasis3 16 2 2 2" xfId="9747"/>
    <cellStyle name="20% - Énfasis3 16 2 2 2 2" xfId="20530"/>
    <cellStyle name="20% - Énfasis3 16 2 2 3" xfId="15398"/>
    <cellStyle name="20% - Énfasis3 16 2 2 4" xfId="43457"/>
    <cellStyle name="20% - Énfasis3 16 2 2 5" xfId="48300"/>
    <cellStyle name="20% - Énfasis3 16 2 3" xfId="7466"/>
    <cellStyle name="20% - Énfasis3 16 2 3 2" xfId="18249"/>
    <cellStyle name="20% - Énfasis3 16 2 4" xfId="13112"/>
    <cellStyle name="20% - Énfasis3 16 2 5" xfId="41181"/>
    <cellStyle name="20% - Énfasis3 16 2 6" xfId="46024"/>
    <cellStyle name="20% - Énfasis3 16 3" xfId="3543"/>
    <cellStyle name="20% - Énfasis3 16 3 2" xfId="8690"/>
    <cellStyle name="20% - Énfasis3 16 3 2 2" xfId="19473"/>
    <cellStyle name="20% - Énfasis3 16 3 3" xfId="14341"/>
    <cellStyle name="20% - Énfasis3 16 3 4" xfId="42400"/>
    <cellStyle name="20% - Énfasis3 16 3 5" xfId="47243"/>
    <cellStyle name="20% - Énfasis3 16 4" xfId="6409"/>
    <cellStyle name="20% - Énfasis3 16 4 2" xfId="17192"/>
    <cellStyle name="20% - Énfasis3 16 5" xfId="12036"/>
    <cellStyle name="20% - Énfasis3 16 6" xfId="40128"/>
    <cellStyle name="20% - Énfasis3 16 7" xfId="44971"/>
    <cellStyle name="20% - Énfasis3 17" xfId="1229"/>
    <cellStyle name="20% - Énfasis3 17 2" xfId="2313"/>
    <cellStyle name="20% - Énfasis3 17 2 2" xfId="4621"/>
    <cellStyle name="20% - Énfasis3 17 2 2 2" xfId="9768"/>
    <cellStyle name="20% - Énfasis3 17 2 2 2 2" xfId="20551"/>
    <cellStyle name="20% - Énfasis3 17 2 2 3" xfId="15419"/>
    <cellStyle name="20% - Énfasis3 17 2 2 4" xfId="43478"/>
    <cellStyle name="20% - Énfasis3 17 2 2 5" xfId="48321"/>
    <cellStyle name="20% - Énfasis3 17 2 3" xfId="7487"/>
    <cellStyle name="20% - Énfasis3 17 2 3 2" xfId="18270"/>
    <cellStyle name="20% - Énfasis3 17 2 4" xfId="13133"/>
    <cellStyle name="20% - Énfasis3 17 2 5" xfId="41202"/>
    <cellStyle name="20% - Énfasis3 17 2 6" xfId="46045"/>
    <cellStyle name="20% - Énfasis3 17 3" xfId="3564"/>
    <cellStyle name="20% - Énfasis3 17 3 2" xfId="8711"/>
    <cellStyle name="20% - Énfasis3 17 3 2 2" xfId="19494"/>
    <cellStyle name="20% - Énfasis3 17 3 3" xfId="14362"/>
    <cellStyle name="20% - Énfasis3 17 3 4" xfId="42421"/>
    <cellStyle name="20% - Énfasis3 17 3 5" xfId="47264"/>
    <cellStyle name="20% - Énfasis3 17 4" xfId="6430"/>
    <cellStyle name="20% - Énfasis3 17 4 2" xfId="17213"/>
    <cellStyle name="20% - Énfasis3 17 5" xfId="12057"/>
    <cellStyle name="20% - Énfasis3 17 6" xfId="40149"/>
    <cellStyle name="20% - Énfasis3 17 7" xfId="44992"/>
    <cellStyle name="20% - Énfasis3 18" xfId="1262"/>
    <cellStyle name="20% - Énfasis3 18 2" xfId="2346"/>
    <cellStyle name="20% - Énfasis3 18 2 2" xfId="4654"/>
    <cellStyle name="20% - Énfasis3 18 2 2 2" xfId="9801"/>
    <cellStyle name="20% - Énfasis3 18 2 2 2 2" xfId="20584"/>
    <cellStyle name="20% - Énfasis3 18 2 2 3" xfId="15452"/>
    <cellStyle name="20% - Énfasis3 18 2 2 4" xfId="43511"/>
    <cellStyle name="20% - Énfasis3 18 2 2 5" xfId="48354"/>
    <cellStyle name="20% - Énfasis3 18 2 3" xfId="7520"/>
    <cellStyle name="20% - Énfasis3 18 2 3 2" xfId="18303"/>
    <cellStyle name="20% - Énfasis3 18 2 4" xfId="13166"/>
    <cellStyle name="20% - Énfasis3 18 2 5" xfId="41235"/>
    <cellStyle name="20% - Énfasis3 18 2 6" xfId="46078"/>
    <cellStyle name="20% - Énfasis3 18 3" xfId="3597"/>
    <cellStyle name="20% - Énfasis3 18 3 2" xfId="8744"/>
    <cellStyle name="20% - Énfasis3 18 3 2 2" xfId="19527"/>
    <cellStyle name="20% - Énfasis3 18 3 3" xfId="14395"/>
    <cellStyle name="20% - Énfasis3 18 3 4" xfId="42454"/>
    <cellStyle name="20% - Énfasis3 18 3 5" xfId="47297"/>
    <cellStyle name="20% - Énfasis3 18 4" xfId="6463"/>
    <cellStyle name="20% - Énfasis3 18 4 2" xfId="17246"/>
    <cellStyle name="20% - Énfasis3 18 5" xfId="12090"/>
    <cellStyle name="20% - Énfasis3 18 6" xfId="40180"/>
    <cellStyle name="20% - Énfasis3 18 7" xfId="45023"/>
    <cellStyle name="20% - Énfasis3 19" xfId="1282"/>
    <cellStyle name="20% - Énfasis3 19 2" xfId="3617"/>
    <cellStyle name="20% - Énfasis3 19 2 2" xfId="8764"/>
    <cellStyle name="20% - Énfasis3 19 2 2 2" xfId="19547"/>
    <cellStyle name="20% - Énfasis3 19 2 3" xfId="14415"/>
    <cellStyle name="20% - Énfasis3 19 2 4" xfId="42474"/>
    <cellStyle name="20% - Énfasis3 19 2 5" xfId="47317"/>
    <cellStyle name="20% - Énfasis3 19 3" xfId="6483"/>
    <cellStyle name="20% - Énfasis3 19 3 2" xfId="17266"/>
    <cellStyle name="20% - Énfasis3 19 4" xfId="12110"/>
    <cellStyle name="20% - Énfasis3 19 5" xfId="40200"/>
    <cellStyle name="20% - Énfasis3 19 6" xfId="45043"/>
    <cellStyle name="20% - Énfasis3 2" xfId="136"/>
    <cellStyle name="20% - Énfasis3 2 10" xfId="44242"/>
    <cellStyle name="20% - Énfasis3 2 2" xfId="719"/>
    <cellStyle name="20% - Énfasis3 2 2 2" xfId="1803"/>
    <cellStyle name="20% - Énfasis3 2 2 2 2" xfId="4112"/>
    <cellStyle name="20% - Énfasis3 2 2 2 2 2" xfId="9259"/>
    <cellStyle name="20% - Énfasis3 2 2 2 2 2 2" xfId="20042"/>
    <cellStyle name="20% - Énfasis3 2 2 2 2 3" xfId="14910"/>
    <cellStyle name="20% - Énfasis3 2 2 2 2 4" xfId="42969"/>
    <cellStyle name="20% - Énfasis3 2 2 2 2 5" xfId="47812"/>
    <cellStyle name="20% - Énfasis3 2 2 2 3" xfId="6978"/>
    <cellStyle name="20% - Énfasis3 2 2 2 3 2" xfId="17761"/>
    <cellStyle name="20% - Énfasis3 2 2 2 4" xfId="12623"/>
    <cellStyle name="20% - Énfasis3 2 2 2 5" xfId="40693"/>
    <cellStyle name="20% - Énfasis3 2 2 2 6" xfId="45536"/>
    <cellStyle name="20% - Énfasis3 2 2 3" xfId="3057"/>
    <cellStyle name="20% - Énfasis3 2 2 3 2" xfId="8205"/>
    <cellStyle name="20% - Énfasis3 2 2 3 2 2" xfId="18988"/>
    <cellStyle name="20% - Énfasis3 2 2 3 3" xfId="13856"/>
    <cellStyle name="20% - Énfasis3 2 2 3 4" xfId="41915"/>
    <cellStyle name="20% - Énfasis3 2 2 3 5" xfId="46758"/>
    <cellStyle name="20% - Énfasis3 2 2 4" xfId="5922"/>
    <cellStyle name="20% - Énfasis3 2 2 4 2" xfId="16706"/>
    <cellStyle name="20% - Énfasis3 2 2 5" xfId="11548"/>
    <cellStyle name="20% - Énfasis3 2 2 6" xfId="39646"/>
    <cellStyle name="20% - Énfasis3 2 2 7" xfId="44492"/>
    <cellStyle name="20% - Énfasis3 2 3" xfId="1551"/>
    <cellStyle name="20% - Énfasis3 2 3 2" xfId="3860"/>
    <cellStyle name="20% - Énfasis3 2 3 2 2" xfId="9007"/>
    <cellStyle name="20% - Énfasis3 2 3 2 2 2" xfId="19790"/>
    <cellStyle name="20% - Énfasis3 2 3 2 3" xfId="14658"/>
    <cellStyle name="20% - Énfasis3 2 3 2 4" xfId="42717"/>
    <cellStyle name="20% - Énfasis3 2 3 2 5" xfId="47560"/>
    <cellStyle name="20% - Énfasis3 2 3 3" xfId="6726"/>
    <cellStyle name="20% - Énfasis3 2 3 3 2" xfId="17509"/>
    <cellStyle name="20% - Énfasis3 2 3 4" xfId="12371"/>
    <cellStyle name="20% - Énfasis3 2 3 5" xfId="40441"/>
    <cellStyle name="20% - Énfasis3 2 3 6" xfId="45284"/>
    <cellStyle name="20% - Énfasis3 2 4" xfId="2577"/>
    <cellStyle name="20% - Énfasis3 2 4 2" xfId="7745"/>
    <cellStyle name="20% - Énfasis3 2 4 2 2" xfId="18528"/>
    <cellStyle name="20% - Énfasis3 2 4 3" xfId="13392"/>
    <cellStyle name="20% - Énfasis3 2 4 4" xfId="41457"/>
    <cellStyle name="20% - Énfasis3 2 4 5" xfId="46300"/>
    <cellStyle name="20% - Énfasis3 2 5" xfId="4966"/>
    <cellStyle name="20% - Énfasis3 2 5 2" xfId="10114"/>
    <cellStyle name="20% - Énfasis3 2 5 2 2" xfId="20897"/>
    <cellStyle name="20% - Énfasis3 2 5 3" xfId="15764"/>
    <cellStyle name="20% - Énfasis3 2 5 4" xfId="43820"/>
    <cellStyle name="20% - Énfasis3 2 5 5" xfId="48663"/>
    <cellStyle name="20% - Énfasis3 2 6" xfId="5043"/>
    <cellStyle name="20% - Énfasis3 2 6 2" xfId="10191"/>
    <cellStyle name="20% - Énfasis3 2 6 2 2" xfId="20974"/>
    <cellStyle name="20% - Énfasis3 2 6 3" xfId="15840"/>
    <cellStyle name="20% - Énfasis3 2 7" xfId="5451"/>
    <cellStyle name="20% - Énfasis3 2 7 2" xfId="16243"/>
    <cellStyle name="20% - Énfasis3 2 8" xfId="10988"/>
    <cellStyle name="20% - Énfasis3 2 9" xfId="39396"/>
    <cellStyle name="20% - Énfasis3 20" xfId="1304"/>
    <cellStyle name="20% - Énfasis3 20 2" xfId="3638"/>
    <cellStyle name="20% - Énfasis3 20 2 2" xfId="8785"/>
    <cellStyle name="20% - Énfasis3 20 2 2 2" xfId="19568"/>
    <cellStyle name="20% - Énfasis3 20 2 3" xfId="14436"/>
    <cellStyle name="20% - Énfasis3 20 2 4" xfId="42495"/>
    <cellStyle name="20% - Énfasis3 20 2 5" xfId="47338"/>
    <cellStyle name="20% - Énfasis3 20 3" xfId="6504"/>
    <cellStyle name="20% - Énfasis3 20 3 2" xfId="17287"/>
    <cellStyle name="20% - Énfasis3 20 4" xfId="12131"/>
    <cellStyle name="20% - Énfasis3 20 5" xfId="40221"/>
    <cellStyle name="20% - Énfasis3 20 6" xfId="45064"/>
    <cellStyle name="20% - Énfasis3 21" xfId="2400"/>
    <cellStyle name="20% - Énfasis3 21 2" xfId="4702"/>
    <cellStyle name="20% - Énfasis3 21 2 2" xfId="9849"/>
    <cellStyle name="20% - Énfasis3 21 2 2 2" xfId="20632"/>
    <cellStyle name="20% - Énfasis3 21 2 3" xfId="15500"/>
    <cellStyle name="20% - Énfasis3 21 2 4" xfId="43559"/>
    <cellStyle name="20% - Énfasis3 21 2 5" xfId="48402"/>
    <cellStyle name="20% - Énfasis3 21 3" xfId="7568"/>
    <cellStyle name="20% - Énfasis3 21 3 2" xfId="18351"/>
    <cellStyle name="20% - Énfasis3 21 4" xfId="13214"/>
    <cellStyle name="20% - Énfasis3 21 5" xfId="41283"/>
    <cellStyle name="20% - Énfasis3 21 6" xfId="46126"/>
    <cellStyle name="20% - Énfasis3 22" xfId="2436"/>
    <cellStyle name="20% - Énfasis3 22 2" xfId="4738"/>
    <cellStyle name="20% - Énfasis3 22 2 2" xfId="9885"/>
    <cellStyle name="20% - Énfasis3 22 2 2 2" xfId="20668"/>
    <cellStyle name="20% - Énfasis3 22 2 3" xfId="15536"/>
    <cellStyle name="20% - Énfasis3 22 2 4" xfId="43595"/>
    <cellStyle name="20% - Énfasis3 22 2 5" xfId="48438"/>
    <cellStyle name="20% - Énfasis3 22 3" xfId="7604"/>
    <cellStyle name="20% - Énfasis3 22 3 2" xfId="18387"/>
    <cellStyle name="20% - Énfasis3 22 4" xfId="13250"/>
    <cellStyle name="20% - Énfasis3 22 5" xfId="41319"/>
    <cellStyle name="20% - Énfasis3 22 6" xfId="46162"/>
    <cellStyle name="20% - Énfasis3 23" xfId="2451"/>
    <cellStyle name="20% - Énfasis3 23 2" xfId="4753"/>
    <cellStyle name="20% - Énfasis3 23 2 2" xfId="9900"/>
    <cellStyle name="20% - Énfasis3 23 2 2 2" xfId="20683"/>
    <cellStyle name="20% - Énfasis3 23 2 3" xfId="15551"/>
    <cellStyle name="20% - Énfasis3 23 2 4" xfId="43610"/>
    <cellStyle name="20% - Énfasis3 23 2 5" xfId="48453"/>
    <cellStyle name="20% - Énfasis3 23 3" xfId="7619"/>
    <cellStyle name="20% - Énfasis3 23 3 2" xfId="18402"/>
    <cellStyle name="20% - Énfasis3 23 4" xfId="13265"/>
    <cellStyle name="20% - Énfasis3 23 5" xfId="41334"/>
    <cellStyle name="20% - Énfasis3 23 6" xfId="46177"/>
    <cellStyle name="20% - Énfasis3 24" xfId="2498"/>
    <cellStyle name="20% - Énfasis3 24 2" xfId="4800"/>
    <cellStyle name="20% - Énfasis3 24 2 2" xfId="9947"/>
    <cellStyle name="20% - Énfasis3 24 2 2 2" xfId="20730"/>
    <cellStyle name="20% - Énfasis3 24 2 3" xfId="15598"/>
    <cellStyle name="20% - Énfasis3 24 2 4" xfId="43657"/>
    <cellStyle name="20% - Énfasis3 24 2 5" xfId="48500"/>
    <cellStyle name="20% - Énfasis3 24 3" xfId="7666"/>
    <cellStyle name="20% - Énfasis3 24 3 2" xfId="18449"/>
    <cellStyle name="20% - Énfasis3 24 4" xfId="13312"/>
    <cellStyle name="20% - Énfasis3 24 5" xfId="41381"/>
    <cellStyle name="20% - Énfasis3 24 6" xfId="46224"/>
    <cellStyle name="20% - Énfasis3 25" xfId="2517"/>
    <cellStyle name="20% - Énfasis3 25 2" xfId="4819"/>
    <cellStyle name="20% - Énfasis3 25 2 2" xfId="9966"/>
    <cellStyle name="20% - Énfasis3 25 2 2 2" xfId="20749"/>
    <cellStyle name="20% - Énfasis3 25 2 3" xfId="15617"/>
    <cellStyle name="20% - Énfasis3 25 2 4" xfId="43676"/>
    <cellStyle name="20% - Énfasis3 25 2 5" xfId="48519"/>
    <cellStyle name="20% - Énfasis3 25 3" xfId="7685"/>
    <cellStyle name="20% - Énfasis3 25 3 2" xfId="18468"/>
    <cellStyle name="20% - Énfasis3 25 4" xfId="13331"/>
    <cellStyle name="20% - Énfasis3 25 5" xfId="41399"/>
    <cellStyle name="20% - Énfasis3 25 6" xfId="46242"/>
    <cellStyle name="20% - Énfasis3 26" xfId="2548"/>
    <cellStyle name="20% - Énfasis3 26 2" xfId="4850"/>
    <cellStyle name="20% - Énfasis3 26 2 2" xfId="9997"/>
    <cellStyle name="20% - Énfasis3 26 2 2 2" xfId="20780"/>
    <cellStyle name="20% - Énfasis3 26 2 3" xfId="15648"/>
    <cellStyle name="20% - Énfasis3 26 2 4" xfId="43707"/>
    <cellStyle name="20% - Énfasis3 26 2 5" xfId="48550"/>
    <cellStyle name="20% - Énfasis3 26 3" xfId="7716"/>
    <cellStyle name="20% - Énfasis3 26 3 2" xfId="18499"/>
    <cellStyle name="20% - Énfasis3 26 4" xfId="13363"/>
    <cellStyle name="20% - Énfasis3 26 5" xfId="41428"/>
    <cellStyle name="20% - Énfasis3 26 6" xfId="46271"/>
    <cellStyle name="20% - Énfasis3 27" xfId="4907"/>
    <cellStyle name="20% - Énfasis3 27 2" xfId="10054"/>
    <cellStyle name="20% - Énfasis3 27 2 2" xfId="20837"/>
    <cellStyle name="20% - Énfasis3 27 3" xfId="15704"/>
    <cellStyle name="20% - Énfasis3 27 4" xfId="43761"/>
    <cellStyle name="20% - Énfasis3 27 5" xfId="48604"/>
    <cellStyle name="20% - Énfasis3 28" xfId="4937"/>
    <cellStyle name="20% - Énfasis3 28 2" xfId="10085"/>
    <cellStyle name="20% - Énfasis3 28 2 2" xfId="20868"/>
    <cellStyle name="20% - Énfasis3 28 3" xfId="15735"/>
    <cellStyle name="20% - Énfasis3 28 4" xfId="43791"/>
    <cellStyle name="20% - Énfasis3 28 5" xfId="48634"/>
    <cellStyle name="20% - Énfasis3 29" xfId="5200"/>
    <cellStyle name="20% - Énfasis3 29 2" xfId="10338"/>
    <cellStyle name="20% - Énfasis3 29 2 2" xfId="21121"/>
    <cellStyle name="20% - Énfasis3 29 3" xfId="15993"/>
    <cellStyle name="20% - Énfasis3 3" xfId="496"/>
    <cellStyle name="20% - Énfasis3 3 2" xfId="1588"/>
    <cellStyle name="20% - Énfasis3 3 2 2" xfId="3897"/>
    <cellStyle name="20% - Énfasis3 3 2 2 2" xfId="9044"/>
    <cellStyle name="20% - Énfasis3 3 2 2 2 2" xfId="19827"/>
    <cellStyle name="20% - Énfasis3 3 2 2 3" xfId="14695"/>
    <cellStyle name="20% - Énfasis3 3 2 2 4" xfId="42754"/>
    <cellStyle name="20% - Énfasis3 3 2 2 5" xfId="47597"/>
    <cellStyle name="20% - Énfasis3 3 2 3" xfId="6763"/>
    <cellStyle name="20% - Énfasis3 3 2 3 2" xfId="17546"/>
    <cellStyle name="20% - Énfasis3 3 2 4" xfId="12408"/>
    <cellStyle name="20% - Énfasis3 3 2 5" xfId="40478"/>
    <cellStyle name="20% - Énfasis3 3 2 6" xfId="45321"/>
    <cellStyle name="20% - Énfasis3 3 3" xfId="2836"/>
    <cellStyle name="20% - Énfasis3 3 3 2" xfId="7990"/>
    <cellStyle name="20% - Énfasis3 3 3 2 2" xfId="18773"/>
    <cellStyle name="20% - Énfasis3 3 3 3" xfId="13641"/>
    <cellStyle name="20% - Énfasis3 3 3 4" xfId="41700"/>
    <cellStyle name="20% - Énfasis3 3 3 5" xfId="46543"/>
    <cellStyle name="20% - Énfasis3 3 4" xfId="5701"/>
    <cellStyle name="20% - Énfasis3 3 4 2" xfId="16490"/>
    <cellStyle name="20% - Énfasis3 3 5" xfId="11324"/>
    <cellStyle name="20% - Énfasis3 3 6" xfId="39433"/>
    <cellStyle name="20% - Énfasis3 3 7" xfId="44279"/>
    <cellStyle name="20% - Énfasis3 30" xfId="5216"/>
    <cellStyle name="20% - Énfasis3 30 2" xfId="10354"/>
    <cellStyle name="20% - Énfasis3 30 2 2" xfId="21137"/>
    <cellStyle name="20% - Énfasis3 30 3" xfId="16009"/>
    <cellStyle name="20% - Énfasis3 31" xfId="5245"/>
    <cellStyle name="20% - Énfasis3 31 2" xfId="10383"/>
    <cellStyle name="20% - Énfasis3 31 2 2" xfId="21166"/>
    <cellStyle name="20% - Énfasis3 31 3" xfId="16038"/>
    <cellStyle name="20% - Énfasis3 32" xfId="5262"/>
    <cellStyle name="20% - Énfasis3 32 2" xfId="10398"/>
    <cellStyle name="20% - Énfasis3 32 2 2" xfId="21181"/>
    <cellStyle name="20% - Énfasis3 32 3" xfId="16054"/>
    <cellStyle name="20% - Énfasis3 33" xfId="5278"/>
    <cellStyle name="20% - Énfasis3 33 2" xfId="10414"/>
    <cellStyle name="20% - Énfasis3 33 2 2" xfId="21197"/>
    <cellStyle name="20% - Énfasis3 33 3" xfId="16070"/>
    <cellStyle name="20% - Énfasis3 34" xfId="5298"/>
    <cellStyle name="20% - Énfasis3 34 2" xfId="10434"/>
    <cellStyle name="20% - Énfasis3 34 2 2" xfId="21217"/>
    <cellStyle name="20% - Énfasis3 34 3" xfId="16090"/>
    <cellStyle name="20% - Énfasis3 35" xfId="5314"/>
    <cellStyle name="20% - Énfasis3 35 2" xfId="10450"/>
    <cellStyle name="20% - Énfasis3 35 2 2" xfId="21233"/>
    <cellStyle name="20% - Énfasis3 35 3" xfId="16106"/>
    <cellStyle name="20% - Énfasis3 36" xfId="5331"/>
    <cellStyle name="20% - Énfasis3 36 2" xfId="10467"/>
    <cellStyle name="20% - Énfasis3 36 2 2" xfId="21250"/>
    <cellStyle name="20% - Énfasis3 36 3" xfId="16123"/>
    <cellStyle name="20% - Énfasis3 37" xfId="5379"/>
    <cellStyle name="20% - Énfasis3 37 2" xfId="10515"/>
    <cellStyle name="20% - Énfasis3 37 2 2" xfId="21298"/>
    <cellStyle name="20% - Énfasis3 37 3" xfId="16171"/>
    <cellStyle name="20% - Énfasis3 38" xfId="5399"/>
    <cellStyle name="20% - Énfasis3 38 2" xfId="10535"/>
    <cellStyle name="20% - Énfasis3 38 2 2" xfId="21318"/>
    <cellStyle name="20% - Énfasis3 38 3" xfId="16191"/>
    <cellStyle name="20% - Énfasis3 39" xfId="5428"/>
    <cellStyle name="20% - Énfasis3 39 2" xfId="16220"/>
    <cellStyle name="20% - Énfasis3 4" xfId="514"/>
    <cellStyle name="20% - Énfasis3 4 2" xfId="1607"/>
    <cellStyle name="20% - Énfasis3 4 2 2" xfId="3916"/>
    <cellStyle name="20% - Énfasis3 4 2 2 2" xfId="9063"/>
    <cellStyle name="20% - Énfasis3 4 2 2 2 2" xfId="19846"/>
    <cellStyle name="20% - Énfasis3 4 2 2 3" xfId="14714"/>
    <cellStyle name="20% - Énfasis3 4 2 2 4" xfId="42773"/>
    <cellStyle name="20% - Énfasis3 4 2 2 5" xfId="47616"/>
    <cellStyle name="20% - Énfasis3 4 2 3" xfId="6782"/>
    <cellStyle name="20% - Énfasis3 4 2 3 2" xfId="17565"/>
    <cellStyle name="20% - Énfasis3 4 2 4" xfId="12427"/>
    <cellStyle name="20% - Énfasis3 4 2 5" xfId="40497"/>
    <cellStyle name="20% - Énfasis3 4 2 6" xfId="45340"/>
    <cellStyle name="20% - Énfasis3 4 3" xfId="2855"/>
    <cellStyle name="20% - Énfasis3 4 3 2" xfId="8009"/>
    <cellStyle name="20% - Énfasis3 4 3 2 2" xfId="18792"/>
    <cellStyle name="20% - Énfasis3 4 3 3" xfId="13660"/>
    <cellStyle name="20% - Énfasis3 4 3 4" xfId="41719"/>
    <cellStyle name="20% - Énfasis3 4 3 5" xfId="46562"/>
    <cellStyle name="20% - Énfasis3 4 4" xfId="5720"/>
    <cellStyle name="20% - Énfasis3 4 4 2" xfId="16509"/>
    <cellStyle name="20% - Énfasis3 4 5" xfId="11343"/>
    <cellStyle name="20% - Énfasis3 4 6" xfId="39452"/>
    <cellStyle name="20% - Énfasis3 4 7" xfId="44298"/>
    <cellStyle name="20% - Énfasis3 40" xfId="10860"/>
    <cellStyle name="20% - Énfasis3 40 2" xfId="21643"/>
    <cellStyle name="20% - Énfasis3 41" xfId="10912"/>
    <cellStyle name="20% - Énfasis3 41 2" xfId="21695"/>
    <cellStyle name="20% - Énfasis3 42" xfId="10927"/>
    <cellStyle name="20% - Énfasis3 42 2" xfId="21710"/>
    <cellStyle name="20% - Énfasis3 43" xfId="10948"/>
    <cellStyle name="20% - Énfasis3 43 2" xfId="21731"/>
    <cellStyle name="20% - Énfasis3 44" xfId="10972"/>
    <cellStyle name="20% - Énfasis3 45" xfId="38842"/>
    <cellStyle name="20% - Énfasis3 46" xfId="38856"/>
    <cellStyle name="20% - Énfasis3 47" xfId="38872"/>
    <cellStyle name="20% - Énfasis3 48" xfId="38963"/>
    <cellStyle name="20% - Énfasis3 49" xfId="38979"/>
    <cellStyle name="20% - Énfasis3 5" xfId="530"/>
    <cellStyle name="20% - Énfasis3 5 2" xfId="1621"/>
    <cellStyle name="20% - Énfasis3 5 2 2" xfId="3930"/>
    <cellStyle name="20% - Énfasis3 5 2 2 2" xfId="9077"/>
    <cellStyle name="20% - Énfasis3 5 2 2 2 2" xfId="19860"/>
    <cellStyle name="20% - Énfasis3 5 2 2 3" xfId="14728"/>
    <cellStyle name="20% - Énfasis3 5 2 2 4" xfId="42787"/>
    <cellStyle name="20% - Énfasis3 5 2 2 5" xfId="47630"/>
    <cellStyle name="20% - Énfasis3 5 2 3" xfId="6796"/>
    <cellStyle name="20% - Énfasis3 5 2 3 2" xfId="17579"/>
    <cellStyle name="20% - Énfasis3 5 2 4" xfId="12441"/>
    <cellStyle name="20% - Énfasis3 5 2 5" xfId="40511"/>
    <cellStyle name="20% - Énfasis3 5 2 6" xfId="45354"/>
    <cellStyle name="20% - Énfasis3 5 3" xfId="2869"/>
    <cellStyle name="20% - Énfasis3 5 3 2" xfId="8023"/>
    <cellStyle name="20% - Énfasis3 5 3 2 2" xfId="18806"/>
    <cellStyle name="20% - Énfasis3 5 3 3" xfId="13674"/>
    <cellStyle name="20% - Énfasis3 5 3 4" xfId="41733"/>
    <cellStyle name="20% - Énfasis3 5 3 5" xfId="46576"/>
    <cellStyle name="20% - Énfasis3 5 4" xfId="5734"/>
    <cellStyle name="20% - Énfasis3 5 4 2" xfId="16523"/>
    <cellStyle name="20% - Énfasis3 5 5" xfId="11358"/>
    <cellStyle name="20% - Énfasis3 5 6" xfId="39466"/>
    <cellStyle name="20% - Énfasis3 5 7" xfId="44312"/>
    <cellStyle name="20% - Énfasis3 50" xfId="38995"/>
    <cellStyle name="20% - Énfasis3 51" xfId="39026"/>
    <cellStyle name="20% - Énfasis3 52" xfId="39040"/>
    <cellStyle name="20% - Énfasis3 53" xfId="39059"/>
    <cellStyle name="20% - Énfasis3 54" xfId="39079"/>
    <cellStyle name="20% - Énfasis3 55" xfId="39097"/>
    <cellStyle name="20% - Énfasis3 56" xfId="43897"/>
    <cellStyle name="20% - Énfasis3 57" xfId="43923"/>
    <cellStyle name="20% - Énfasis3 58" xfId="43941"/>
    <cellStyle name="20% - Énfasis3 59" xfId="43967"/>
    <cellStyle name="20% - Énfasis3 6" xfId="547"/>
    <cellStyle name="20% - Énfasis3 6 2" xfId="1638"/>
    <cellStyle name="20% - Énfasis3 6 2 2" xfId="3947"/>
    <cellStyle name="20% - Énfasis3 6 2 2 2" xfId="9094"/>
    <cellStyle name="20% - Énfasis3 6 2 2 2 2" xfId="19877"/>
    <cellStyle name="20% - Énfasis3 6 2 2 3" xfId="14745"/>
    <cellStyle name="20% - Énfasis3 6 2 2 4" xfId="42804"/>
    <cellStyle name="20% - Énfasis3 6 2 2 5" xfId="47647"/>
    <cellStyle name="20% - Énfasis3 6 2 3" xfId="6813"/>
    <cellStyle name="20% - Énfasis3 6 2 3 2" xfId="17596"/>
    <cellStyle name="20% - Énfasis3 6 2 4" xfId="12458"/>
    <cellStyle name="20% - Énfasis3 6 2 5" xfId="40528"/>
    <cellStyle name="20% - Énfasis3 6 2 6" xfId="45371"/>
    <cellStyle name="20% - Énfasis3 6 3" xfId="2886"/>
    <cellStyle name="20% - Énfasis3 6 3 2" xfId="8040"/>
    <cellStyle name="20% - Énfasis3 6 3 2 2" xfId="18823"/>
    <cellStyle name="20% - Énfasis3 6 3 3" xfId="13691"/>
    <cellStyle name="20% - Énfasis3 6 3 4" xfId="41750"/>
    <cellStyle name="20% - Énfasis3 6 3 5" xfId="46593"/>
    <cellStyle name="20% - Énfasis3 6 4" xfId="5751"/>
    <cellStyle name="20% - Énfasis3 6 4 2" xfId="16540"/>
    <cellStyle name="20% - Énfasis3 6 5" xfId="11375"/>
    <cellStyle name="20% - Énfasis3 6 6" xfId="39483"/>
    <cellStyle name="20% - Énfasis3 6 7" xfId="44329"/>
    <cellStyle name="20% - Énfasis3 7" xfId="567"/>
    <cellStyle name="20% - Énfasis3 7 2" xfId="1658"/>
    <cellStyle name="20% - Énfasis3 7 2 2" xfId="3967"/>
    <cellStyle name="20% - Énfasis3 7 2 2 2" xfId="9114"/>
    <cellStyle name="20% - Énfasis3 7 2 2 2 2" xfId="19897"/>
    <cellStyle name="20% - Énfasis3 7 2 2 3" xfId="14765"/>
    <cellStyle name="20% - Énfasis3 7 2 2 4" xfId="42824"/>
    <cellStyle name="20% - Énfasis3 7 2 2 5" xfId="47667"/>
    <cellStyle name="20% - Énfasis3 7 2 3" xfId="6833"/>
    <cellStyle name="20% - Énfasis3 7 2 3 2" xfId="17616"/>
    <cellStyle name="20% - Énfasis3 7 2 4" xfId="12478"/>
    <cellStyle name="20% - Énfasis3 7 2 5" xfId="40548"/>
    <cellStyle name="20% - Énfasis3 7 2 6" xfId="45391"/>
    <cellStyle name="20% - Énfasis3 7 3" xfId="2906"/>
    <cellStyle name="20% - Énfasis3 7 3 2" xfId="8060"/>
    <cellStyle name="20% - Énfasis3 7 3 2 2" xfId="18843"/>
    <cellStyle name="20% - Énfasis3 7 3 3" xfId="13711"/>
    <cellStyle name="20% - Énfasis3 7 3 4" xfId="41770"/>
    <cellStyle name="20% - Énfasis3 7 3 5" xfId="46613"/>
    <cellStyle name="20% - Énfasis3 7 4" xfId="5771"/>
    <cellStyle name="20% - Énfasis3 7 4 2" xfId="16560"/>
    <cellStyle name="20% - Énfasis3 7 5" xfId="11395"/>
    <cellStyle name="20% - Énfasis3 7 6" xfId="39502"/>
    <cellStyle name="20% - Énfasis3 7 7" xfId="44348"/>
    <cellStyle name="20% - Énfasis3 8" xfId="582"/>
    <cellStyle name="20% - Énfasis3 8 2" xfId="1673"/>
    <cellStyle name="20% - Énfasis3 8 2 2" xfId="3982"/>
    <cellStyle name="20% - Énfasis3 8 2 2 2" xfId="9129"/>
    <cellStyle name="20% - Énfasis3 8 2 2 2 2" xfId="19912"/>
    <cellStyle name="20% - Énfasis3 8 2 2 3" xfId="14780"/>
    <cellStyle name="20% - Énfasis3 8 2 2 4" xfId="42839"/>
    <cellStyle name="20% - Énfasis3 8 2 2 5" xfId="47682"/>
    <cellStyle name="20% - Énfasis3 8 2 3" xfId="6848"/>
    <cellStyle name="20% - Énfasis3 8 2 3 2" xfId="17631"/>
    <cellStyle name="20% - Énfasis3 8 2 4" xfId="12493"/>
    <cellStyle name="20% - Énfasis3 8 2 5" xfId="40563"/>
    <cellStyle name="20% - Énfasis3 8 2 6" xfId="45406"/>
    <cellStyle name="20% - Énfasis3 8 3" xfId="2921"/>
    <cellStyle name="20% - Énfasis3 8 3 2" xfId="8075"/>
    <cellStyle name="20% - Énfasis3 8 3 2 2" xfId="18858"/>
    <cellStyle name="20% - Énfasis3 8 3 3" xfId="13726"/>
    <cellStyle name="20% - Énfasis3 8 3 4" xfId="41785"/>
    <cellStyle name="20% - Énfasis3 8 3 5" xfId="46628"/>
    <cellStyle name="20% - Énfasis3 8 4" xfId="5786"/>
    <cellStyle name="20% - Énfasis3 8 4 2" xfId="16575"/>
    <cellStyle name="20% - Énfasis3 8 5" xfId="11410"/>
    <cellStyle name="20% - Énfasis3 8 6" xfId="39516"/>
    <cellStyle name="20% - Énfasis3 8 7" xfId="44362"/>
    <cellStyle name="20% - Énfasis3 9" xfId="660"/>
    <cellStyle name="20% - Énfasis3 9 2" xfId="1751"/>
    <cellStyle name="20% - Énfasis3 9 2 2" xfId="4060"/>
    <cellStyle name="20% - Énfasis3 9 2 2 2" xfId="9207"/>
    <cellStyle name="20% - Énfasis3 9 2 2 2 2" xfId="19990"/>
    <cellStyle name="20% - Énfasis3 9 2 2 3" xfId="14858"/>
    <cellStyle name="20% - Énfasis3 9 2 2 4" xfId="42917"/>
    <cellStyle name="20% - Énfasis3 9 2 2 5" xfId="47760"/>
    <cellStyle name="20% - Énfasis3 9 2 3" xfId="6926"/>
    <cellStyle name="20% - Énfasis3 9 2 3 2" xfId="17709"/>
    <cellStyle name="20% - Énfasis3 9 2 4" xfId="12571"/>
    <cellStyle name="20% - Énfasis3 9 2 5" xfId="40641"/>
    <cellStyle name="20% - Énfasis3 9 2 6" xfId="45484"/>
    <cellStyle name="20% - Énfasis3 9 3" xfId="2999"/>
    <cellStyle name="20% - Énfasis3 9 3 2" xfId="8153"/>
    <cellStyle name="20% - Énfasis3 9 3 2 2" xfId="18936"/>
    <cellStyle name="20% - Énfasis3 9 3 3" xfId="13804"/>
    <cellStyle name="20% - Énfasis3 9 3 4" xfId="41863"/>
    <cellStyle name="20% - Énfasis3 9 3 5" xfId="46706"/>
    <cellStyle name="20% - Énfasis3 9 4" xfId="5864"/>
    <cellStyle name="20% - Énfasis3 9 4 2" xfId="16653"/>
    <cellStyle name="20% - Énfasis3 9 5" xfId="11489"/>
    <cellStyle name="20% - Énfasis3 9 6" xfId="39594"/>
    <cellStyle name="20% - Énfasis3 9 7" xfId="44440"/>
    <cellStyle name="20% - Énfasis4 10" xfId="803"/>
    <cellStyle name="20% - Énfasis4 10 2" xfId="1886"/>
    <cellStyle name="20% - Énfasis4 10 2 2" xfId="4195"/>
    <cellStyle name="20% - Énfasis4 10 2 2 2" xfId="9342"/>
    <cellStyle name="20% - Énfasis4 10 2 2 2 2" xfId="20125"/>
    <cellStyle name="20% - Énfasis4 10 2 2 3" xfId="14993"/>
    <cellStyle name="20% - Énfasis4 10 2 2 4" xfId="43052"/>
    <cellStyle name="20% - Énfasis4 10 2 2 5" xfId="47895"/>
    <cellStyle name="20% - Énfasis4 10 2 3" xfId="7061"/>
    <cellStyle name="20% - Énfasis4 10 2 3 2" xfId="17844"/>
    <cellStyle name="20% - Énfasis4 10 2 4" xfId="12706"/>
    <cellStyle name="20% - Énfasis4 10 2 5" xfId="40776"/>
    <cellStyle name="20% - Énfasis4 10 2 6" xfId="45619"/>
    <cellStyle name="20% - Énfasis4 10 3" xfId="3140"/>
    <cellStyle name="20% - Énfasis4 10 3 2" xfId="8287"/>
    <cellStyle name="20% - Énfasis4 10 3 2 2" xfId="19070"/>
    <cellStyle name="20% - Énfasis4 10 3 3" xfId="13938"/>
    <cellStyle name="20% - Énfasis4 10 3 4" xfId="41997"/>
    <cellStyle name="20% - Énfasis4 10 3 5" xfId="46840"/>
    <cellStyle name="20% - Énfasis4 10 4" xfId="6004"/>
    <cellStyle name="20% - Énfasis4 10 4 2" xfId="16787"/>
    <cellStyle name="20% - Énfasis4 10 5" xfId="11631"/>
    <cellStyle name="20% - Énfasis4 10 6" xfId="39727"/>
    <cellStyle name="20% - Énfasis4 10 7" xfId="44574"/>
    <cellStyle name="20% - Énfasis4 11" xfId="912"/>
    <cellStyle name="20% - Énfasis4 11 2" xfId="1995"/>
    <cellStyle name="20% - Énfasis4 11 2 2" xfId="4304"/>
    <cellStyle name="20% - Énfasis4 11 2 2 2" xfId="9451"/>
    <cellStyle name="20% - Énfasis4 11 2 2 2 2" xfId="20234"/>
    <cellStyle name="20% - Énfasis4 11 2 2 3" xfId="15102"/>
    <cellStyle name="20% - Énfasis4 11 2 2 4" xfId="43161"/>
    <cellStyle name="20% - Énfasis4 11 2 2 5" xfId="48004"/>
    <cellStyle name="20% - Énfasis4 11 2 3" xfId="7170"/>
    <cellStyle name="20% - Énfasis4 11 2 3 2" xfId="17953"/>
    <cellStyle name="20% - Énfasis4 11 2 4" xfId="12815"/>
    <cellStyle name="20% - Énfasis4 11 2 5" xfId="40885"/>
    <cellStyle name="20% - Énfasis4 11 2 6" xfId="45728"/>
    <cellStyle name="20% - Énfasis4 11 3" xfId="3249"/>
    <cellStyle name="20% - Énfasis4 11 3 2" xfId="8396"/>
    <cellStyle name="20% - Énfasis4 11 3 2 2" xfId="19179"/>
    <cellStyle name="20% - Énfasis4 11 3 3" xfId="14047"/>
    <cellStyle name="20% - Énfasis4 11 3 4" xfId="42106"/>
    <cellStyle name="20% - Énfasis4 11 3 5" xfId="46949"/>
    <cellStyle name="20% - Énfasis4 11 4" xfId="6113"/>
    <cellStyle name="20% - Énfasis4 11 4 2" xfId="16896"/>
    <cellStyle name="20% - Énfasis4 11 5" xfId="11740"/>
    <cellStyle name="20% - Énfasis4 11 6" xfId="39836"/>
    <cellStyle name="20% - Énfasis4 11 7" xfId="44683"/>
    <cellStyle name="20% - Énfasis4 12" xfId="987"/>
    <cellStyle name="20% - Énfasis4 12 2" xfId="2070"/>
    <cellStyle name="20% - Énfasis4 12 2 2" xfId="4379"/>
    <cellStyle name="20% - Énfasis4 12 2 2 2" xfId="9526"/>
    <cellStyle name="20% - Énfasis4 12 2 2 2 2" xfId="20309"/>
    <cellStyle name="20% - Énfasis4 12 2 2 3" xfId="15177"/>
    <cellStyle name="20% - Énfasis4 12 2 2 4" xfId="43236"/>
    <cellStyle name="20% - Énfasis4 12 2 2 5" xfId="48079"/>
    <cellStyle name="20% - Énfasis4 12 2 3" xfId="7245"/>
    <cellStyle name="20% - Énfasis4 12 2 3 2" xfId="18028"/>
    <cellStyle name="20% - Énfasis4 12 2 4" xfId="12890"/>
    <cellStyle name="20% - Énfasis4 12 2 5" xfId="40960"/>
    <cellStyle name="20% - Énfasis4 12 2 6" xfId="45803"/>
    <cellStyle name="20% - Énfasis4 12 3" xfId="3324"/>
    <cellStyle name="20% - Énfasis4 12 3 2" xfId="8471"/>
    <cellStyle name="20% - Énfasis4 12 3 2 2" xfId="19254"/>
    <cellStyle name="20% - Énfasis4 12 3 3" xfId="14122"/>
    <cellStyle name="20% - Énfasis4 12 3 4" xfId="42181"/>
    <cellStyle name="20% - Énfasis4 12 3 5" xfId="47024"/>
    <cellStyle name="20% - Énfasis4 12 4" xfId="6188"/>
    <cellStyle name="20% - Énfasis4 12 4 2" xfId="16971"/>
    <cellStyle name="20% - Énfasis4 12 5" xfId="11815"/>
    <cellStyle name="20% - Énfasis4 12 6" xfId="39911"/>
    <cellStyle name="20% - Énfasis4 12 7" xfId="44758"/>
    <cellStyle name="20% - Énfasis4 13" xfId="1035"/>
    <cellStyle name="20% - Énfasis4 13 2" xfId="2119"/>
    <cellStyle name="20% - Énfasis4 13 2 2" xfId="4427"/>
    <cellStyle name="20% - Énfasis4 13 2 2 2" xfId="9574"/>
    <cellStyle name="20% - Énfasis4 13 2 2 2 2" xfId="20357"/>
    <cellStyle name="20% - Énfasis4 13 2 2 3" xfId="15225"/>
    <cellStyle name="20% - Énfasis4 13 2 2 4" xfId="43284"/>
    <cellStyle name="20% - Énfasis4 13 2 2 5" xfId="48127"/>
    <cellStyle name="20% - Énfasis4 13 2 3" xfId="7293"/>
    <cellStyle name="20% - Énfasis4 13 2 3 2" xfId="18076"/>
    <cellStyle name="20% - Énfasis4 13 2 4" xfId="12939"/>
    <cellStyle name="20% - Énfasis4 13 2 5" xfId="41008"/>
    <cellStyle name="20% - Énfasis4 13 2 6" xfId="45851"/>
    <cellStyle name="20% - Énfasis4 13 3" xfId="3372"/>
    <cellStyle name="20% - Énfasis4 13 3 2" xfId="8519"/>
    <cellStyle name="20% - Énfasis4 13 3 2 2" xfId="19302"/>
    <cellStyle name="20% - Énfasis4 13 3 3" xfId="14170"/>
    <cellStyle name="20% - Énfasis4 13 3 4" xfId="42229"/>
    <cellStyle name="20% - Énfasis4 13 3 5" xfId="47072"/>
    <cellStyle name="20% - Énfasis4 13 4" xfId="6236"/>
    <cellStyle name="20% - Énfasis4 13 4 2" xfId="17019"/>
    <cellStyle name="20% - Énfasis4 13 5" xfId="11863"/>
    <cellStyle name="20% - Énfasis4 13 6" xfId="39960"/>
    <cellStyle name="20% - Énfasis4 13 7" xfId="44806"/>
    <cellStyle name="20% - Énfasis4 14" xfId="1109"/>
    <cellStyle name="20% - Énfasis4 14 2" xfId="2193"/>
    <cellStyle name="20% - Énfasis4 14 2 2" xfId="4501"/>
    <cellStyle name="20% - Énfasis4 14 2 2 2" xfId="9648"/>
    <cellStyle name="20% - Énfasis4 14 2 2 2 2" xfId="20431"/>
    <cellStyle name="20% - Énfasis4 14 2 2 3" xfId="15299"/>
    <cellStyle name="20% - Énfasis4 14 2 2 4" xfId="43358"/>
    <cellStyle name="20% - Énfasis4 14 2 2 5" xfId="48201"/>
    <cellStyle name="20% - Énfasis4 14 2 3" xfId="7367"/>
    <cellStyle name="20% - Énfasis4 14 2 3 2" xfId="18150"/>
    <cellStyle name="20% - Énfasis4 14 2 4" xfId="13013"/>
    <cellStyle name="20% - Énfasis4 14 2 5" xfId="41082"/>
    <cellStyle name="20% - Énfasis4 14 2 6" xfId="45925"/>
    <cellStyle name="20% - Énfasis4 14 3" xfId="3446"/>
    <cellStyle name="20% - Énfasis4 14 3 2" xfId="8593"/>
    <cellStyle name="20% - Énfasis4 14 3 2 2" xfId="19376"/>
    <cellStyle name="20% - Énfasis4 14 3 3" xfId="14244"/>
    <cellStyle name="20% - Énfasis4 14 3 4" xfId="42303"/>
    <cellStyle name="20% - Énfasis4 14 3 5" xfId="47146"/>
    <cellStyle name="20% - Énfasis4 14 4" xfId="6310"/>
    <cellStyle name="20% - Énfasis4 14 4 2" xfId="17093"/>
    <cellStyle name="20% - Énfasis4 14 5" xfId="11937"/>
    <cellStyle name="20% - Énfasis4 14 6" xfId="40034"/>
    <cellStyle name="20% - Énfasis4 14 7" xfId="44880"/>
    <cellStyle name="20% - Énfasis4 15" xfId="1176"/>
    <cellStyle name="20% - Énfasis4 15 2" xfId="2260"/>
    <cellStyle name="20% - Énfasis4 15 2 2" xfId="4568"/>
    <cellStyle name="20% - Énfasis4 15 2 2 2" xfId="9715"/>
    <cellStyle name="20% - Énfasis4 15 2 2 2 2" xfId="20498"/>
    <cellStyle name="20% - Énfasis4 15 2 2 3" xfId="15366"/>
    <cellStyle name="20% - Énfasis4 15 2 2 4" xfId="43425"/>
    <cellStyle name="20% - Énfasis4 15 2 2 5" xfId="48268"/>
    <cellStyle name="20% - Énfasis4 15 2 3" xfId="7434"/>
    <cellStyle name="20% - Énfasis4 15 2 3 2" xfId="18217"/>
    <cellStyle name="20% - Énfasis4 15 2 4" xfId="13080"/>
    <cellStyle name="20% - Énfasis4 15 2 5" xfId="41149"/>
    <cellStyle name="20% - Énfasis4 15 2 6" xfId="45992"/>
    <cellStyle name="20% - Énfasis4 15 3" xfId="3511"/>
    <cellStyle name="20% - Énfasis4 15 3 2" xfId="8658"/>
    <cellStyle name="20% - Énfasis4 15 3 2 2" xfId="19441"/>
    <cellStyle name="20% - Énfasis4 15 3 3" xfId="14309"/>
    <cellStyle name="20% - Énfasis4 15 3 4" xfId="42368"/>
    <cellStyle name="20% - Énfasis4 15 3 5" xfId="47211"/>
    <cellStyle name="20% - Énfasis4 15 4" xfId="6377"/>
    <cellStyle name="20% - Énfasis4 15 4 2" xfId="17160"/>
    <cellStyle name="20% - Énfasis4 15 5" xfId="12004"/>
    <cellStyle name="20% - Énfasis4 15 6" xfId="39177"/>
    <cellStyle name="20% - Énfasis4 15 7" xfId="44024"/>
    <cellStyle name="20% - Énfasis4 16" xfId="1209"/>
    <cellStyle name="20% - Énfasis4 16 2" xfId="2293"/>
    <cellStyle name="20% - Énfasis4 16 2 2" xfId="4601"/>
    <cellStyle name="20% - Énfasis4 16 2 2 2" xfId="9748"/>
    <cellStyle name="20% - Énfasis4 16 2 2 2 2" xfId="20531"/>
    <cellStyle name="20% - Énfasis4 16 2 2 3" xfId="15399"/>
    <cellStyle name="20% - Énfasis4 16 2 2 4" xfId="43458"/>
    <cellStyle name="20% - Énfasis4 16 2 2 5" xfId="48301"/>
    <cellStyle name="20% - Énfasis4 16 2 3" xfId="7467"/>
    <cellStyle name="20% - Énfasis4 16 2 3 2" xfId="18250"/>
    <cellStyle name="20% - Énfasis4 16 2 4" xfId="13113"/>
    <cellStyle name="20% - Énfasis4 16 2 5" xfId="41182"/>
    <cellStyle name="20% - Énfasis4 16 2 6" xfId="46025"/>
    <cellStyle name="20% - Énfasis4 16 3" xfId="3544"/>
    <cellStyle name="20% - Énfasis4 16 3 2" xfId="8691"/>
    <cellStyle name="20% - Énfasis4 16 3 2 2" xfId="19474"/>
    <cellStyle name="20% - Énfasis4 16 3 3" xfId="14342"/>
    <cellStyle name="20% - Énfasis4 16 3 4" xfId="42401"/>
    <cellStyle name="20% - Énfasis4 16 3 5" xfId="47244"/>
    <cellStyle name="20% - Énfasis4 16 4" xfId="6410"/>
    <cellStyle name="20% - Énfasis4 16 4 2" xfId="17193"/>
    <cellStyle name="20% - Énfasis4 16 5" xfId="12037"/>
    <cellStyle name="20% - Énfasis4 16 6" xfId="40129"/>
    <cellStyle name="20% - Énfasis4 16 7" xfId="44972"/>
    <cellStyle name="20% - Énfasis4 17" xfId="1230"/>
    <cellStyle name="20% - Énfasis4 17 2" xfId="2314"/>
    <cellStyle name="20% - Énfasis4 17 2 2" xfId="4622"/>
    <cellStyle name="20% - Énfasis4 17 2 2 2" xfId="9769"/>
    <cellStyle name="20% - Énfasis4 17 2 2 2 2" xfId="20552"/>
    <cellStyle name="20% - Énfasis4 17 2 2 3" xfId="15420"/>
    <cellStyle name="20% - Énfasis4 17 2 2 4" xfId="43479"/>
    <cellStyle name="20% - Énfasis4 17 2 2 5" xfId="48322"/>
    <cellStyle name="20% - Énfasis4 17 2 3" xfId="7488"/>
    <cellStyle name="20% - Énfasis4 17 2 3 2" xfId="18271"/>
    <cellStyle name="20% - Énfasis4 17 2 4" xfId="13134"/>
    <cellStyle name="20% - Énfasis4 17 2 5" xfId="41203"/>
    <cellStyle name="20% - Énfasis4 17 2 6" xfId="46046"/>
    <cellStyle name="20% - Énfasis4 17 3" xfId="3565"/>
    <cellStyle name="20% - Énfasis4 17 3 2" xfId="8712"/>
    <cellStyle name="20% - Énfasis4 17 3 2 2" xfId="19495"/>
    <cellStyle name="20% - Énfasis4 17 3 3" xfId="14363"/>
    <cellStyle name="20% - Énfasis4 17 3 4" xfId="42422"/>
    <cellStyle name="20% - Énfasis4 17 3 5" xfId="47265"/>
    <cellStyle name="20% - Énfasis4 17 4" xfId="6431"/>
    <cellStyle name="20% - Énfasis4 17 4 2" xfId="17214"/>
    <cellStyle name="20% - Énfasis4 17 5" xfId="12058"/>
    <cellStyle name="20% - Énfasis4 17 6" xfId="40150"/>
    <cellStyle name="20% - Énfasis4 17 7" xfId="44993"/>
    <cellStyle name="20% - Énfasis4 18" xfId="1263"/>
    <cellStyle name="20% - Énfasis4 18 2" xfId="2347"/>
    <cellStyle name="20% - Énfasis4 18 2 2" xfId="4655"/>
    <cellStyle name="20% - Énfasis4 18 2 2 2" xfId="9802"/>
    <cellStyle name="20% - Énfasis4 18 2 2 2 2" xfId="20585"/>
    <cellStyle name="20% - Énfasis4 18 2 2 3" xfId="15453"/>
    <cellStyle name="20% - Énfasis4 18 2 2 4" xfId="43512"/>
    <cellStyle name="20% - Énfasis4 18 2 2 5" xfId="48355"/>
    <cellStyle name="20% - Énfasis4 18 2 3" xfId="7521"/>
    <cellStyle name="20% - Énfasis4 18 2 3 2" xfId="18304"/>
    <cellStyle name="20% - Énfasis4 18 2 4" xfId="13167"/>
    <cellStyle name="20% - Énfasis4 18 2 5" xfId="41236"/>
    <cellStyle name="20% - Énfasis4 18 2 6" xfId="46079"/>
    <cellStyle name="20% - Énfasis4 18 3" xfId="3598"/>
    <cellStyle name="20% - Énfasis4 18 3 2" xfId="8745"/>
    <cellStyle name="20% - Énfasis4 18 3 2 2" xfId="19528"/>
    <cellStyle name="20% - Énfasis4 18 3 3" xfId="14396"/>
    <cellStyle name="20% - Énfasis4 18 3 4" xfId="42455"/>
    <cellStyle name="20% - Énfasis4 18 3 5" xfId="47298"/>
    <cellStyle name="20% - Énfasis4 18 4" xfId="6464"/>
    <cellStyle name="20% - Énfasis4 18 4 2" xfId="17247"/>
    <cellStyle name="20% - Énfasis4 18 5" xfId="12091"/>
    <cellStyle name="20% - Énfasis4 18 6" xfId="40181"/>
    <cellStyle name="20% - Énfasis4 18 7" xfId="45024"/>
    <cellStyle name="20% - Énfasis4 19" xfId="1283"/>
    <cellStyle name="20% - Énfasis4 19 2" xfId="3618"/>
    <cellStyle name="20% - Énfasis4 19 2 2" xfId="8765"/>
    <cellStyle name="20% - Énfasis4 19 2 2 2" xfId="19548"/>
    <cellStyle name="20% - Énfasis4 19 2 3" xfId="14416"/>
    <cellStyle name="20% - Énfasis4 19 2 4" xfId="42475"/>
    <cellStyle name="20% - Énfasis4 19 2 5" xfId="47318"/>
    <cellStyle name="20% - Énfasis4 19 3" xfId="6484"/>
    <cellStyle name="20% - Énfasis4 19 3 2" xfId="17267"/>
    <cellStyle name="20% - Énfasis4 19 4" xfId="12111"/>
    <cellStyle name="20% - Énfasis4 19 5" xfId="40201"/>
    <cellStyle name="20% - Énfasis4 19 6" xfId="45044"/>
    <cellStyle name="20% - Énfasis4 2" xfId="137"/>
    <cellStyle name="20% - Énfasis4 2 10" xfId="44243"/>
    <cellStyle name="20% - Énfasis4 2 2" xfId="716"/>
    <cellStyle name="20% - Énfasis4 2 2 2" xfId="1800"/>
    <cellStyle name="20% - Énfasis4 2 2 2 2" xfId="4109"/>
    <cellStyle name="20% - Énfasis4 2 2 2 2 2" xfId="9256"/>
    <cellStyle name="20% - Énfasis4 2 2 2 2 2 2" xfId="20039"/>
    <cellStyle name="20% - Énfasis4 2 2 2 2 3" xfId="14907"/>
    <cellStyle name="20% - Énfasis4 2 2 2 2 4" xfId="42966"/>
    <cellStyle name="20% - Énfasis4 2 2 2 2 5" xfId="47809"/>
    <cellStyle name="20% - Énfasis4 2 2 2 3" xfId="6975"/>
    <cellStyle name="20% - Énfasis4 2 2 2 3 2" xfId="17758"/>
    <cellStyle name="20% - Énfasis4 2 2 2 4" xfId="12620"/>
    <cellStyle name="20% - Énfasis4 2 2 2 5" xfId="40690"/>
    <cellStyle name="20% - Énfasis4 2 2 2 6" xfId="45533"/>
    <cellStyle name="20% - Énfasis4 2 2 3" xfId="3054"/>
    <cellStyle name="20% - Énfasis4 2 2 3 2" xfId="8202"/>
    <cellStyle name="20% - Énfasis4 2 2 3 2 2" xfId="18985"/>
    <cellStyle name="20% - Énfasis4 2 2 3 3" xfId="13853"/>
    <cellStyle name="20% - Énfasis4 2 2 3 4" xfId="41912"/>
    <cellStyle name="20% - Énfasis4 2 2 3 5" xfId="46755"/>
    <cellStyle name="20% - Énfasis4 2 2 4" xfId="5919"/>
    <cellStyle name="20% - Énfasis4 2 2 4 2" xfId="16703"/>
    <cellStyle name="20% - Énfasis4 2 2 5" xfId="11545"/>
    <cellStyle name="20% - Énfasis4 2 2 6" xfId="39643"/>
    <cellStyle name="20% - Énfasis4 2 2 7" xfId="44489"/>
    <cellStyle name="20% - Énfasis4 2 3" xfId="1552"/>
    <cellStyle name="20% - Énfasis4 2 3 2" xfId="3861"/>
    <cellStyle name="20% - Énfasis4 2 3 2 2" xfId="9008"/>
    <cellStyle name="20% - Énfasis4 2 3 2 2 2" xfId="19791"/>
    <cellStyle name="20% - Énfasis4 2 3 2 3" xfId="14659"/>
    <cellStyle name="20% - Énfasis4 2 3 2 4" xfId="42718"/>
    <cellStyle name="20% - Énfasis4 2 3 2 5" xfId="47561"/>
    <cellStyle name="20% - Énfasis4 2 3 3" xfId="6727"/>
    <cellStyle name="20% - Énfasis4 2 3 3 2" xfId="17510"/>
    <cellStyle name="20% - Énfasis4 2 3 4" xfId="12372"/>
    <cellStyle name="20% - Énfasis4 2 3 5" xfId="40442"/>
    <cellStyle name="20% - Énfasis4 2 3 6" xfId="45285"/>
    <cellStyle name="20% - Énfasis4 2 4" xfId="2578"/>
    <cellStyle name="20% - Énfasis4 2 4 2" xfId="7746"/>
    <cellStyle name="20% - Énfasis4 2 4 2 2" xfId="18529"/>
    <cellStyle name="20% - Énfasis4 2 4 3" xfId="13393"/>
    <cellStyle name="20% - Énfasis4 2 4 4" xfId="41458"/>
    <cellStyle name="20% - Énfasis4 2 4 5" xfId="46301"/>
    <cellStyle name="20% - Énfasis4 2 5" xfId="4967"/>
    <cellStyle name="20% - Énfasis4 2 5 2" xfId="10115"/>
    <cellStyle name="20% - Énfasis4 2 5 2 2" xfId="20898"/>
    <cellStyle name="20% - Énfasis4 2 5 3" xfId="15765"/>
    <cellStyle name="20% - Énfasis4 2 5 4" xfId="43821"/>
    <cellStyle name="20% - Énfasis4 2 5 5" xfId="48664"/>
    <cellStyle name="20% - Énfasis4 2 6" xfId="5044"/>
    <cellStyle name="20% - Énfasis4 2 6 2" xfId="10192"/>
    <cellStyle name="20% - Énfasis4 2 6 2 2" xfId="20975"/>
    <cellStyle name="20% - Énfasis4 2 6 3" xfId="15841"/>
    <cellStyle name="20% - Énfasis4 2 7" xfId="5452"/>
    <cellStyle name="20% - Énfasis4 2 7 2" xfId="16244"/>
    <cellStyle name="20% - Énfasis4 2 8" xfId="10989"/>
    <cellStyle name="20% - Énfasis4 2 9" xfId="39397"/>
    <cellStyle name="20% - Énfasis4 20" xfId="1305"/>
    <cellStyle name="20% - Énfasis4 20 2" xfId="3639"/>
    <cellStyle name="20% - Énfasis4 20 2 2" xfId="8786"/>
    <cellStyle name="20% - Énfasis4 20 2 2 2" xfId="19569"/>
    <cellStyle name="20% - Énfasis4 20 2 3" xfId="14437"/>
    <cellStyle name="20% - Énfasis4 20 2 4" xfId="42496"/>
    <cellStyle name="20% - Énfasis4 20 2 5" xfId="47339"/>
    <cellStyle name="20% - Énfasis4 20 3" xfId="6505"/>
    <cellStyle name="20% - Énfasis4 20 3 2" xfId="17288"/>
    <cellStyle name="20% - Énfasis4 20 4" xfId="12132"/>
    <cellStyle name="20% - Énfasis4 20 5" xfId="40222"/>
    <cellStyle name="20% - Énfasis4 20 6" xfId="45065"/>
    <cellStyle name="20% - Énfasis4 21" xfId="2401"/>
    <cellStyle name="20% - Énfasis4 21 2" xfId="4703"/>
    <cellStyle name="20% - Énfasis4 21 2 2" xfId="9850"/>
    <cellStyle name="20% - Énfasis4 21 2 2 2" xfId="20633"/>
    <cellStyle name="20% - Énfasis4 21 2 3" xfId="15501"/>
    <cellStyle name="20% - Énfasis4 21 2 4" xfId="43560"/>
    <cellStyle name="20% - Énfasis4 21 2 5" xfId="48403"/>
    <cellStyle name="20% - Énfasis4 21 3" xfId="7569"/>
    <cellStyle name="20% - Énfasis4 21 3 2" xfId="18352"/>
    <cellStyle name="20% - Énfasis4 21 4" xfId="13215"/>
    <cellStyle name="20% - Énfasis4 21 5" xfId="41284"/>
    <cellStyle name="20% - Énfasis4 21 6" xfId="46127"/>
    <cellStyle name="20% - Énfasis4 22" xfId="2437"/>
    <cellStyle name="20% - Énfasis4 22 2" xfId="4739"/>
    <cellStyle name="20% - Énfasis4 22 2 2" xfId="9886"/>
    <cellStyle name="20% - Énfasis4 22 2 2 2" xfId="20669"/>
    <cellStyle name="20% - Énfasis4 22 2 3" xfId="15537"/>
    <cellStyle name="20% - Énfasis4 22 2 4" xfId="43596"/>
    <cellStyle name="20% - Énfasis4 22 2 5" xfId="48439"/>
    <cellStyle name="20% - Énfasis4 22 3" xfId="7605"/>
    <cellStyle name="20% - Énfasis4 22 3 2" xfId="18388"/>
    <cellStyle name="20% - Énfasis4 22 4" xfId="13251"/>
    <cellStyle name="20% - Énfasis4 22 5" xfId="41320"/>
    <cellStyle name="20% - Énfasis4 22 6" xfId="46163"/>
    <cellStyle name="20% - Énfasis4 23" xfId="2452"/>
    <cellStyle name="20% - Énfasis4 23 2" xfId="4754"/>
    <cellStyle name="20% - Énfasis4 23 2 2" xfId="9901"/>
    <cellStyle name="20% - Énfasis4 23 2 2 2" xfId="20684"/>
    <cellStyle name="20% - Énfasis4 23 2 3" xfId="15552"/>
    <cellStyle name="20% - Énfasis4 23 2 4" xfId="43611"/>
    <cellStyle name="20% - Énfasis4 23 2 5" xfId="48454"/>
    <cellStyle name="20% - Énfasis4 23 3" xfId="7620"/>
    <cellStyle name="20% - Énfasis4 23 3 2" xfId="18403"/>
    <cellStyle name="20% - Énfasis4 23 4" xfId="13266"/>
    <cellStyle name="20% - Énfasis4 23 5" xfId="41335"/>
    <cellStyle name="20% - Énfasis4 23 6" xfId="46178"/>
    <cellStyle name="20% - Énfasis4 24" xfId="2499"/>
    <cellStyle name="20% - Énfasis4 24 2" xfId="4801"/>
    <cellStyle name="20% - Énfasis4 24 2 2" xfId="9948"/>
    <cellStyle name="20% - Énfasis4 24 2 2 2" xfId="20731"/>
    <cellStyle name="20% - Énfasis4 24 2 3" xfId="15599"/>
    <cellStyle name="20% - Énfasis4 24 2 4" xfId="43658"/>
    <cellStyle name="20% - Énfasis4 24 2 5" xfId="48501"/>
    <cellStyle name="20% - Énfasis4 24 3" xfId="7667"/>
    <cellStyle name="20% - Énfasis4 24 3 2" xfId="18450"/>
    <cellStyle name="20% - Énfasis4 24 4" xfId="13313"/>
    <cellStyle name="20% - Énfasis4 24 5" xfId="41382"/>
    <cellStyle name="20% - Énfasis4 24 6" xfId="46225"/>
    <cellStyle name="20% - Énfasis4 25" xfId="2518"/>
    <cellStyle name="20% - Énfasis4 25 2" xfId="4820"/>
    <cellStyle name="20% - Énfasis4 25 2 2" xfId="9967"/>
    <cellStyle name="20% - Énfasis4 25 2 2 2" xfId="20750"/>
    <cellStyle name="20% - Énfasis4 25 2 3" xfId="15618"/>
    <cellStyle name="20% - Énfasis4 25 2 4" xfId="43677"/>
    <cellStyle name="20% - Énfasis4 25 2 5" xfId="48520"/>
    <cellStyle name="20% - Énfasis4 25 3" xfId="7686"/>
    <cellStyle name="20% - Énfasis4 25 3 2" xfId="18469"/>
    <cellStyle name="20% - Énfasis4 25 4" xfId="13332"/>
    <cellStyle name="20% - Énfasis4 25 5" xfId="41400"/>
    <cellStyle name="20% - Énfasis4 25 6" xfId="46243"/>
    <cellStyle name="20% - Énfasis4 26" xfId="2549"/>
    <cellStyle name="20% - Énfasis4 26 2" xfId="4851"/>
    <cellStyle name="20% - Énfasis4 26 2 2" xfId="9998"/>
    <cellStyle name="20% - Énfasis4 26 2 2 2" xfId="20781"/>
    <cellStyle name="20% - Énfasis4 26 2 3" xfId="15649"/>
    <cellStyle name="20% - Énfasis4 26 2 4" xfId="43708"/>
    <cellStyle name="20% - Énfasis4 26 2 5" xfId="48551"/>
    <cellStyle name="20% - Énfasis4 26 3" xfId="7717"/>
    <cellStyle name="20% - Énfasis4 26 3 2" xfId="18500"/>
    <cellStyle name="20% - Énfasis4 26 4" xfId="13364"/>
    <cellStyle name="20% - Énfasis4 26 5" xfId="41429"/>
    <cellStyle name="20% - Énfasis4 26 6" xfId="46272"/>
    <cellStyle name="20% - Énfasis4 27" xfId="4908"/>
    <cellStyle name="20% - Énfasis4 27 2" xfId="10055"/>
    <cellStyle name="20% - Énfasis4 27 2 2" xfId="20838"/>
    <cellStyle name="20% - Énfasis4 27 3" xfId="15705"/>
    <cellStyle name="20% - Énfasis4 27 4" xfId="43762"/>
    <cellStyle name="20% - Énfasis4 27 5" xfId="48605"/>
    <cellStyle name="20% - Énfasis4 28" xfId="4938"/>
    <cellStyle name="20% - Énfasis4 28 2" xfId="10086"/>
    <cellStyle name="20% - Énfasis4 28 2 2" xfId="20869"/>
    <cellStyle name="20% - Énfasis4 28 3" xfId="15736"/>
    <cellStyle name="20% - Énfasis4 28 4" xfId="43792"/>
    <cellStyle name="20% - Énfasis4 28 5" xfId="48635"/>
    <cellStyle name="20% - Énfasis4 29" xfId="5201"/>
    <cellStyle name="20% - Énfasis4 29 2" xfId="10339"/>
    <cellStyle name="20% - Énfasis4 29 2 2" xfId="21122"/>
    <cellStyle name="20% - Énfasis4 29 3" xfId="15994"/>
    <cellStyle name="20% - Énfasis4 3" xfId="497"/>
    <cellStyle name="20% - Énfasis4 3 2" xfId="1589"/>
    <cellStyle name="20% - Énfasis4 3 2 2" xfId="3898"/>
    <cellStyle name="20% - Énfasis4 3 2 2 2" xfId="9045"/>
    <cellStyle name="20% - Énfasis4 3 2 2 2 2" xfId="19828"/>
    <cellStyle name="20% - Énfasis4 3 2 2 3" xfId="14696"/>
    <cellStyle name="20% - Énfasis4 3 2 2 4" xfId="42755"/>
    <cellStyle name="20% - Énfasis4 3 2 2 5" xfId="47598"/>
    <cellStyle name="20% - Énfasis4 3 2 3" xfId="6764"/>
    <cellStyle name="20% - Énfasis4 3 2 3 2" xfId="17547"/>
    <cellStyle name="20% - Énfasis4 3 2 4" xfId="12409"/>
    <cellStyle name="20% - Énfasis4 3 2 5" xfId="40479"/>
    <cellStyle name="20% - Énfasis4 3 2 6" xfId="45322"/>
    <cellStyle name="20% - Énfasis4 3 3" xfId="2837"/>
    <cellStyle name="20% - Énfasis4 3 3 2" xfId="7991"/>
    <cellStyle name="20% - Énfasis4 3 3 2 2" xfId="18774"/>
    <cellStyle name="20% - Énfasis4 3 3 3" xfId="13642"/>
    <cellStyle name="20% - Énfasis4 3 3 4" xfId="41701"/>
    <cellStyle name="20% - Énfasis4 3 3 5" xfId="46544"/>
    <cellStyle name="20% - Énfasis4 3 4" xfId="5702"/>
    <cellStyle name="20% - Énfasis4 3 4 2" xfId="16491"/>
    <cellStyle name="20% - Énfasis4 3 5" xfId="11325"/>
    <cellStyle name="20% - Énfasis4 3 6" xfId="39434"/>
    <cellStyle name="20% - Énfasis4 3 7" xfId="44280"/>
    <cellStyle name="20% - Énfasis4 30" xfId="5217"/>
    <cellStyle name="20% - Énfasis4 30 2" xfId="10355"/>
    <cellStyle name="20% - Énfasis4 30 2 2" xfId="21138"/>
    <cellStyle name="20% - Énfasis4 30 3" xfId="16010"/>
    <cellStyle name="20% - Énfasis4 31" xfId="5246"/>
    <cellStyle name="20% - Énfasis4 31 2" xfId="10384"/>
    <cellStyle name="20% - Énfasis4 31 2 2" xfId="21167"/>
    <cellStyle name="20% - Énfasis4 31 3" xfId="16039"/>
    <cellStyle name="20% - Énfasis4 32" xfId="5263"/>
    <cellStyle name="20% - Énfasis4 32 2" xfId="10399"/>
    <cellStyle name="20% - Énfasis4 32 2 2" xfId="21182"/>
    <cellStyle name="20% - Énfasis4 32 3" xfId="16055"/>
    <cellStyle name="20% - Énfasis4 33" xfId="5279"/>
    <cellStyle name="20% - Énfasis4 33 2" xfId="10415"/>
    <cellStyle name="20% - Énfasis4 33 2 2" xfId="21198"/>
    <cellStyle name="20% - Énfasis4 33 3" xfId="16071"/>
    <cellStyle name="20% - Énfasis4 34" xfId="5299"/>
    <cellStyle name="20% - Énfasis4 34 2" xfId="10435"/>
    <cellStyle name="20% - Énfasis4 34 2 2" xfId="21218"/>
    <cellStyle name="20% - Énfasis4 34 3" xfId="16091"/>
    <cellStyle name="20% - Énfasis4 35" xfId="5315"/>
    <cellStyle name="20% - Énfasis4 35 2" xfId="10451"/>
    <cellStyle name="20% - Énfasis4 35 2 2" xfId="21234"/>
    <cellStyle name="20% - Énfasis4 35 3" xfId="16107"/>
    <cellStyle name="20% - Énfasis4 36" xfId="5332"/>
    <cellStyle name="20% - Énfasis4 36 2" xfId="10468"/>
    <cellStyle name="20% - Énfasis4 36 2 2" xfId="21251"/>
    <cellStyle name="20% - Énfasis4 36 3" xfId="16124"/>
    <cellStyle name="20% - Énfasis4 37" xfId="5380"/>
    <cellStyle name="20% - Énfasis4 37 2" xfId="10516"/>
    <cellStyle name="20% - Énfasis4 37 2 2" xfId="21299"/>
    <cellStyle name="20% - Énfasis4 37 3" xfId="16172"/>
    <cellStyle name="20% - Énfasis4 38" xfId="5400"/>
    <cellStyle name="20% - Énfasis4 38 2" xfId="10536"/>
    <cellStyle name="20% - Énfasis4 38 2 2" xfId="21319"/>
    <cellStyle name="20% - Énfasis4 38 3" xfId="16192"/>
    <cellStyle name="20% - Énfasis4 39" xfId="5429"/>
    <cellStyle name="20% - Énfasis4 39 2" xfId="16221"/>
    <cellStyle name="20% - Énfasis4 4" xfId="515"/>
    <cellStyle name="20% - Énfasis4 4 2" xfId="1608"/>
    <cellStyle name="20% - Énfasis4 4 2 2" xfId="3917"/>
    <cellStyle name="20% - Énfasis4 4 2 2 2" xfId="9064"/>
    <cellStyle name="20% - Énfasis4 4 2 2 2 2" xfId="19847"/>
    <cellStyle name="20% - Énfasis4 4 2 2 3" xfId="14715"/>
    <cellStyle name="20% - Énfasis4 4 2 2 4" xfId="42774"/>
    <cellStyle name="20% - Énfasis4 4 2 2 5" xfId="47617"/>
    <cellStyle name="20% - Énfasis4 4 2 3" xfId="6783"/>
    <cellStyle name="20% - Énfasis4 4 2 3 2" xfId="17566"/>
    <cellStyle name="20% - Énfasis4 4 2 4" xfId="12428"/>
    <cellStyle name="20% - Énfasis4 4 2 5" xfId="40498"/>
    <cellStyle name="20% - Énfasis4 4 2 6" xfId="45341"/>
    <cellStyle name="20% - Énfasis4 4 3" xfId="2856"/>
    <cellStyle name="20% - Énfasis4 4 3 2" xfId="8010"/>
    <cellStyle name="20% - Énfasis4 4 3 2 2" xfId="18793"/>
    <cellStyle name="20% - Énfasis4 4 3 3" xfId="13661"/>
    <cellStyle name="20% - Énfasis4 4 3 4" xfId="41720"/>
    <cellStyle name="20% - Énfasis4 4 3 5" xfId="46563"/>
    <cellStyle name="20% - Énfasis4 4 4" xfId="5721"/>
    <cellStyle name="20% - Énfasis4 4 4 2" xfId="16510"/>
    <cellStyle name="20% - Énfasis4 4 5" xfId="11344"/>
    <cellStyle name="20% - Énfasis4 4 6" xfId="39453"/>
    <cellStyle name="20% - Énfasis4 4 7" xfId="44299"/>
    <cellStyle name="20% - Énfasis4 40" xfId="10861"/>
    <cellStyle name="20% - Énfasis4 40 2" xfId="21644"/>
    <cellStyle name="20% - Énfasis4 41" xfId="10913"/>
    <cellStyle name="20% - Énfasis4 41 2" xfId="21696"/>
    <cellStyle name="20% - Énfasis4 42" xfId="10928"/>
    <cellStyle name="20% - Énfasis4 42 2" xfId="21711"/>
    <cellStyle name="20% - Énfasis4 43" xfId="10949"/>
    <cellStyle name="20% - Énfasis4 43 2" xfId="21732"/>
    <cellStyle name="20% - Énfasis4 44" xfId="10973"/>
    <cellStyle name="20% - Énfasis4 45" xfId="38843"/>
    <cellStyle name="20% - Énfasis4 46" xfId="38857"/>
    <cellStyle name="20% - Énfasis4 47" xfId="38873"/>
    <cellStyle name="20% - Énfasis4 48" xfId="38964"/>
    <cellStyle name="20% - Énfasis4 49" xfId="38980"/>
    <cellStyle name="20% - Énfasis4 5" xfId="531"/>
    <cellStyle name="20% - Énfasis4 5 2" xfId="1622"/>
    <cellStyle name="20% - Énfasis4 5 2 2" xfId="3931"/>
    <cellStyle name="20% - Énfasis4 5 2 2 2" xfId="9078"/>
    <cellStyle name="20% - Énfasis4 5 2 2 2 2" xfId="19861"/>
    <cellStyle name="20% - Énfasis4 5 2 2 3" xfId="14729"/>
    <cellStyle name="20% - Énfasis4 5 2 2 4" xfId="42788"/>
    <cellStyle name="20% - Énfasis4 5 2 2 5" xfId="47631"/>
    <cellStyle name="20% - Énfasis4 5 2 3" xfId="6797"/>
    <cellStyle name="20% - Énfasis4 5 2 3 2" xfId="17580"/>
    <cellStyle name="20% - Énfasis4 5 2 4" xfId="12442"/>
    <cellStyle name="20% - Énfasis4 5 2 5" xfId="40512"/>
    <cellStyle name="20% - Énfasis4 5 2 6" xfId="45355"/>
    <cellStyle name="20% - Énfasis4 5 3" xfId="2870"/>
    <cellStyle name="20% - Énfasis4 5 3 2" xfId="8024"/>
    <cellStyle name="20% - Énfasis4 5 3 2 2" xfId="18807"/>
    <cellStyle name="20% - Énfasis4 5 3 3" xfId="13675"/>
    <cellStyle name="20% - Énfasis4 5 3 4" xfId="41734"/>
    <cellStyle name="20% - Énfasis4 5 3 5" xfId="46577"/>
    <cellStyle name="20% - Énfasis4 5 4" xfId="5735"/>
    <cellStyle name="20% - Énfasis4 5 4 2" xfId="16524"/>
    <cellStyle name="20% - Énfasis4 5 5" xfId="11359"/>
    <cellStyle name="20% - Énfasis4 5 6" xfId="39467"/>
    <cellStyle name="20% - Énfasis4 5 7" xfId="44313"/>
    <cellStyle name="20% - Énfasis4 50" xfId="38996"/>
    <cellStyle name="20% - Énfasis4 51" xfId="39027"/>
    <cellStyle name="20% - Énfasis4 52" xfId="39041"/>
    <cellStyle name="20% - Énfasis4 53" xfId="39060"/>
    <cellStyle name="20% - Énfasis4 54" xfId="39080"/>
    <cellStyle name="20% - Énfasis4 55" xfId="39098"/>
    <cellStyle name="20% - Énfasis4 56" xfId="43898"/>
    <cellStyle name="20% - Énfasis4 57" xfId="43924"/>
    <cellStyle name="20% - Énfasis4 58" xfId="43942"/>
    <cellStyle name="20% - Énfasis4 59" xfId="43968"/>
    <cellStyle name="20% - Énfasis4 6" xfId="548"/>
    <cellStyle name="20% - Énfasis4 6 2" xfId="1639"/>
    <cellStyle name="20% - Énfasis4 6 2 2" xfId="3948"/>
    <cellStyle name="20% - Énfasis4 6 2 2 2" xfId="9095"/>
    <cellStyle name="20% - Énfasis4 6 2 2 2 2" xfId="19878"/>
    <cellStyle name="20% - Énfasis4 6 2 2 3" xfId="14746"/>
    <cellStyle name="20% - Énfasis4 6 2 2 4" xfId="42805"/>
    <cellStyle name="20% - Énfasis4 6 2 2 5" xfId="47648"/>
    <cellStyle name="20% - Énfasis4 6 2 3" xfId="6814"/>
    <cellStyle name="20% - Énfasis4 6 2 3 2" xfId="17597"/>
    <cellStyle name="20% - Énfasis4 6 2 4" xfId="12459"/>
    <cellStyle name="20% - Énfasis4 6 2 5" xfId="40529"/>
    <cellStyle name="20% - Énfasis4 6 2 6" xfId="45372"/>
    <cellStyle name="20% - Énfasis4 6 3" xfId="2887"/>
    <cellStyle name="20% - Énfasis4 6 3 2" xfId="8041"/>
    <cellStyle name="20% - Énfasis4 6 3 2 2" xfId="18824"/>
    <cellStyle name="20% - Énfasis4 6 3 3" xfId="13692"/>
    <cellStyle name="20% - Énfasis4 6 3 4" xfId="41751"/>
    <cellStyle name="20% - Énfasis4 6 3 5" xfId="46594"/>
    <cellStyle name="20% - Énfasis4 6 4" xfId="5752"/>
    <cellStyle name="20% - Énfasis4 6 4 2" xfId="16541"/>
    <cellStyle name="20% - Énfasis4 6 5" xfId="11376"/>
    <cellStyle name="20% - Énfasis4 6 6" xfId="39484"/>
    <cellStyle name="20% - Énfasis4 6 7" xfId="44330"/>
    <cellStyle name="20% - Énfasis4 7" xfId="568"/>
    <cellStyle name="20% - Énfasis4 7 2" xfId="1659"/>
    <cellStyle name="20% - Énfasis4 7 2 2" xfId="3968"/>
    <cellStyle name="20% - Énfasis4 7 2 2 2" xfId="9115"/>
    <cellStyle name="20% - Énfasis4 7 2 2 2 2" xfId="19898"/>
    <cellStyle name="20% - Énfasis4 7 2 2 3" xfId="14766"/>
    <cellStyle name="20% - Énfasis4 7 2 2 4" xfId="42825"/>
    <cellStyle name="20% - Énfasis4 7 2 2 5" xfId="47668"/>
    <cellStyle name="20% - Énfasis4 7 2 3" xfId="6834"/>
    <cellStyle name="20% - Énfasis4 7 2 3 2" xfId="17617"/>
    <cellStyle name="20% - Énfasis4 7 2 4" xfId="12479"/>
    <cellStyle name="20% - Énfasis4 7 2 5" xfId="40549"/>
    <cellStyle name="20% - Énfasis4 7 2 6" xfId="45392"/>
    <cellStyle name="20% - Énfasis4 7 3" xfId="2907"/>
    <cellStyle name="20% - Énfasis4 7 3 2" xfId="8061"/>
    <cellStyle name="20% - Énfasis4 7 3 2 2" xfId="18844"/>
    <cellStyle name="20% - Énfasis4 7 3 3" xfId="13712"/>
    <cellStyle name="20% - Énfasis4 7 3 4" xfId="41771"/>
    <cellStyle name="20% - Énfasis4 7 3 5" xfId="46614"/>
    <cellStyle name="20% - Énfasis4 7 4" xfId="5772"/>
    <cellStyle name="20% - Énfasis4 7 4 2" xfId="16561"/>
    <cellStyle name="20% - Énfasis4 7 5" xfId="11396"/>
    <cellStyle name="20% - Énfasis4 7 6" xfId="39503"/>
    <cellStyle name="20% - Énfasis4 7 7" xfId="44349"/>
    <cellStyle name="20% - Énfasis4 8" xfId="583"/>
    <cellStyle name="20% - Énfasis4 8 2" xfId="1674"/>
    <cellStyle name="20% - Énfasis4 8 2 2" xfId="3983"/>
    <cellStyle name="20% - Énfasis4 8 2 2 2" xfId="9130"/>
    <cellStyle name="20% - Énfasis4 8 2 2 2 2" xfId="19913"/>
    <cellStyle name="20% - Énfasis4 8 2 2 3" xfId="14781"/>
    <cellStyle name="20% - Énfasis4 8 2 2 4" xfId="42840"/>
    <cellStyle name="20% - Énfasis4 8 2 2 5" xfId="47683"/>
    <cellStyle name="20% - Énfasis4 8 2 3" xfId="6849"/>
    <cellStyle name="20% - Énfasis4 8 2 3 2" xfId="17632"/>
    <cellStyle name="20% - Énfasis4 8 2 4" xfId="12494"/>
    <cellStyle name="20% - Énfasis4 8 2 5" xfId="40564"/>
    <cellStyle name="20% - Énfasis4 8 2 6" xfId="45407"/>
    <cellStyle name="20% - Énfasis4 8 3" xfId="2922"/>
    <cellStyle name="20% - Énfasis4 8 3 2" xfId="8076"/>
    <cellStyle name="20% - Énfasis4 8 3 2 2" xfId="18859"/>
    <cellStyle name="20% - Énfasis4 8 3 3" xfId="13727"/>
    <cellStyle name="20% - Énfasis4 8 3 4" xfId="41786"/>
    <cellStyle name="20% - Énfasis4 8 3 5" xfId="46629"/>
    <cellStyle name="20% - Énfasis4 8 4" xfId="5787"/>
    <cellStyle name="20% - Énfasis4 8 4 2" xfId="16576"/>
    <cellStyle name="20% - Énfasis4 8 5" xfId="11411"/>
    <cellStyle name="20% - Énfasis4 8 6" xfId="39517"/>
    <cellStyle name="20% - Énfasis4 8 7" xfId="44363"/>
    <cellStyle name="20% - Énfasis4 9" xfId="661"/>
    <cellStyle name="20% - Énfasis4 9 2" xfId="1752"/>
    <cellStyle name="20% - Énfasis4 9 2 2" xfId="4061"/>
    <cellStyle name="20% - Énfasis4 9 2 2 2" xfId="9208"/>
    <cellStyle name="20% - Énfasis4 9 2 2 2 2" xfId="19991"/>
    <cellStyle name="20% - Énfasis4 9 2 2 3" xfId="14859"/>
    <cellStyle name="20% - Énfasis4 9 2 2 4" xfId="42918"/>
    <cellStyle name="20% - Énfasis4 9 2 2 5" xfId="47761"/>
    <cellStyle name="20% - Énfasis4 9 2 3" xfId="6927"/>
    <cellStyle name="20% - Énfasis4 9 2 3 2" xfId="17710"/>
    <cellStyle name="20% - Énfasis4 9 2 4" xfId="12572"/>
    <cellStyle name="20% - Énfasis4 9 2 5" xfId="40642"/>
    <cellStyle name="20% - Énfasis4 9 2 6" xfId="45485"/>
    <cellStyle name="20% - Énfasis4 9 3" xfId="3000"/>
    <cellStyle name="20% - Énfasis4 9 3 2" xfId="8154"/>
    <cellStyle name="20% - Énfasis4 9 3 2 2" xfId="18937"/>
    <cellStyle name="20% - Énfasis4 9 3 3" xfId="13805"/>
    <cellStyle name="20% - Énfasis4 9 3 4" xfId="41864"/>
    <cellStyle name="20% - Énfasis4 9 3 5" xfId="46707"/>
    <cellStyle name="20% - Énfasis4 9 4" xfId="5865"/>
    <cellStyle name="20% - Énfasis4 9 4 2" xfId="16654"/>
    <cellStyle name="20% - Énfasis4 9 5" xfId="11490"/>
    <cellStyle name="20% - Énfasis4 9 6" xfId="39595"/>
    <cellStyle name="20% - Énfasis4 9 7" xfId="44441"/>
    <cellStyle name="20% - Énfasis5 10" xfId="804"/>
    <cellStyle name="20% - Énfasis5 10 2" xfId="1887"/>
    <cellStyle name="20% - Énfasis5 10 2 2" xfId="4196"/>
    <cellStyle name="20% - Énfasis5 10 2 2 2" xfId="9343"/>
    <cellStyle name="20% - Énfasis5 10 2 2 2 2" xfId="20126"/>
    <cellStyle name="20% - Énfasis5 10 2 2 3" xfId="14994"/>
    <cellStyle name="20% - Énfasis5 10 2 2 4" xfId="43053"/>
    <cellStyle name="20% - Énfasis5 10 2 2 5" xfId="47896"/>
    <cellStyle name="20% - Énfasis5 10 2 3" xfId="7062"/>
    <cellStyle name="20% - Énfasis5 10 2 3 2" xfId="17845"/>
    <cellStyle name="20% - Énfasis5 10 2 4" xfId="12707"/>
    <cellStyle name="20% - Énfasis5 10 2 5" xfId="40777"/>
    <cellStyle name="20% - Énfasis5 10 2 6" xfId="45620"/>
    <cellStyle name="20% - Énfasis5 10 3" xfId="3141"/>
    <cellStyle name="20% - Énfasis5 10 3 2" xfId="8288"/>
    <cellStyle name="20% - Énfasis5 10 3 2 2" xfId="19071"/>
    <cellStyle name="20% - Énfasis5 10 3 3" xfId="13939"/>
    <cellStyle name="20% - Énfasis5 10 3 4" xfId="41998"/>
    <cellStyle name="20% - Énfasis5 10 3 5" xfId="46841"/>
    <cellStyle name="20% - Énfasis5 10 4" xfId="6005"/>
    <cellStyle name="20% - Énfasis5 10 4 2" xfId="16788"/>
    <cellStyle name="20% - Énfasis5 10 5" xfId="11632"/>
    <cellStyle name="20% - Énfasis5 10 6" xfId="39728"/>
    <cellStyle name="20% - Énfasis5 10 7" xfId="44575"/>
    <cellStyle name="20% - Énfasis5 11" xfId="913"/>
    <cellStyle name="20% - Énfasis5 11 2" xfId="1996"/>
    <cellStyle name="20% - Énfasis5 11 2 2" xfId="4305"/>
    <cellStyle name="20% - Énfasis5 11 2 2 2" xfId="9452"/>
    <cellStyle name="20% - Énfasis5 11 2 2 2 2" xfId="20235"/>
    <cellStyle name="20% - Énfasis5 11 2 2 3" xfId="15103"/>
    <cellStyle name="20% - Énfasis5 11 2 2 4" xfId="43162"/>
    <cellStyle name="20% - Énfasis5 11 2 2 5" xfId="48005"/>
    <cellStyle name="20% - Énfasis5 11 2 3" xfId="7171"/>
    <cellStyle name="20% - Énfasis5 11 2 3 2" xfId="17954"/>
    <cellStyle name="20% - Énfasis5 11 2 4" xfId="12816"/>
    <cellStyle name="20% - Énfasis5 11 2 5" xfId="40886"/>
    <cellStyle name="20% - Énfasis5 11 2 6" xfId="45729"/>
    <cellStyle name="20% - Énfasis5 11 3" xfId="3250"/>
    <cellStyle name="20% - Énfasis5 11 3 2" xfId="8397"/>
    <cellStyle name="20% - Énfasis5 11 3 2 2" xfId="19180"/>
    <cellStyle name="20% - Énfasis5 11 3 3" xfId="14048"/>
    <cellStyle name="20% - Énfasis5 11 3 4" xfId="42107"/>
    <cellStyle name="20% - Énfasis5 11 3 5" xfId="46950"/>
    <cellStyle name="20% - Énfasis5 11 4" xfId="6114"/>
    <cellStyle name="20% - Énfasis5 11 4 2" xfId="16897"/>
    <cellStyle name="20% - Énfasis5 11 5" xfId="11741"/>
    <cellStyle name="20% - Énfasis5 11 6" xfId="39837"/>
    <cellStyle name="20% - Énfasis5 11 7" xfId="44684"/>
    <cellStyle name="20% - Énfasis5 12" xfId="988"/>
    <cellStyle name="20% - Énfasis5 12 2" xfId="2071"/>
    <cellStyle name="20% - Énfasis5 12 2 2" xfId="4380"/>
    <cellStyle name="20% - Énfasis5 12 2 2 2" xfId="9527"/>
    <cellStyle name="20% - Énfasis5 12 2 2 2 2" xfId="20310"/>
    <cellStyle name="20% - Énfasis5 12 2 2 3" xfId="15178"/>
    <cellStyle name="20% - Énfasis5 12 2 2 4" xfId="43237"/>
    <cellStyle name="20% - Énfasis5 12 2 2 5" xfId="48080"/>
    <cellStyle name="20% - Énfasis5 12 2 3" xfId="7246"/>
    <cellStyle name="20% - Énfasis5 12 2 3 2" xfId="18029"/>
    <cellStyle name="20% - Énfasis5 12 2 4" xfId="12891"/>
    <cellStyle name="20% - Énfasis5 12 2 5" xfId="40961"/>
    <cellStyle name="20% - Énfasis5 12 2 6" xfId="45804"/>
    <cellStyle name="20% - Énfasis5 12 3" xfId="3325"/>
    <cellStyle name="20% - Énfasis5 12 3 2" xfId="8472"/>
    <cellStyle name="20% - Énfasis5 12 3 2 2" xfId="19255"/>
    <cellStyle name="20% - Énfasis5 12 3 3" xfId="14123"/>
    <cellStyle name="20% - Énfasis5 12 3 4" xfId="42182"/>
    <cellStyle name="20% - Énfasis5 12 3 5" xfId="47025"/>
    <cellStyle name="20% - Énfasis5 12 4" xfId="6189"/>
    <cellStyle name="20% - Énfasis5 12 4 2" xfId="16972"/>
    <cellStyle name="20% - Énfasis5 12 5" xfId="11816"/>
    <cellStyle name="20% - Énfasis5 12 6" xfId="39912"/>
    <cellStyle name="20% - Énfasis5 12 7" xfId="44759"/>
    <cellStyle name="20% - Énfasis5 13" xfId="1036"/>
    <cellStyle name="20% - Énfasis5 13 2" xfId="2120"/>
    <cellStyle name="20% - Énfasis5 13 2 2" xfId="4428"/>
    <cellStyle name="20% - Énfasis5 13 2 2 2" xfId="9575"/>
    <cellStyle name="20% - Énfasis5 13 2 2 2 2" xfId="20358"/>
    <cellStyle name="20% - Énfasis5 13 2 2 3" xfId="15226"/>
    <cellStyle name="20% - Énfasis5 13 2 2 4" xfId="43285"/>
    <cellStyle name="20% - Énfasis5 13 2 2 5" xfId="48128"/>
    <cellStyle name="20% - Énfasis5 13 2 3" xfId="7294"/>
    <cellStyle name="20% - Énfasis5 13 2 3 2" xfId="18077"/>
    <cellStyle name="20% - Énfasis5 13 2 4" xfId="12940"/>
    <cellStyle name="20% - Énfasis5 13 2 5" xfId="41009"/>
    <cellStyle name="20% - Énfasis5 13 2 6" xfId="45852"/>
    <cellStyle name="20% - Énfasis5 13 3" xfId="3373"/>
    <cellStyle name="20% - Énfasis5 13 3 2" xfId="8520"/>
    <cellStyle name="20% - Énfasis5 13 3 2 2" xfId="19303"/>
    <cellStyle name="20% - Énfasis5 13 3 3" xfId="14171"/>
    <cellStyle name="20% - Énfasis5 13 3 4" xfId="42230"/>
    <cellStyle name="20% - Énfasis5 13 3 5" xfId="47073"/>
    <cellStyle name="20% - Énfasis5 13 4" xfId="6237"/>
    <cellStyle name="20% - Énfasis5 13 4 2" xfId="17020"/>
    <cellStyle name="20% - Énfasis5 13 5" xfId="11864"/>
    <cellStyle name="20% - Énfasis5 13 6" xfId="39961"/>
    <cellStyle name="20% - Énfasis5 13 7" xfId="44807"/>
    <cellStyle name="20% - Énfasis5 14" xfId="1110"/>
    <cellStyle name="20% - Énfasis5 14 2" xfId="2194"/>
    <cellStyle name="20% - Énfasis5 14 2 2" xfId="4502"/>
    <cellStyle name="20% - Énfasis5 14 2 2 2" xfId="9649"/>
    <cellStyle name="20% - Énfasis5 14 2 2 2 2" xfId="20432"/>
    <cellStyle name="20% - Énfasis5 14 2 2 3" xfId="15300"/>
    <cellStyle name="20% - Énfasis5 14 2 2 4" xfId="43359"/>
    <cellStyle name="20% - Énfasis5 14 2 2 5" xfId="48202"/>
    <cellStyle name="20% - Énfasis5 14 2 3" xfId="7368"/>
    <cellStyle name="20% - Énfasis5 14 2 3 2" xfId="18151"/>
    <cellStyle name="20% - Énfasis5 14 2 4" xfId="13014"/>
    <cellStyle name="20% - Énfasis5 14 2 5" xfId="41083"/>
    <cellStyle name="20% - Énfasis5 14 2 6" xfId="45926"/>
    <cellStyle name="20% - Énfasis5 14 3" xfId="3447"/>
    <cellStyle name="20% - Énfasis5 14 3 2" xfId="8594"/>
    <cellStyle name="20% - Énfasis5 14 3 2 2" xfId="19377"/>
    <cellStyle name="20% - Énfasis5 14 3 3" xfId="14245"/>
    <cellStyle name="20% - Énfasis5 14 3 4" xfId="42304"/>
    <cellStyle name="20% - Énfasis5 14 3 5" xfId="47147"/>
    <cellStyle name="20% - Énfasis5 14 4" xfId="6311"/>
    <cellStyle name="20% - Énfasis5 14 4 2" xfId="17094"/>
    <cellStyle name="20% - Énfasis5 14 5" xfId="11938"/>
    <cellStyle name="20% - Énfasis5 14 6" xfId="40035"/>
    <cellStyle name="20% - Énfasis5 14 7" xfId="44881"/>
    <cellStyle name="20% - Énfasis5 15" xfId="1177"/>
    <cellStyle name="20% - Énfasis5 15 2" xfId="2261"/>
    <cellStyle name="20% - Énfasis5 15 2 2" xfId="4569"/>
    <cellStyle name="20% - Énfasis5 15 2 2 2" xfId="9716"/>
    <cellStyle name="20% - Énfasis5 15 2 2 2 2" xfId="20499"/>
    <cellStyle name="20% - Énfasis5 15 2 2 3" xfId="15367"/>
    <cellStyle name="20% - Énfasis5 15 2 2 4" xfId="43426"/>
    <cellStyle name="20% - Énfasis5 15 2 2 5" xfId="48269"/>
    <cellStyle name="20% - Énfasis5 15 2 3" xfId="7435"/>
    <cellStyle name="20% - Énfasis5 15 2 3 2" xfId="18218"/>
    <cellStyle name="20% - Énfasis5 15 2 4" xfId="13081"/>
    <cellStyle name="20% - Énfasis5 15 2 5" xfId="41150"/>
    <cellStyle name="20% - Énfasis5 15 2 6" xfId="45993"/>
    <cellStyle name="20% - Énfasis5 15 3" xfId="3512"/>
    <cellStyle name="20% - Énfasis5 15 3 2" xfId="8659"/>
    <cellStyle name="20% - Énfasis5 15 3 2 2" xfId="19442"/>
    <cellStyle name="20% - Énfasis5 15 3 3" xfId="14310"/>
    <cellStyle name="20% - Énfasis5 15 3 4" xfId="42369"/>
    <cellStyle name="20% - Énfasis5 15 3 5" xfId="47212"/>
    <cellStyle name="20% - Énfasis5 15 4" xfId="6378"/>
    <cellStyle name="20% - Énfasis5 15 4 2" xfId="17161"/>
    <cellStyle name="20% - Énfasis5 15 5" xfId="12005"/>
    <cellStyle name="20% - Énfasis5 15 6" xfId="39178"/>
    <cellStyle name="20% - Énfasis5 15 7" xfId="44025"/>
    <cellStyle name="20% - Énfasis5 16" xfId="1210"/>
    <cellStyle name="20% - Énfasis5 16 2" xfId="2294"/>
    <cellStyle name="20% - Énfasis5 16 2 2" xfId="4602"/>
    <cellStyle name="20% - Énfasis5 16 2 2 2" xfId="9749"/>
    <cellStyle name="20% - Énfasis5 16 2 2 2 2" xfId="20532"/>
    <cellStyle name="20% - Énfasis5 16 2 2 3" xfId="15400"/>
    <cellStyle name="20% - Énfasis5 16 2 2 4" xfId="43459"/>
    <cellStyle name="20% - Énfasis5 16 2 2 5" xfId="48302"/>
    <cellStyle name="20% - Énfasis5 16 2 3" xfId="7468"/>
    <cellStyle name="20% - Énfasis5 16 2 3 2" xfId="18251"/>
    <cellStyle name="20% - Énfasis5 16 2 4" xfId="13114"/>
    <cellStyle name="20% - Énfasis5 16 2 5" xfId="41183"/>
    <cellStyle name="20% - Énfasis5 16 2 6" xfId="46026"/>
    <cellStyle name="20% - Énfasis5 16 3" xfId="3545"/>
    <cellStyle name="20% - Énfasis5 16 3 2" xfId="8692"/>
    <cellStyle name="20% - Énfasis5 16 3 2 2" xfId="19475"/>
    <cellStyle name="20% - Énfasis5 16 3 3" xfId="14343"/>
    <cellStyle name="20% - Énfasis5 16 3 4" xfId="42402"/>
    <cellStyle name="20% - Énfasis5 16 3 5" xfId="47245"/>
    <cellStyle name="20% - Énfasis5 16 4" xfId="6411"/>
    <cellStyle name="20% - Énfasis5 16 4 2" xfId="17194"/>
    <cellStyle name="20% - Énfasis5 16 5" xfId="12038"/>
    <cellStyle name="20% - Énfasis5 16 6" xfId="40130"/>
    <cellStyle name="20% - Énfasis5 16 7" xfId="44973"/>
    <cellStyle name="20% - Énfasis5 17" xfId="1231"/>
    <cellStyle name="20% - Énfasis5 17 2" xfId="2315"/>
    <cellStyle name="20% - Énfasis5 17 2 2" xfId="4623"/>
    <cellStyle name="20% - Énfasis5 17 2 2 2" xfId="9770"/>
    <cellStyle name="20% - Énfasis5 17 2 2 2 2" xfId="20553"/>
    <cellStyle name="20% - Énfasis5 17 2 2 3" xfId="15421"/>
    <cellStyle name="20% - Énfasis5 17 2 2 4" xfId="43480"/>
    <cellStyle name="20% - Énfasis5 17 2 2 5" xfId="48323"/>
    <cellStyle name="20% - Énfasis5 17 2 3" xfId="7489"/>
    <cellStyle name="20% - Énfasis5 17 2 3 2" xfId="18272"/>
    <cellStyle name="20% - Énfasis5 17 2 4" xfId="13135"/>
    <cellStyle name="20% - Énfasis5 17 2 5" xfId="41204"/>
    <cellStyle name="20% - Énfasis5 17 2 6" xfId="46047"/>
    <cellStyle name="20% - Énfasis5 17 3" xfId="3566"/>
    <cellStyle name="20% - Énfasis5 17 3 2" xfId="8713"/>
    <cellStyle name="20% - Énfasis5 17 3 2 2" xfId="19496"/>
    <cellStyle name="20% - Énfasis5 17 3 3" xfId="14364"/>
    <cellStyle name="20% - Énfasis5 17 3 4" xfId="42423"/>
    <cellStyle name="20% - Énfasis5 17 3 5" xfId="47266"/>
    <cellStyle name="20% - Énfasis5 17 4" xfId="6432"/>
    <cellStyle name="20% - Énfasis5 17 4 2" xfId="17215"/>
    <cellStyle name="20% - Énfasis5 17 5" xfId="12059"/>
    <cellStyle name="20% - Énfasis5 17 6" xfId="40151"/>
    <cellStyle name="20% - Énfasis5 17 7" xfId="44994"/>
    <cellStyle name="20% - Énfasis5 18" xfId="1264"/>
    <cellStyle name="20% - Énfasis5 18 2" xfId="2348"/>
    <cellStyle name="20% - Énfasis5 18 2 2" xfId="4656"/>
    <cellStyle name="20% - Énfasis5 18 2 2 2" xfId="9803"/>
    <cellStyle name="20% - Énfasis5 18 2 2 2 2" xfId="20586"/>
    <cellStyle name="20% - Énfasis5 18 2 2 3" xfId="15454"/>
    <cellStyle name="20% - Énfasis5 18 2 2 4" xfId="43513"/>
    <cellStyle name="20% - Énfasis5 18 2 2 5" xfId="48356"/>
    <cellStyle name="20% - Énfasis5 18 2 3" xfId="7522"/>
    <cellStyle name="20% - Énfasis5 18 2 3 2" xfId="18305"/>
    <cellStyle name="20% - Énfasis5 18 2 4" xfId="13168"/>
    <cellStyle name="20% - Énfasis5 18 2 5" xfId="41237"/>
    <cellStyle name="20% - Énfasis5 18 2 6" xfId="46080"/>
    <cellStyle name="20% - Énfasis5 18 3" xfId="3599"/>
    <cellStyle name="20% - Énfasis5 18 3 2" xfId="8746"/>
    <cellStyle name="20% - Énfasis5 18 3 2 2" xfId="19529"/>
    <cellStyle name="20% - Énfasis5 18 3 3" xfId="14397"/>
    <cellStyle name="20% - Énfasis5 18 3 4" xfId="42456"/>
    <cellStyle name="20% - Énfasis5 18 3 5" xfId="47299"/>
    <cellStyle name="20% - Énfasis5 18 4" xfId="6465"/>
    <cellStyle name="20% - Énfasis5 18 4 2" xfId="17248"/>
    <cellStyle name="20% - Énfasis5 18 5" xfId="12092"/>
    <cellStyle name="20% - Énfasis5 18 6" xfId="40182"/>
    <cellStyle name="20% - Énfasis5 18 7" xfId="45025"/>
    <cellStyle name="20% - Énfasis5 19" xfId="1284"/>
    <cellStyle name="20% - Énfasis5 19 2" xfId="3619"/>
    <cellStyle name="20% - Énfasis5 19 2 2" xfId="8766"/>
    <cellStyle name="20% - Énfasis5 19 2 2 2" xfId="19549"/>
    <cellStyle name="20% - Énfasis5 19 2 3" xfId="14417"/>
    <cellStyle name="20% - Énfasis5 19 2 4" xfId="42476"/>
    <cellStyle name="20% - Énfasis5 19 2 5" xfId="47319"/>
    <cellStyle name="20% - Énfasis5 19 3" xfId="6485"/>
    <cellStyle name="20% - Énfasis5 19 3 2" xfId="17268"/>
    <cellStyle name="20% - Énfasis5 19 4" xfId="12112"/>
    <cellStyle name="20% - Énfasis5 19 5" xfId="40202"/>
    <cellStyle name="20% - Énfasis5 19 6" xfId="45045"/>
    <cellStyle name="20% - Énfasis5 2" xfId="138"/>
    <cellStyle name="20% - Énfasis5 2 10" xfId="44244"/>
    <cellStyle name="20% - Énfasis5 2 2" xfId="680"/>
    <cellStyle name="20% - Énfasis5 2 2 2" xfId="1771"/>
    <cellStyle name="20% - Énfasis5 2 2 2 2" xfId="4080"/>
    <cellStyle name="20% - Énfasis5 2 2 2 2 2" xfId="9227"/>
    <cellStyle name="20% - Énfasis5 2 2 2 2 2 2" xfId="20010"/>
    <cellStyle name="20% - Énfasis5 2 2 2 2 3" xfId="14878"/>
    <cellStyle name="20% - Énfasis5 2 2 2 2 4" xfId="42937"/>
    <cellStyle name="20% - Énfasis5 2 2 2 2 5" xfId="47780"/>
    <cellStyle name="20% - Énfasis5 2 2 2 3" xfId="6946"/>
    <cellStyle name="20% - Énfasis5 2 2 2 3 2" xfId="17729"/>
    <cellStyle name="20% - Énfasis5 2 2 2 4" xfId="12591"/>
    <cellStyle name="20% - Énfasis5 2 2 2 5" xfId="40661"/>
    <cellStyle name="20% - Énfasis5 2 2 2 6" xfId="45504"/>
    <cellStyle name="20% - Énfasis5 2 2 3" xfId="3019"/>
    <cellStyle name="20% - Énfasis5 2 2 3 2" xfId="8173"/>
    <cellStyle name="20% - Énfasis5 2 2 3 2 2" xfId="18956"/>
    <cellStyle name="20% - Énfasis5 2 2 3 3" xfId="13824"/>
    <cellStyle name="20% - Énfasis5 2 2 3 4" xfId="41883"/>
    <cellStyle name="20% - Énfasis5 2 2 3 5" xfId="46726"/>
    <cellStyle name="20% - Énfasis5 2 2 4" xfId="5884"/>
    <cellStyle name="20% - Énfasis5 2 2 4 2" xfId="16673"/>
    <cellStyle name="20% - Énfasis5 2 2 5" xfId="11509"/>
    <cellStyle name="20% - Énfasis5 2 2 6" xfId="39614"/>
    <cellStyle name="20% - Énfasis5 2 2 7" xfId="44460"/>
    <cellStyle name="20% - Énfasis5 2 3" xfId="1553"/>
    <cellStyle name="20% - Énfasis5 2 3 2" xfId="3862"/>
    <cellStyle name="20% - Énfasis5 2 3 2 2" xfId="9009"/>
    <cellStyle name="20% - Énfasis5 2 3 2 2 2" xfId="19792"/>
    <cellStyle name="20% - Énfasis5 2 3 2 3" xfId="14660"/>
    <cellStyle name="20% - Énfasis5 2 3 2 4" xfId="42719"/>
    <cellStyle name="20% - Énfasis5 2 3 2 5" xfId="47562"/>
    <cellStyle name="20% - Énfasis5 2 3 3" xfId="6728"/>
    <cellStyle name="20% - Énfasis5 2 3 3 2" xfId="17511"/>
    <cellStyle name="20% - Énfasis5 2 3 4" xfId="12373"/>
    <cellStyle name="20% - Énfasis5 2 3 5" xfId="40443"/>
    <cellStyle name="20% - Énfasis5 2 3 6" xfId="45286"/>
    <cellStyle name="20% - Énfasis5 2 4" xfId="2579"/>
    <cellStyle name="20% - Énfasis5 2 4 2" xfId="7747"/>
    <cellStyle name="20% - Énfasis5 2 4 2 2" xfId="18530"/>
    <cellStyle name="20% - Énfasis5 2 4 3" xfId="13394"/>
    <cellStyle name="20% - Énfasis5 2 4 4" xfId="41459"/>
    <cellStyle name="20% - Énfasis5 2 4 5" xfId="46302"/>
    <cellStyle name="20% - Énfasis5 2 5" xfId="4968"/>
    <cellStyle name="20% - Énfasis5 2 5 2" xfId="10116"/>
    <cellStyle name="20% - Énfasis5 2 5 2 2" xfId="20899"/>
    <cellStyle name="20% - Énfasis5 2 5 3" xfId="15766"/>
    <cellStyle name="20% - Énfasis5 2 5 4" xfId="43822"/>
    <cellStyle name="20% - Énfasis5 2 5 5" xfId="48665"/>
    <cellStyle name="20% - Énfasis5 2 6" xfId="5045"/>
    <cellStyle name="20% - Énfasis5 2 6 2" xfId="10193"/>
    <cellStyle name="20% - Énfasis5 2 6 2 2" xfId="20976"/>
    <cellStyle name="20% - Énfasis5 2 6 3" xfId="15842"/>
    <cellStyle name="20% - Énfasis5 2 7" xfId="5453"/>
    <cellStyle name="20% - Énfasis5 2 7 2" xfId="16245"/>
    <cellStyle name="20% - Énfasis5 2 8" xfId="10990"/>
    <cellStyle name="20% - Énfasis5 2 9" xfId="39398"/>
    <cellStyle name="20% - Énfasis5 20" xfId="1306"/>
    <cellStyle name="20% - Énfasis5 20 2" xfId="3640"/>
    <cellStyle name="20% - Énfasis5 20 2 2" xfId="8787"/>
    <cellStyle name="20% - Énfasis5 20 2 2 2" xfId="19570"/>
    <cellStyle name="20% - Énfasis5 20 2 3" xfId="14438"/>
    <cellStyle name="20% - Énfasis5 20 2 4" xfId="42497"/>
    <cellStyle name="20% - Énfasis5 20 2 5" xfId="47340"/>
    <cellStyle name="20% - Énfasis5 20 3" xfId="6506"/>
    <cellStyle name="20% - Énfasis5 20 3 2" xfId="17289"/>
    <cellStyle name="20% - Énfasis5 20 4" xfId="12133"/>
    <cellStyle name="20% - Énfasis5 20 5" xfId="40223"/>
    <cellStyle name="20% - Énfasis5 20 6" xfId="45066"/>
    <cellStyle name="20% - Énfasis5 21" xfId="2402"/>
    <cellStyle name="20% - Énfasis5 21 2" xfId="4704"/>
    <cellStyle name="20% - Énfasis5 21 2 2" xfId="9851"/>
    <cellStyle name="20% - Énfasis5 21 2 2 2" xfId="20634"/>
    <cellStyle name="20% - Énfasis5 21 2 3" xfId="15502"/>
    <cellStyle name="20% - Énfasis5 21 2 4" xfId="43561"/>
    <cellStyle name="20% - Énfasis5 21 2 5" xfId="48404"/>
    <cellStyle name="20% - Énfasis5 21 3" xfId="7570"/>
    <cellStyle name="20% - Énfasis5 21 3 2" xfId="18353"/>
    <cellStyle name="20% - Énfasis5 21 4" xfId="13216"/>
    <cellStyle name="20% - Énfasis5 21 5" xfId="41285"/>
    <cellStyle name="20% - Énfasis5 21 6" xfId="46128"/>
    <cellStyle name="20% - Énfasis5 22" xfId="2438"/>
    <cellStyle name="20% - Énfasis5 22 2" xfId="4740"/>
    <cellStyle name="20% - Énfasis5 22 2 2" xfId="9887"/>
    <cellStyle name="20% - Énfasis5 22 2 2 2" xfId="20670"/>
    <cellStyle name="20% - Énfasis5 22 2 3" xfId="15538"/>
    <cellStyle name="20% - Énfasis5 22 2 4" xfId="43597"/>
    <cellStyle name="20% - Énfasis5 22 2 5" xfId="48440"/>
    <cellStyle name="20% - Énfasis5 22 3" xfId="7606"/>
    <cellStyle name="20% - Énfasis5 22 3 2" xfId="18389"/>
    <cellStyle name="20% - Énfasis5 22 4" xfId="13252"/>
    <cellStyle name="20% - Énfasis5 22 5" xfId="41321"/>
    <cellStyle name="20% - Énfasis5 22 6" xfId="46164"/>
    <cellStyle name="20% - Énfasis5 23" xfId="2453"/>
    <cellStyle name="20% - Énfasis5 23 2" xfId="4755"/>
    <cellStyle name="20% - Énfasis5 23 2 2" xfId="9902"/>
    <cellStyle name="20% - Énfasis5 23 2 2 2" xfId="20685"/>
    <cellStyle name="20% - Énfasis5 23 2 3" xfId="15553"/>
    <cellStyle name="20% - Énfasis5 23 2 4" xfId="43612"/>
    <cellStyle name="20% - Énfasis5 23 2 5" xfId="48455"/>
    <cellStyle name="20% - Énfasis5 23 3" xfId="7621"/>
    <cellStyle name="20% - Énfasis5 23 3 2" xfId="18404"/>
    <cellStyle name="20% - Énfasis5 23 4" xfId="13267"/>
    <cellStyle name="20% - Énfasis5 23 5" xfId="41336"/>
    <cellStyle name="20% - Énfasis5 23 6" xfId="46179"/>
    <cellStyle name="20% - Énfasis5 24" xfId="2500"/>
    <cellStyle name="20% - Énfasis5 24 2" xfId="4802"/>
    <cellStyle name="20% - Énfasis5 24 2 2" xfId="9949"/>
    <cellStyle name="20% - Énfasis5 24 2 2 2" xfId="20732"/>
    <cellStyle name="20% - Énfasis5 24 2 3" xfId="15600"/>
    <cellStyle name="20% - Énfasis5 24 2 4" xfId="43659"/>
    <cellStyle name="20% - Énfasis5 24 2 5" xfId="48502"/>
    <cellStyle name="20% - Énfasis5 24 3" xfId="7668"/>
    <cellStyle name="20% - Énfasis5 24 3 2" xfId="18451"/>
    <cellStyle name="20% - Énfasis5 24 4" xfId="13314"/>
    <cellStyle name="20% - Énfasis5 24 5" xfId="41383"/>
    <cellStyle name="20% - Énfasis5 24 6" xfId="46226"/>
    <cellStyle name="20% - Énfasis5 25" xfId="2519"/>
    <cellStyle name="20% - Énfasis5 25 2" xfId="4821"/>
    <cellStyle name="20% - Énfasis5 25 2 2" xfId="9968"/>
    <cellStyle name="20% - Énfasis5 25 2 2 2" xfId="20751"/>
    <cellStyle name="20% - Énfasis5 25 2 3" xfId="15619"/>
    <cellStyle name="20% - Énfasis5 25 2 4" xfId="43678"/>
    <cellStyle name="20% - Énfasis5 25 2 5" xfId="48521"/>
    <cellStyle name="20% - Énfasis5 25 3" xfId="7687"/>
    <cellStyle name="20% - Énfasis5 25 3 2" xfId="18470"/>
    <cellStyle name="20% - Énfasis5 25 4" xfId="13333"/>
    <cellStyle name="20% - Énfasis5 25 5" xfId="41401"/>
    <cellStyle name="20% - Énfasis5 25 6" xfId="46244"/>
    <cellStyle name="20% - Énfasis5 26" xfId="2550"/>
    <cellStyle name="20% - Énfasis5 26 2" xfId="4852"/>
    <cellStyle name="20% - Énfasis5 26 2 2" xfId="9999"/>
    <cellStyle name="20% - Énfasis5 26 2 2 2" xfId="20782"/>
    <cellStyle name="20% - Énfasis5 26 2 3" xfId="15650"/>
    <cellStyle name="20% - Énfasis5 26 2 4" xfId="43709"/>
    <cellStyle name="20% - Énfasis5 26 2 5" xfId="48552"/>
    <cellStyle name="20% - Énfasis5 26 3" xfId="7718"/>
    <cellStyle name="20% - Énfasis5 26 3 2" xfId="18501"/>
    <cellStyle name="20% - Énfasis5 26 4" xfId="13365"/>
    <cellStyle name="20% - Énfasis5 26 5" xfId="41430"/>
    <cellStyle name="20% - Énfasis5 26 6" xfId="46273"/>
    <cellStyle name="20% - Énfasis5 27" xfId="4909"/>
    <cellStyle name="20% - Énfasis5 27 2" xfId="10056"/>
    <cellStyle name="20% - Énfasis5 27 2 2" xfId="20839"/>
    <cellStyle name="20% - Énfasis5 27 3" xfId="15706"/>
    <cellStyle name="20% - Énfasis5 27 4" xfId="43763"/>
    <cellStyle name="20% - Énfasis5 27 5" xfId="48606"/>
    <cellStyle name="20% - Énfasis5 28" xfId="4939"/>
    <cellStyle name="20% - Énfasis5 28 2" xfId="10087"/>
    <cellStyle name="20% - Énfasis5 28 2 2" xfId="20870"/>
    <cellStyle name="20% - Énfasis5 28 3" xfId="15737"/>
    <cellStyle name="20% - Énfasis5 28 4" xfId="43793"/>
    <cellStyle name="20% - Énfasis5 28 5" xfId="48636"/>
    <cellStyle name="20% - Énfasis5 29" xfId="5202"/>
    <cellStyle name="20% - Énfasis5 29 2" xfId="10340"/>
    <cellStyle name="20% - Énfasis5 29 2 2" xfId="21123"/>
    <cellStyle name="20% - Énfasis5 29 3" xfId="15995"/>
    <cellStyle name="20% - Énfasis5 3" xfId="498"/>
    <cellStyle name="20% - Énfasis5 3 2" xfId="1590"/>
    <cellStyle name="20% - Énfasis5 3 2 2" xfId="3899"/>
    <cellStyle name="20% - Énfasis5 3 2 2 2" xfId="9046"/>
    <cellStyle name="20% - Énfasis5 3 2 2 2 2" xfId="19829"/>
    <cellStyle name="20% - Énfasis5 3 2 2 3" xfId="14697"/>
    <cellStyle name="20% - Énfasis5 3 2 2 4" xfId="42756"/>
    <cellStyle name="20% - Énfasis5 3 2 2 5" xfId="47599"/>
    <cellStyle name="20% - Énfasis5 3 2 3" xfId="6765"/>
    <cellStyle name="20% - Énfasis5 3 2 3 2" xfId="17548"/>
    <cellStyle name="20% - Énfasis5 3 2 4" xfId="12410"/>
    <cellStyle name="20% - Énfasis5 3 2 5" xfId="40480"/>
    <cellStyle name="20% - Énfasis5 3 2 6" xfId="45323"/>
    <cellStyle name="20% - Énfasis5 3 3" xfId="2838"/>
    <cellStyle name="20% - Énfasis5 3 3 2" xfId="7992"/>
    <cellStyle name="20% - Énfasis5 3 3 2 2" xfId="18775"/>
    <cellStyle name="20% - Énfasis5 3 3 3" xfId="13643"/>
    <cellStyle name="20% - Énfasis5 3 3 4" xfId="41702"/>
    <cellStyle name="20% - Énfasis5 3 3 5" xfId="46545"/>
    <cellStyle name="20% - Énfasis5 3 4" xfId="5703"/>
    <cellStyle name="20% - Énfasis5 3 4 2" xfId="16492"/>
    <cellStyle name="20% - Énfasis5 3 5" xfId="11326"/>
    <cellStyle name="20% - Énfasis5 3 6" xfId="39435"/>
    <cellStyle name="20% - Énfasis5 3 7" xfId="44281"/>
    <cellStyle name="20% - Énfasis5 30" xfId="5218"/>
    <cellStyle name="20% - Énfasis5 30 2" xfId="10356"/>
    <cellStyle name="20% - Énfasis5 30 2 2" xfId="21139"/>
    <cellStyle name="20% - Énfasis5 30 3" xfId="16011"/>
    <cellStyle name="20% - Énfasis5 31" xfId="5247"/>
    <cellStyle name="20% - Énfasis5 31 2" xfId="10385"/>
    <cellStyle name="20% - Énfasis5 31 2 2" xfId="21168"/>
    <cellStyle name="20% - Énfasis5 31 3" xfId="16040"/>
    <cellStyle name="20% - Énfasis5 32" xfId="5264"/>
    <cellStyle name="20% - Énfasis5 32 2" xfId="10400"/>
    <cellStyle name="20% - Énfasis5 32 2 2" xfId="21183"/>
    <cellStyle name="20% - Énfasis5 32 3" xfId="16056"/>
    <cellStyle name="20% - Énfasis5 33" xfId="5280"/>
    <cellStyle name="20% - Énfasis5 33 2" xfId="10416"/>
    <cellStyle name="20% - Énfasis5 33 2 2" xfId="21199"/>
    <cellStyle name="20% - Énfasis5 33 3" xfId="16072"/>
    <cellStyle name="20% - Énfasis5 34" xfId="5300"/>
    <cellStyle name="20% - Énfasis5 34 2" xfId="10436"/>
    <cellStyle name="20% - Énfasis5 34 2 2" xfId="21219"/>
    <cellStyle name="20% - Énfasis5 34 3" xfId="16092"/>
    <cellStyle name="20% - Énfasis5 35" xfId="5316"/>
    <cellStyle name="20% - Énfasis5 35 2" xfId="10452"/>
    <cellStyle name="20% - Énfasis5 35 2 2" xfId="21235"/>
    <cellStyle name="20% - Énfasis5 35 3" xfId="16108"/>
    <cellStyle name="20% - Énfasis5 36" xfId="5333"/>
    <cellStyle name="20% - Énfasis5 36 2" xfId="10469"/>
    <cellStyle name="20% - Énfasis5 36 2 2" xfId="21252"/>
    <cellStyle name="20% - Énfasis5 36 3" xfId="16125"/>
    <cellStyle name="20% - Énfasis5 37" xfId="5381"/>
    <cellStyle name="20% - Énfasis5 37 2" xfId="10517"/>
    <cellStyle name="20% - Énfasis5 37 2 2" xfId="21300"/>
    <cellStyle name="20% - Énfasis5 37 3" xfId="16173"/>
    <cellStyle name="20% - Énfasis5 38" xfId="5401"/>
    <cellStyle name="20% - Énfasis5 38 2" xfId="10537"/>
    <cellStyle name="20% - Énfasis5 38 2 2" xfId="21320"/>
    <cellStyle name="20% - Énfasis5 38 3" xfId="16193"/>
    <cellStyle name="20% - Énfasis5 39" xfId="5430"/>
    <cellStyle name="20% - Énfasis5 39 2" xfId="16222"/>
    <cellStyle name="20% - Énfasis5 4" xfId="516"/>
    <cellStyle name="20% - Énfasis5 4 2" xfId="1609"/>
    <cellStyle name="20% - Énfasis5 4 2 2" xfId="3918"/>
    <cellStyle name="20% - Énfasis5 4 2 2 2" xfId="9065"/>
    <cellStyle name="20% - Énfasis5 4 2 2 2 2" xfId="19848"/>
    <cellStyle name="20% - Énfasis5 4 2 2 3" xfId="14716"/>
    <cellStyle name="20% - Énfasis5 4 2 2 4" xfId="42775"/>
    <cellStyle name="20% - Énfasis5 4 2 2 5" xfId="47618"/>
    <cellStyle name="20% - Énfasis5 4 2 3" xfId="6784"/>
    <cellStyle name="20% - Énfasis5 4 2 3 2" xfId="17567"/>
    <cellStyle name="20% - Énfasis5 4 2 4" xfId="12429"/>
    <cellStyle name="20% - Énfasis5 4 2 5" xfId="40499"/>
    <cellStyle name="20% - Énfasis5 4 2 6" xfId="45342"/>
    <cellStyle name="20% - Énfasis5 4 3" xfId="2857"/>
    <cellStyle name="20% - Énfasis5 4 3 2" xfId="8011"/>
    <cellStyle name="20% - Énfasis5 4 3 2 2" xfId="18794"/>
    <cellStyle name="20% - Énfasis5 4 3 3" xfId="13662"/>
    <cellStyle name="20% - Énfasis5 4 3 4" xfId="41721"/>
    <cellStyle name="20% - Énfasis5 4 3 5" xfId="46564"/>
    <cellStyle name="20% - Énfasis5 4 4" xfId="5722"/>
    <cellStyle name="20% - Énfasis5 4 4 2" xfId="16511"/>
    <cellStyle name="20% - Énfasis5 4 5" xfId="11345"/>
    <cellStyle name="20% - Énfasis5 4 6" xfId="39454"/>
    <cellStyle name="20% - Énfasis5 4 7" xfId="44300"/>
    <cellStyle name="20% - Énfasis5 40" xfId="10862"/>
    <cellStyle name="20% - Énfasis5 40 2" xfId="21645"/>
    <cellStyle name="20% - Énfasis5 41" xfId="10914"/>
    <cellStyle name="20% - Énfasis5 41 2" xfId="21697"/>
    <cellStyle name="20% - Énfasis5 42" xfId="10929"/>
    <cellStyle name="20% - Énfasis5 42 2" xfId="21712"/>
    <cellStyle name="20% - Énfasis5 43" xfId="10950"/>
    <cellStyle name="20% - Énfasis5 43 2" xfId="21733"/>
    <cellStyle name="20% - Énfasis5 44" xfId="10974"/>
    <cellStyle name="20% - Énfasis5 45" xfId="38844"/>
    <cellStyle name="20% - Énfasis5 46" xfId="38858"/>
    <cellStyle name="20% - Énfasis5 47" xfId="38874"/>
    <cellStyle name="20% - Énfasis5 48" xfId="38965"/>
    <cellStyle name="20% - Énfasis5 49" xfId="38981"/>
    <cellStyle name="20% - Énfasis5 5" xfId="532"/>
    <cellStyle name="20% - Énfasis5 5 2" xfId="1623"/>
    <cellStyle name="20% - Énfasis5 5 2 2" xfId="3932"/>
    <cellStyle name="20% - Énfasis5 5 2 2 2" xfId="9079"/>
    <cellStyle name="20% - Énfasis5 5 2 2 2 2" xfId="19862"/>
    <cellStyle name="20% - Énfasis5 5 2 2 3" xfId="14730"/>
    <cellStyle name="20% - Énfasis5 5 2 2 4" xfId="42789"/>
    <cellStyle name="20% - Énfasis5 5 2 2 5" xfId="47632"/>
    <cellStyle name="20% - Énfasis5 5 2 3" xfId="6798"/>
    <cellStyle name="20% - Énfasis5 5 2 3 2" xfId="17581"/>
    <cellStyle name="20% - Énfasis5 5 2 4" xfId="12443"/>
    <cellStyle name="20% - Énfasis5 5 2 5" xfId="40513"/>
    <cellStyle name="20% - Énfasis5 5 2 6" xfId="45356"/>
    <cellStyle name="20% - Énfasis5 5 3" xfId="2871"/>
    <cellStyle name="20% - Énfasis5 5 3 2" xfId="8025"/>
    <cellStyle name="20% - Énfasis5 5 3 2 2" xfId="18808"/>
    <cellStyle name="20% - Énfasis5 5 3 3" xfId="13676"/>
    <cellStyle name="20% - Énfasis5 5 3 4" xfId="41735"/>
    <cellStyle name="20% - Énfasis5 5 3 5" xfId="46578"/>
    <cellStyle name="20% - Énfasis5 5 4" xfId="5736"/>
    <cellStyle name="20% - Énfasis5 5 4 2" xfId="16525"/>
    <cellStyle name="20% - Énfasis5 5 5" xfId="11360"/>
    <cellStyle name="20% - Énfasis5 5 6" xfId="39468"/>
    <cellStyle name="20% - Énfasis5 5 7" xfId="44314"/>
    <cellStyle name="20% - Énfasis5 50" xfId="38997"/>
    <cellStyle name="20% - Énfasis5 51" xfId="39028"/>
    <cellStyle name="20% - Énfasis5 52" xfId="39042"/>
    <cellStyle name="20% - Énfasis5 53" xfId="39061"/>
    <cellStyle name="20% - Énfasis5 54" xfId="39081"/>
    <cellStyle name="20% - Énfasis5 55" xfId="39099"/>
    <cellStyle name="20% - Énfasis5 56" xfId="43899"/>
    <cellStyle name="20% - Énfasis5 57" xfId="43925"/>
    <cellStyle name="20% - Énfasis5 58" xfId="43943"/>
    <cellStyle name="20% - Énfasis5 59" xfId="43969"/>
    <cellStyle name="20% - Énfasis5 6" xfId="549"/>
    <cellStyle name="20% - Énfasis5 6 2" xfId="1640"/>
    <cellStyle name="20% - Énfasis5 6 2 2" xfId="3949"/>
    <cellStyle name="20% - Énfasis5 6 2 2 2" xfId="9096"/>
    <cellStyle name="20% - Énfasis5 6 2 2 2 2" xfId="19879"/>
    <cellStyle name="20% - Énfasis5 6 2 2 3" xfId="14747"/>
    <cellStyle name="20% - Énfasis5 6 2 2 4" xfId="42806"/>
    <cellStyle name="20% - Énfasis5 6 2 2 5" xfId="47649"/>
    <cellStyle name="20% - Énfasis5 6 2 3" xfId="6815"/>
    <cellStyle name="20% - Énfasis5 6 2 3 2" xfId="17598"/>
    <cellStyle name="20% - Énfasis5 6 2 4" xfId="12460"/>
    <cellStyle name="20% - Énfasis5 6 2 5" xfId="40530"/>
    <cellStyle name="20% - Énfasis5 6 2 6" xfId="45373"/>
    <cellStyle name="20% - Énfasis5 6 3" xfId="2888"/>
    <cellStyle name="20% - Énfasis5 6 3 2" xfId="8042"/>
    <cellStyle name="20% - Énfasis5 6 3 2 2" xfId="18825"/>
    <cellStyle name="20% - Énfasis5 6 3 3" xfId="13693"/>
    <cellStyle name="20% - Énfasis5 6 3 4" xfId="41752"/>
    <cellStyle name="20% - Énfasis5 6 3 5" xfId="46595"/>
    <cellStyle name="20% - Énfasis5 6 4" xfId="5753"/>
    <cellStyle name="20% - Énfasis5 6 4 2" xfId="16542"/>
    <cellStyle name="20% - Énfasis5 6 5" xfId="11377"/>
    <cellStyle name="20% - Énfasis5 6 6" xfId="39485"/>
    <cellStyle name="20% - Énfasis5 6 7" xfId="44331"/>
    <cellStyle name="20% - Énfasis5 7" xfId="569"/>
    <cellStyle name="20% - Énfasis5 7 2" xfId="1660"/>
    <cellStyle name="20% - Énfasis5 7 2 2" xfId="3969"/>
    <cellStyle name="20% - Énfasis5 7 2 2 2" xfId="9116"/>
    <cellStyle name="20% - Énfasis5 7 2 2 2 2" xfId="19899"/>
    <cellStyle name="20% - Énfasis5 7 2 2 3" xfId="14767"/>
    <cellStyle name="20% - Énfasis5 7 2 2 4" xfId="42826"/>
    <cellStyle name="20% - Énfasis5 7 2 2 5" xfId="47669"/>
    <cellStyle name="20% - Énfasis5 7 2 3" xfId="6835"/>
    <cellStyle name="20% - Énfasis5 7 2 3 2" xfId="17618"/>
    <cellStyle name="20% - Énfasis5 7 2 4" xfId="12480"/>
    <cellStyle name="20% - Énfasis5 7 2 5" xfId="40550"/>
    <cellStyle name="20% - Énfasis5 7 2 6" xfId="45393"/>
    <cellStyle name="20% - Énfasis5 7 3" xfId="2908"/>
    <cellStyle name="20% - Énfasis5 7 3 2" xfId="8062"/>
    <cellStyle name="20% - Énfasis5 7 3 2 2" xfId="18845"/>
    <cellStyle name="20% - Énfasis5 7 3 3" xfId="13713"/>
    <cellStyle name="20% - Énfasis5 7 3 4" xfId="41772"/>
    <cellStyle name="20% - Énfasis5 7 3 5" xfId="46615"/>
    <cellStyle name="20% - Énfasis5 7 4" xfId="5773"/>
    <cellStyle name="20% - Énfasis5 7 4 2" xfId="16562"/>
    <cellStyle name="20% - Énfasis5 7 5" xfId="11397"/>
    <cellStyle name="20% - Énfasis5 7 6" xfId="39504"/>
    <cellStyle name="20% - Énfasis5 7 7" xfId="44350"/>
    <cellStyle name="20% - Énfasis5 8" xfId="584"/>
    <cellStyle name="20% - Énfasis5 8 2" xfId="1675"/>
    <cellStyle name="20% - Énfasis5 8 2 2" xfId="3984"/>
    <cellStyle name="20% - Énfasis5 8 2 2 2" xfId="9131"/>
    <cellStyle name="20% - Énfasis5 8 2 2 2 2" xfId="19914"/>
    <cellStyle name="20% - Énfasis5 8 2 2 3" xfId="14782"/>
    <cellStyle name="20% - Énfasis5 8 2 2 4" xfId="42841"/>
    <cellStyle name="20% - Énfasis5 8 2 2 5" xfId="47684"/>
    <cellStyle name="20% - Énfasis5 8 2 3" xfId="6850"/>
    <cellStyle name="20% - Énfasis5 8 2 3 2" xfId="17633"/>
    <cellStyle name="20% - Énfasis5 8 2 4" xfId="12495"/>
    <cellStyle name="20% - Énfasis5 8 2 5" xfId="40565"/>
    <cellStyle name="20% - Énfasis5 8 2 6" xfId="45408"/>
    <cellStyle name="20% - Énfasis5 8 3" xfId="2923"/>
    <cellStyle name="20% - Énfasis5 8 3 2" xfId="8077"/>
    <cellStyle name="20% - Énfasis5 8 3 2 2" xfId="18860"/>
    <cellStyle name="20% - Énfasis5 8 3 3" xfId="13728"/>
    <cellStyle name="20% - Énfasis5 8 3 4" xfId="41787"/>
    <cellStyle name="20% - Énfasis5 8 3 5" xfId="46630"/>
    <cellStyle name="20% - Énfasis5 8 4" xfId="5788"/>
    <cellStyle name="20% - Énfasis5 8 4 2" xfId="16577"/>
    <cellStyle name="20% - Énfasis5 8 5" xfId="11412"/>
    <cellStyle name="20% - Énfasis5 8 6" xfId="39518"/>
    <cellStyle name="20% - Énfasis5 8 7" xfId="44364"/>
    <cellStyle name="20% - Énfasis5 9" xfId="662"/>
    <cellStyle name="20% - Énfasis5 9 2" xfId="1753"/>
    <cellStyle name="20% - Énfasis5 9 2 2" xfId="4062"/>
    <cellStyle name="20% - Énfasis5 9 2 2 2" xfId="9209"/>
    <cellStyle name="20% - Énfasis5 9 2 2 2 2" xfId="19992"/>
    <cellStyle name="20% - Énfasis5 9 2 2 3" xfId="14860"/>
    <cellStyle name="20% - Énfasis5 9 2 2 4" xfId="42919"/>
    <cellStyle name="20% - Énfasis5 9 2 2 5" xfId="47762"/>
    <cellStyle name="20% - Énfasis5 9 2 3" xfId="6928"/>
    <cellStyle name="20% - Énfasis5 9 2 3 2" xfId="17711"/>
    <cellStyle name="20% - Énfasis5 9 2 4" xfId="12573"/>
    <cellStyle name="20% - Énfasis5 9 2 5" xfId="40643"/>
    <cellStyle name="20% - Énfasis5 9 2 6" xfId="45486"/>
    <cellStyle name="20% - Énfasis5 9 3" xfId="3001"/>
    <cellStyle name="20% - Énfasis5 9 3 2" xfId="8155"/>
    <cellStyle name="20% - Énfasis5 9 3 2 2" xfId="18938"/>
    <cellStyle name="20% - Énfasis5 9 3 3" xfId="13806"/>
    <cellStyle name="20% - Énfasis5 9 3 4" xfId="41865"/>
    <cellStyle name="20% - Énfasis5 9 3 5" xfId="46708"/>
    <cellStyle name="20% - Énfasis5 9 4" xfId="5866"/>
    <cellStyle name="20% - Énfasis5 9 4 2" xfId="16655"/>
    <cellStyle name="20% - Énfasis5 9 5" xfId="11491"/>
    <cellStyle name="20% - Énfasis5 9 6" xfId="39596"/>
    <cellStyle name="20% - Énfasis5 9 7" xfId="44442"/>
    <cellStyle name="20% - Énfasis6 10" xfId="805"/>
    <cellStyle name="20% - Énfasis6 10 2" xfId="1888"/>
    <cellStyle name="20% - Énfasis6 10 2 2" xfId="4197"/>
    <cellStyle name="20% - Énfasis6 10 2 2 2" xfId="9344"/>
    <cellStyle name="20% - Énfasis6 10 2 2 2 2" xfId="20127"/>
    <cellStyle name="20% - Énfasis6 10 2 2 3" xfId="14995"/>
    <cellStyle name="20% - Énfasis6 10 2 2 4" xfId="43054"/>
    <cellStyle name="20% - Énfasis6 10 2 2 5" xfId="47897"/>
    <cellStyle name="20% - Énfasis6 10 2 3" xfId="7063"/>
    <cellStyle name="20% - Énfasis6 10 2 3 2" xfId="17846"/>
    <cellStyle name="20% - Énfasis6 10 2 4" xfId="12708"/>
    <cellStyle name="20% - Énfasis6 10 2 5" xfId="40778"/>
    <cellStyle name="20% - Énfasis6 10 2 6" xfId="45621"/>
    <cellStyle name="20% - Énfasis6 10 3" xfId="3142"/>
    <cellStyle name="20% - Énfasis6 10 3 2" xfId="8289"/>
    <cellStyle name="20% - Énfasis6 10 3 2 2" xfId="19072"/>
    <cellStyle name="20% - Énfasis6 10 3 3" xfId="13940"/>
    <cellStyle name="20% - Énfasis6 10 3 4" xfId="41999"/>
    <cellStyle name="20% - Énfasis6 10 3 5" xfId="46842"/>
    <cellStyle name="20% - Énfasis6 10 4" xfId="6006"/>
    <cellStyle name="20% - Énfasis6 10 4 2" xfId="16789"/>
    <cellStyle name="20% - Énfasis6 10 5" xfId="11633"/>
    <cellStyle name="20% - Énfasis6 10 6" xfId="39729"/>
    <cellStyle name="20% - Énfasis6 10 7" xfId="44576"/>
    <cellStyle name="20% - Énfasis6 11" xfId="914"/>
    <cellStyle name="20% - Énfasis6 11 2" xfId="1997"/>
    <cellStyle name="20% - Énfasis6 11 2 2" xfId="4306"/>
    <cellStyle name="20% - Énfasis6 11 2 2 2" xfId="9453"/>
    <cellStyle name="20% - Énfasis6 11 2 2 2 2" xfId="20236"/>
    <cellStyle name="20% - Énfasis6 11 2 2 3" xfId="15104"/>
    <cellStyle name="20% - Énfasis6 11 2 2 4" xfId="43163"/>
    <cellStyle name="20% - Énfasis6 11 2 2 5" xfId="48006"/>
    <cellStyle name="20% - Énfasis6 11 2 3" xfId="7172"/>
    <cellStyle name="20% - Énfasis6 11 2 3 2" xfId="17955"/>
    <cellStyle name="20% - Énfasis6 11 2 4" xfId="12817"/>
    <cellStyle name="20% - Énfasis6 11 2 5" xfId="40887"/>
    <cellStyle name="20% - Énfasis6 11 2 6" xfId="45730"/>
    <cellStyle name="20% - Énfasis6 11 3" xfId="3251"/>
    <cellStyle name="20% - Énfasis6 11 3 2" xfId="8398"/>
    <cellStyle name="20% - Énfasis6 11 3 2 2" xfId="19181"/>
    <cellStyle name="20% - Énfasis6 11 3 3" xfId="14049"/>
    <cellStyle name="20% - Énfasis6 11 3 4" xfId="42108"/>
    <cellStyle name="20% - Énfasis6 11 3 5" xfId="46951"/>
    <cellStyle name="20% - Énfasis6 11 4" xfId="6115"/>
    <cellStyle name="20% - Énfasis6 11 4 2" xfId="16898"/>
    <cellStyle name="20% - Énfasis6 11 5" xfId="11742"/>
    <cellStyle name="20% - Énfasis6 11 6" xfId="39838"/>
    <cellStyle name="20% - Énfasis6 11 7" xfId="44685"/>
    <cellStyle name="20% - Énfasis6 12" xfId="989"/>
    <cellStyle name="20% - Énfasis6 12 2" xfId="2072"/>
    <cellStyle name="20% - Énfasis6 12 2 2" xfId="4381"/>
    <cellStyle name="20% - Énfasis6 12 2 2 2" xfId="9528"/>
    <cellStyle name="20% - Énfasis6 12 2 2 2 2" xfId="20311"/>
    <cellStyle name="20% - Énfasis6 12 2 2 3" xfId="15179"/>
    <cellStyle name="20% - Énfasis6 12 2 2 4" xfId="43238"/>
    <cellStyle name="20% - Énfasis6 12 2 2 5" xfId="48081"/>
    <cellStyle name="20% - Énfasis6 12 2 3" xfId="7247"/>
    <cellStyle name="20% - Énfasis6 12 2 3 2" xfId="18030"/>
    <cellStyle name="20% - Énfasis6 12 2 4" xfId="12892"/>
    <cellStyle name="20% - Énfasis6 12 2 5" xfId="40962"/>
    <cellStyle name="20% - Énfasis6 12 2 6" xfId="45805"/>
    <cellStyle name="20% - Énfasis6 12 3" xfId="3326"/>
    <cellStyle name="20% - Énfasis6 12 3 2" xfId="8473"/>
    <cellStyle name="20% - Énfasis6 12 3 2 2" xfId="19256"/>
    <cellStyle name="20% - Énfasis6 12 3 3" xfId="14124"/>
    <cellStyle name="20% - Énfasis6 12 3 4" xfId="42183"/>
    <cellStyle name="20% - Énfasis6 12 3 5" xfId="47026"/>
    <cellStyle name="20% - Énfasis6 12 4" xfId="6190"/>
    <cellStyle name="20% - Énfasis6 12 4 2" xfId="16973"/>
    <cellStyle name="20% - Énfasis6 12 5" xfId="11817"/>
    <cellStyle name="20% - Énfasis6 12 6" xfId="39913"/>
    <cellStyle name="20% - Énfasis6 12 7" xfId="44760"/>
    <cellStyle name="20% - Énfasis6 13" xfId="1037"/>
    <cellStyle name="20% - Énfasis6 13 2" xfId="2121"/>
    <cellStyle name="20% - Énfasis6 13 2 2" xfId="4429"/>
    <cellStyle name="20% - Énfasis6 13 2 2 2" xfId="9576"/>
    <cellStyle name="20% - Énfasis6 13 2 2 2 2" xfId="20359"/>
    <cellStyle name="20% - Énfasis6 13 2 2 3" xfId="15227"/>
    <cellStyle name="20% - Énfasis6 13 2 2 4" xfId="43286"/>
    <cellStyle name="20% - Énfasis6 13 2 2 5" xfId="48129"/>
    <cellStyle name="20% - Énfasis6 13 2 3" xfId="7295"/>
    <cellStyle name="20% - Énfasis6 13 2 3 2" xfId="18078"/>
    <cellStyle name="20% - Énfasis6 13 2 4" xfId="12941"/>
    <cellStyle name="20% - Énfasis6 13 2 5" xfId="41010"/>
    <cellStyle name="20% - Énfasis6 13 2 6" xfId="45853"/>
    <cellStyle name="20% - Énfasis6 13 3" xfId="3374"/>
    <cellStyle name="20% - Énfasis6 13 3 2" xfId="8521"/>
    <cellStyle name="20% - Énfasis6 13 3 2 2" xfId="19304"/>
    <cellStyle name="20% - Énfasis6 13 3 3" xfId="14172"/>
    <cellStyle name="20% - Énfasis6 13 3 4" xfId="42231"/>
    <cellStyle name="20% - Énfasis6 13 3 5" xfId="47074"/>
    <cellStyle name="20% - Énfasis6 13 4" xfId="6238"/>
    <cellStyle name="20% - Énfasis6 13 4 2" xfId="17021"/>
    <cellStyle name="20% - Énfasis6 13 5" xfId="11865"/>
    <cellStyle name="20% - Énfasis6 13 6" xfId="39962"/>
    <cellStyle name="20% - Énfasis6 13 7" xfId="44808"/>
    <cellStyle name="20% - Énfasis6 14" xfId="1111"/>
    <cellStyle name="20% - Énfasis6 14 2" xfId="2195"/>
    <cellStyle name="20% - Énfasis6 14 2 2" xfId="4503"/>
    <cellStyle name="20% - Énfasis6 14 2 2 2" xfId="9650"/>
    <cellStyle name="20% - Énfasis6 14 2 2 2 2" xfId="20433"/>
    <cellStyle name="20% - Énfasis6 14 2 2 3" xfId="15301"/>
    <cellStyle name="20% - Énfasis6 14 2 2 4" xfId="43360"/>
    <cellStyle name="20% - Énfasis6 14 2 2 5" xfId="48203"/>
    <cellStyle name="20% - Énfasis6 14 2 3" xfId="7369"/>
    <cellStyle name="20% - Énfasis6 14 2 3 2" xfId="18152"/>
    <cellStyle name="20% - Énfasis6 14 2 4" xfId="13015"/>
    <cellStyle name="20% - Énfasis6 14 2 5" xfId="41084"/>
    <cellStyle name="20% - Énfasis6 14 2 6" xfId="45927"/>
    <cellStyle name="20% - Énfasis6 14 3" xfId="3448"/>
    <cellStyle name="20% - Énfasis6 14 3 2" xfId="8595"/>
    <cellStyle name="20% - Énfasis6 14 3 2 2" xfId="19378"/>
    <cellStyle name="20% - Énfasis6 14 3 3" xfId="14246"/>
    <cellStyle name="20% - Énfasis6 14 3 4" xfId="42305"/>
    <cellStyle name="20% - Énfasis6 14 3 5" xfId="47148"/>
    <cellStyle name="20% - Énfasis6 14 4" xfId="6312"/>
    <cellStyle name="20% - Énfasis6 14 4 2" xfId="17095"/>
    <cellStyle name="20% - Énfasis6 14 5" xfId="11939"/>
    <cellStyle name="20% - Énfasis6 14 6" xfId="40036"/>
    <cellStyle name="20% - Énfasis6 14 7" xfId="44882"/>
    <cellStyle name="20% - Énfasis6 15" xfId="1178"/>
    <cellStyle name="20% - Énfasis6 15 2" xfId="2262"/>
    <cellStyle name="20% - Énfasis6 15 2 2" xfId="4570"/>
    <cellStyle name="20% - Énfasis6 15 2 2 2" xfId="9717"/>
    <cellStyle name="20% - Énfasis6 15 2 2 2 2" xfId="20500"/>
    <cellStyle name="20% - Énfasis6 15 2 2 3" xfId="15368"/>
    <cellStyle name="20% - Énfasis6 15 2 2 4" xfId="43427"/>
    <cellStyle name="20% - Énfasis6 15 2 2 5" xfId="48270"/>
    <cellStyle name="20% - Énfasis6 15 2 3" xfId="7436"/>
    <cellStyle name="20% - Énfasis6 15 2 3 2" xfId="18219"/>
    <cellStyle name="20% - Énfasis6 15 2 4" xfId="13082"/>
    <cellStyle name="20% - Énfasis6 15 2 5" xfId="41151"/>
    <cellStyle name="20% - Énfasis6 15 2 6" xfId="45994"/>
    <cellStyle name="20% - Énfasis6 15 3" xfId="3513"/>
    <cellStyle name="20% - Énfasis6 15 3 2" xfId="8660"/>
    <cellStyle name="20% - Énfasis6 15 3 2 2" xfId="19443"/>
    <cellStyle name="20% - Énfasis6 15 3 3" xfId="14311"/>
    <cellStyle name="20% - Énfasis6 15 3 4" xfId="42370"/>
    <cellStyle name="20% - Énfasis6 15 3 5" xfId="47213"/>
    <cellStyle name="20% - Énfasis6 15 4" xfId="6379"/>
    <cellStyle name="20% - Énfasis6 15 4 2" xfId="17162"/>
    <cellStyle name="20% - Énfasis6 15 5" xfId="12006"/>
    <cellStyle name="20% - Énfasis6 15 6" xfId="39179"/>
    <cellStyle name="20% - Énfasis6 15 7" xfId="44026"/>
    <cellStyle name="20% - Énfasis6 16" xfId="1211"/>
    <cellStyle name="20% - Énfasis6 16 2" xfId="2295"/>
    <cellStyle name="20% - Énfasis6 16 2 2" xfId="4603"/>
    <cellStyle name="20% - Énfasis6 16 2 2 2" xfId="9750"/>
    <cellStyle name="20% - Énfasis6 16 2 2 2 2" xfId="20533"/>
    <cellStyle name="20% - Énfasis6 16 2 2 3" xfId="15401"/>
    <cellStyle name="20% - Énfasis6 16 2 2 4" xfId="43460"/>
    <cellStyle name="20% - Énfasis6 16 2 2 5" xfId="48303"/>
    <cellStyle name="20% - Énfasis6 16 2 3" xfId="7469"/>
    <cellStyle name="20% - Énfasis6 16 2 3 2" xfId="18252"/>
    <cellStyle name="20% - Énfasis6 16 2 4" xfId="13115"/>
    <cellStyle name="20% - Énfasis6 16 2 5" xfId="41184"/>
    <cellStyle name="20% - Énfasis6 16 2 6" xfId="46027"/>
    <cellStyle name="20% - Énfasis6 16 3" xfId="3546"/>
    <cellStyle name="20% - Énfasis6 16 3 2" xfId="8693"/>
    <cellStyle name="20% - Énfasis6 16 3 2 2" xfId="19476"/>
    <cellStyle name="20% - Énfasis6 16 3 3" xfId="14344"/>
    <cellStyle name="20% - Énfasis6 16 3 4" xfId="42403"/>
    <cellStyle name="20% - Énfasis6 16 3 5" xfId="47246"/>
    <cellStyle name="20% - Énfasis6 16 4" xfId="6412"/>
    <cellStyle name="20% - Énfasis6 16 4 2" xfId="17195"/>
    <cellStyle name="20% - Énfasis6 16 5" xfId="12039"/>
    <cellStyle name="20% - Énfasis6 16 6" xfId="40131"/>
    <cellStyle name="20% - Énfasis6 16 7" xfId="44974"/>
    <cellStyle name="20% - Énfasis6 17" xfId="1232"/>
    <cellStyle name="20% - Énfasis6 17 2" xfId="2316"/>
    <cellStyle name="20% - Énfasis6 17 2 2" xfId="4624"/>
    <cellStyle name="20% - Énfasis6 17 2 2 2" xfId="9771"/>
    <cellStyle name="20% - Énfasis6 17 2 2 2 2" xfId="20554"/>
    <cellStyle name="20% - Énfasis6 17 2 2 3" xfId="15422"/>
    <cellStyle name="20% - Énfasis6 17 2 2 4" xfId="43481"/>
    <cellStyle name="20% - Énfasis6 17 2 2 5" xfId="48324"/>
    <cellStyle name="20% - Énfasis6 17 2 3" xfId="7490"/>
    <cellStyle name="20% - Énfasis6 17 2 3 2" xfId="18273"/>
    <cellStyle name="20% - Énfasis6 17 2 4" xfId="13136"/>
    <cellStyle name="20% - Énfasis6 17 2 5" xfId="41205"/>
    <cellStyle name="20% - Énfasis6 17 2 6" xfId="46048"/>
    <cellStyle name="20% - Énfasis6 17 3" xfId="3567"/>
    <cellStyle name="20% - Énfasis6 17 3 2" xfId="8714"/>
    <cellStyle name="20% - Énfasis6 17 3 2 2" xfId="19497"/>
    <cellStyle name="20% - Énfasis6 17 3 3" xfId="14365"/>
    <cellStyle name="20% - Énfasis6 17 3 4" xfId="42424"/>
    <cellStyle name="20% - Énfasis6 17 3 5" xfId="47267"/>
    <cellStyle name="20% - Énfasis6 17 4" xfId="6433"/>
    <cellStyle name="20% - Énfasis6 17 4 2" xfId="17216"/>
    <cellStyle name="20% - Énfasis6 17 5" xfId="12060"/>
    <cellStyle name="20% - Énfasis6 17 6" xfId="40152"/>
    <cellStyle name="20% - Énfasis6 17 7" xfId="44995"/>
    <cellStyle name="20% - Énfasis6 18" xfId="1265"/>
    <cellStyle name="20% - Énfasis6 18 2" xfId="2349"/>
    <cellStyle name="20% - Énfasis6 18 2 2" xfId="4657"/>
    <cellStyle name="20% - Énfasis6 18 2 2 2" xfId="9804"/>
    <cellStyle name="20% - Énfasis6 18 2 2 2 2" xfId="20587"/>
    <cellStyle name="20% - Énfasis6 18 2 2 3" xfId="15455"/>
    <cellStyle name="20% - Énfasis6 18 2 2 4" xfId="43514"/>
    <cellStyle name="20% - Énfasis6 18 2 2 5" xfId="48357"/>
    <cellStyle name="20% - Énfasis6 18 2 3" xfId="7523"/>
    <cellStyle name="20% - Énfasis6 18 2 3 2" xfId="18306"/>
    <cellStyle name="20% - Énfasis6 18 2 4" xfId="13169"/>
    <cellStyle name="20% - Énfasis6 18 2 5" xfId="41238"/>
    <cellStyle name="20% - Énfasis6 18 2 6" xfId="46081"/>
    <cellStyle name="20% - Énfasis6 18 3" xfId="3600"/>
    <cellStyle name="20% - Énfasis6 18 3 2" xfId="8747"/>
    <cellStyle name="20% - Énfasis6 18 3 2 2" xfId="19530"/>
    <cellStyle name="20% - Énfasis6 18 3 3" xfId="14398"/>
    <cellStyle name="20% - Énfasis6 18 3 4" xfId="42457"/>
    <cellStyle name="20% - Énfasis6 18 3 5" xfId="47300"/>
    <cellStyle name="20% - Énfasis6 18 4" xfId="6466"/>
    <cellStyle name="20% - Énfasis6 18 4 2" xfId="17249"/>
    <cellStyle name="20% - Énfasis6 18 5" xfId="12093"/>
    <cellStyle name="20% - Énfasis6 18 6" xfId="40183"/>
    <cellStyle name="20% - Énfasis6 18 7" xfId="45026"/>
    <cellStyle name="20% - Énfasis6 19" xfId="1285"/>
    <cellStyle name="20% - Énfasis6 19 2" xfId="3620"/>
    <cellStyle name="20% - Énfasis6 19 2 2" xfId="8767"/>
    <cellStyle name="20% - Énfasis6 19 2 2 2" xfId="19550"/>
    <cellStyle name="20% - Énfasis6 19 2 3" xfId="14418"/>
    <cellStyle name="20% - Énfasis6 19 2 4" xfId="42477"/>
    <cellStyle name="20% - Énfasis6 19 2 5" xfId="47320"/>
    <cellStyle name="20% - Énfasis6 19 3" xfId="6486"/>
    <cellStyle name="20% - Énfasis6 19 3 2" xfId="17269"/>
    <cellStyle name="20% - Énfasis6 19 4" xfId="12113"/>
    <cellStyle name="20% - Énfasis6 19 5" xfId="40203"/>
    <cellStyle name="20% - Énfasis6 19 6" xfId="45046"/>
    <cellStyle name="20% - Énfasis6 2" xfId="139"/>
    <cellStyle name="20% - Énfasis6 2 10" xfId="44245"/>
    <cellStyle name="20% - Énfasis6 2 2" xfId="681"/>
    <cellStyle name="20% - Énfasis6 2 2 2" xfId="1772"/>
    <cellStyle name="20% - Énfasis6 2 2 2 2" xfId="4081"/>
    <cellStyle name="20% - Énfasis6 2 2 2 2 2" xfId="9228"/>
    <cellStyle name="20% - Énfasis6 2 2 2 2 2 2" xfId="20011"/>
    <cellStyle name="20% - Énfasis6 2 2 2 2 3" xfId="14879"/>
    <cellStyle name="20% - Énfasis6 2 2 2 2 4" xfId="42938"/>
    <cellStyle name="20% - Énfasis6 2 2 2 2 5" xfId="47781"/>
    <cellStyle name="20% - Énfasis6 2 2 2 3" xfId="6947"/>
    <cellStyle name="20% - Énfasis6 2 2 2 3 2" xfId="17730"/>
    <cellStyle name="20% - Énfasis6 2 2 2 4" xfId="12592"/>
    <cellStyle name="20% - Énfasis6 2 2 2 5" xfId="40662"/>
    <cellStyle name="20% - Énfasis6 2 2 2 6" xfId="45505"/>
    <cellStyle name="20% - Énfasis6 2 2 3" xfId="3020"/>
    <cellStyle name="20% - Énfasis6 2 2 3 2" xfId="8174"/>
    <cellStyle name="20% - Énfasis6 2 2 3 2 2" xfId="18957"/>
    <cellStyle name="20% - Énfasis6 2 2 3 3" xfId="13825"/>
    <cellStyle name="20% - Énfasis6 2 2 3 4" xfId="41884"/>
    <cellStyle name="20% - Énfasis6 2 2 3 5" xfId="46727"/>
    <cellStyle name="20% - Énfasis6 2 2 4" xfId="5885"/>
    <cellStyle name="20% - Énfasis6 2 2 4 2" xfId="16674"/>
    <cellStyle name="20% - Énfasis6 2 2 5" xfId="11510"/>
    <cellStyle name="20% - Énfasis6 2 2 6" xfId="39615"/>
    <cellStyle name="20% - Énfasis6 2 2 7" xfId="44461"/>
    <cellStyle name="20% - Énfasis6 2 3" xfId="1554"/>
    <cellStyle name="20% - Énfasis6 2 3 2" xfId="3863"/>
    <cellStyle name="20% - Énfasis6 2 3 2 2" xfId="9010"/>
    <cellStyle name="20% - Énfasis6 2 3 2 2 2" xfId="19793"/>
    <cellStyle name="20% - Énfasis6 2 3 2 3" xfId="14661"/>
    <cellStyle name="20% - Énfasis6 2 3 2 4" xfId="42720"/>
    <cellStyle name="20% - Énfasis6 2 3 2 5" xfId="47563"/>
    <cellStyle name="20% - Énfasis6 2 3 3" xfId="6729"/>
    <cellStyle name="20% - Énfasis6 2 3 3 2" xfId="17512"/>
    <cellStyle name="20% - Énfasis6 2 3 4" xfId="12374"/>
    <cellStyle name="20% - Énfasis6 2 3 5" xfId="40444"/>
    <cellStyle name="20% - Énfasis6 2 3 6" xfId="45287"/>
    <cellStyle name="20% - Énfasis6 2 4" xfId="2580"/>
    <cellStyle name="20% - Énfasis6 2 4 2" xfId="7748"/>
    <cellStyle name="20% - Énfasis6 2 4 2 2" xfId="18531"/>
    <cellStyle name="20% - Énfasis6 2 4 3" xfId="13395"/>
    <cellStyle name="20% - Énfasis6 2 4 4" xfId="41460"/>
    <cellStyle name="20% - Énfasis6 2 4 5" xfId="46303"/>
    <cellStyle name="20% - Énfasis6 2 5" xfId="4969"/>
    <cellStyle name="20% - Énfasis6 2 5 2" xfId="10117"/>
    <cellStyle name="20% - Énfasis6 2 5 2 2" xfId="20900"/>
    <cellStyle name="20% - Énfasis6 2 5 3" xfId="15767"/>
    <cellStyle name="20% - Énfasis6 2 5 4" xfId="43823"/>
    <cellStyle name="20% - Énfasis6 2 5 5" xfId="48666"/>
    <cellStyle name="20% - Énfasis6 2 6" xfId="5046"/>
    <cellStyle name="20% - Énfasis6 2 6 2" xfId="10194"/>
    <cellStyle name="20% - Énfasis6 2 6 2 2" xfId="20977"/>
    <cellStyle name="20% - Énfasis6 2 6 3" xfId="15843"/>
    <cellStyle name="20% - Énfasis6 2 7" xfId="5454"/>
    <cellStyle name="20% - Énfasis6 2 7 2" xfId="16246"/>
    <cellStyle name="20% - Énfasis6 2 8" xfId="10991"/>
    <cellStyle name="20% - Énfasis6 2 9" xfId="39399"/>
    <cellStyle name="20% - Énfasis6 20" xfId="1307"/>
    <cellStyle name="20% - Énfasis6 20 2" xfId="3641"/>
    <cellStyle name="20% - Énfasis6 20 2 2" xfId="8788"/>
    <cellStyle name="20% - Énfasis6 20 2 2 2" xfId="19571"/>
    <cellStyle name="20% - Énfasis6 20 2 3" xfId="14439"/>
    <cellStyle name="20% - Énfasis6 20 2 4" xfId="42498"/>
    <cellStyle name="20% - Énfasis6 20 2 5" xfId="47341"/>
    <cellStyle name="20% - Énfasis6 20 3" xfId="6507"/>
    <cellStyle name="20% - Énfasis6 20 3 2" xfId="17290"/>
    <cellStyle name="20% - Énfasis6 20 4" xfId="12134"/>
    <cellStyle name="20% - Énfasis6 20 5" xfId="40224"/>
    <cellStyle name="20% - Énfasis6 20 6" xfId="45067"/>
    <cellStyle name="20% - Énfasis6 21" xfId="2403"/>
    <cellStyle name="20% - Énfasis6 21 2" xfId="4705"/>
    <cellStyle name="20% - Énfasis6 21 2 2" xfId="9852"/>
    <cellStyle name="20% - Énfasis6 21 2 2 2" xfId="20635"/>
    <cellStyle name="20% - Énfasis6 21 2 3" xfId="15503"/>
    <cellStyle name="20% - Énfasis6 21 2 4" xfId="43562"/>
    <cellStyle name="20% - Énfasis6 21 2 5" xfId="48405"/>
    <cellStyle name="20% - Énfasis6 21 3" xfId="7571"/>
    <cellStyle name="20% - Énfasis6 21 3 2" xfId="18354"/>
    <cellStyle name="20% - Énfasis6 21 4" xfId="13217"/>
    <cellStyle name="20% - Énfasis6 21 5" xfId="41286"/>
    <cellStyle name="20% - Énfasis6 21 6" xfId="46129"/>
    <cellStyle name="20% - Énfasis6 22" xfId="2439"/>
    <cellStyle name="20% - Énfasis6 22 2" xfId="4741"/>
    <cellStyle name="20% - Énfasis6 22 2 2" xfId="9888"/>
    <cellStyle name="20% - Énfasis6 22 2 2 2" xfId="20671"/>
    <cellStyle name="20% - Énfasis6 22 2 3" xfId="15539"/>
    <cellStyle name="20% - Énfasis6 22 2 4" xfId="43598"/>
    <cellStyle name="20% - Énfasis6 22 2 5" xfId="48441"/>
    <cellStyle name="20% - Énfasis6 22 3" xfId="7607"/>
    <cellStyle name="20% - Énfasis6 22 3 2" xfId="18390"/>
    <cellStyle name="20% - Énfasis6 22 4" xfId="13253"/>
    <cellStyle name="20% - Énfasis6 22 5" xfId="41322"/>
    <cellStyle name="20% - Énfasis6 22 6" xfId="46165"/>
    <cellStyle name="20% - Énfasis6 23" xfId="2454"/>
    <cellStyle name="20% - Énfasis6 23 2" xfId="4756"/>
    <cellStyle name="20% - Énfasis6 23 2 2" xfId="9903"/>
    <cellStyle name="20% - Énfasis6 23 2 2 2" xfId="20686"/>
    <cellStyle name="20% - Énfasis6 23 2 3" xfId="15554"/>
    <cellStyle name="20% - Énfasis6 23 2 4" xfId="43613"/>
    <cellStyle name="20% - Énfasis6 23 2 5" xfId="48456"/>
    <cellStyle name="20% - Énfasis6 23 3" xfId="7622"/>
    <cellStyle name="20% - Énfasis6 23 3 2" xfId="18405"/>
    <cellStyle name="20% - Énfasis6 23 4" xfId="13268"/>
    <cellStyle name="20% - Énfasis6 23 5" xfId="41337"/>
    <cellStyle name="20% - Énfasis6 23 6" xfId="46180"/>
    <cellStyle name="20% - Énfasis6 24" xfId="2501"/>
    <cellStyle name="20% - Énfasis6 24 2" xfId="4803"/>
    <cellStyle name="20% - Énfasis6 24 2 2" xfId="9950"/>
    <cellStyle name="20% - Énfasis6 24 2 2 2" xfId="20733"/>
    <cellStyle name="20% - Énfasis6 24 2 3" xfId="15601"/>
    <cellStyle name="20% - Énfasis6 24 2 4" xfId="43660"/>
    <cellStyle name="20% - Énfasis6 24 2 5" xfId="48503"/>
    <cellStyle name="20% - Énfasis6 24 3" xfId="7669"/>
    <cellStyle name="20% - Énfasis6 24 3 2" xfId="18452"/>
    <cellStyle name="20% - Énfasis6 24 4" xfId="13315"/>
    <cellStyle name="20% - Énfasis6 24 5" xfId="41384"/>
    <cellStyle name="20% - Énfasis6 24 6" xfId="46227"/>
    <cellStyle name="20% - Énfasis6 25" xfId="2520"/>
    <cellStyle name="20% - Énfasis6 25 2" xfId="4822"/>
    <cellStyle name="20% - Énfasis6 25 2 2" xfId="9969"/>
    <cellStyle name="20% - Énfasis6 25 2 2 2" xfId="20752"/>
    <cellStyle name="20% - Énfasis6 25 2 3" xfId="15620"/>
    <cellStyle name="20% - Énfasis6 25 2 4" xfId="43679"/>
    <cellStyle name="20% - Énfasis6 25 2 5" xfId="48522"/>
    <cellStyle name="20% - Énfasis6 25 3" xfId="7688"/>
    <cellStyle name="20% - Énfasis6 25 3 2" xfId="18471"/>
    <cellStyle name="20% - Énfasis6 25 4" xfId="13334"/>
    <cellStyle name="20% - Énfasis6 25 5" xfId="41402"/>
    <cellStyle name="20% - Énfasis6 25 6" xfId="46245"/>
    <cellStyle name="20% - Énfasis6 26" xfId="2551"/>
    <cellStyle name="20% - Énfasis6 26 2" xfId="4853"/>
    <cellStyle name="20% - Énfasis6 26 2 2" xfId="10000"/>
    <cellStyle name="20% - Énfasis6 26 2 2 2" xfId="20783"/>
    <cellStyle name="20% - Énfasis6 26 2 3" xfId="15651"/>
    <cellStyle name="20% - Énfasis6 26 2 4" xfId="43710"/>
    <cellStyle name="20% - Énfasis6 26 2 5" xfId="48553"/>
    <cellStyle name="20% - Énfasis6 26 3" xfId="7719"/>
    <cellStyle name="20% - Énfasis6 26 3 2" xfId="18502"/>
    <cellStyle name="20% - Énfasis6 26 4" xfId="13366"/>
    <cellStyle name="20% - Énfasis6 26 5" xfId="41431"/>
    <cellStyle name="20% - Énfasis6 26 6" xfId="46274"/>
    <cellStyle name="20% - Énfasis6 27" xfId="4910"/>
    <cellStyle name="20% - Énfasis6 27 2" xfId="10057"/>
    <cellStyle name="20% - Énfasis6 27 2 2" xfId="20840"/>
    <cellStyle name="20% - Énfasis6 27 3" xfId="15707"/>
    <cellStyle name="20% - Énfasis6 27 4" xfId="43764"/>
    <cellStyle name="20% - Énfasis6 27 5" xfId="48607"/>
    <cellStyle name="20% - Énfasis6 28" xfId="4940"/>
    <cellStyle name="20% - Énfasis6 28 2" xfId="10088"/>
    <cellStyle name="20% - Énfasis6 28 2 2" xfId="20871"/>
    <cellStyle name="20% - Énfasis6 28 3" xfId="15738"/>
    <cellStyle name="20% - Énfasis6 28 4" xfId="43794"/>
    <cellStyle name="20% - Énfasis6 28 5" xfId="48637"/>
    <cellStyle name="20% - Énfasis6 29" xfId="5203"/>
    <cellStyle name="20% - Énfasis6 29 2" xfId="10341"/>
    <cellStyle name="20% - Énfasis6 29 2 2" xfId="21124"/>
    <cellStyle name="20% - Énfasis6 29 3" xfId="15996"/>
    <cellStyle name="20% - Énfasis6 3" xfId="499"/>
    <cellStyle name="20% - Énfasis6 3 2" xfId="1591"/>
    <cellStyle name="20% - Énfasis6 3 2 2" xfId="3900"/>
    <cellStyle name="20% - Énfasis6 3 2 2 2" xfId="9047"/>
    <cellStyle name="20% - Énfasis6 3 2 2 2 2" xfId="19830"/>
    <cellStyle name="20% - Énfasis6 3 2 2 3" xfId="14698"/>
    <cellStyle name="20% - Énfasis6 3 2 2 4" xfId="42757"/>
    <cellStyle name="20% - Énfasis6 3 2 2 5" xfId="47600"/>
    <cellStyle name="20% - Énfasis6 3 2 3" xfId="6766"/>
    <cellStyle name="20% - Énfasis6 3 2 3 2" xfId="17549"/>
    <cellStyle name="20% - Énfasis6 3 2 4" xfId="12411"/>
    <cellStyle name="20% - Énfasis6 3 2 5" xfId="40481"/>
    <cellStyle name="20% - Énfasis6 3 2 6" xfId="45324"/>
    <cellStyle name="20% - Énfasis6 3 3" xfId="2839"/>
    <cellStyle name="20% - Énfasis6 3 3 2" xfId="7993"/>
    <cellStyle name="20% - Énfasis6 3 3 2 2" xfId="18776"/>
    <cellStyle name="20% - Énfasis6 3 3 3" xfId="13644"/>
    <cellStyle name="20% - Énfasis6 3 3 4" xfId="41703"/>
    <cellStyle name="20% - Énfasis6 3 3 5" xfId="46546"/>
    <cellStyle name="20% - Énfasis6 3 4" xfId="5704"/>
    <cellStyle name="20% - Énfasis6 3 4 2" xfId="16493"/>
    <cellStyle name="20% - Énfasis6 3 5" xfId="11327"/>
    <cellStyle name="20% - Énfasis6 3 6" xfId="39436"/>
    <cellStyle name="20% - Énfasis6 3 7" xfId="44282"/>
    <cellStyle name="20% - Énfasis6 30" xfId="5219"/>
    <cellStyle name="20% - Énfasis6 30 2" xfId="10357"/>
    <cellStyle name="20% - Énfasis6 30 2 2" xfId="21140"/>
    <cellStyle name="20% - Énfasis6 30 3" xfId="16012"/>
    <cellStyle name="20% - Énfasis6 31" xfId="5248"/>
    <cellStyle name="20% - Énfasis6 31 2" xfId="10386"/>
    <cellStyle name="20% - Énfasis6 31 2 2" xfId="21169"/>
    <cellStyle name="20% - Énfasis6 31 3" xfId="16041"/>
    <cellStyle name="20% - Énfasis6 32" xfId="5265"/>
    <cellStyle name="20% - Énfasis6 32 2" xfId="10401"/>
    <cellStyle name="20% - Énfasis6 32 2 2" xfId="21184"/>
    <cellStyle name="20% - Énfasis6 32 3" xfId="16057"/>
    <cellStyle name="20% - Énfasis6 33" xfId="5281"/>
    <cellStyle name="20% - Énfasis6 33 2" xfId="10417"/>
    <cellStyle name="20% - Énfasis6 33 2 2" xfId="21200"/>
    <cellStyle name="20% - Énfasis6 33 3" xfId="16073"/>
    <cellStyle name="20% - Énfasis6 34" xfId="5301"/>
    <cellStyle name="20% - Énfasis6 34 2" xfId="10437"/>
    <cellStyle name="20% - Énfasis6 34 2 2" xfId="21220"/>
    <cellStyle name="20% - Énfasis6 34 3" xfId="16093"/>
    <cellStyle name="20% - Énfasis6 35" xfId="5317"/>
    <cellStyle name="20% - Énfasis6 35 2" xfId="10453"/>
    <cellStyle name="20% - Énfasis6 35 2 2" xfId="21236"/>
    <cellStyle name="20% - Énfasis6 35 3" xfId="16109"/>
    <cellStyle name="20% - Énfasis6 36" xfId="5334"/>
    <cellStyle name="20% - Énfasis6 36 2" xfId="10470"/>
    <cellStyle name="20% - Énfasis6 36 2 2" xfId="21253"/>
    <cellStyle name="20% - Énfasis6 36 3" xfId="16126"/>
    <cellStyle name="20% - Énfasis6 37" xfId="5382"/>
    <cellStyle name="20% - Énfasis6 37 2" xfId="10518"/>
    <cellStyle name="20% - Énfasis6 37 2 2" xfId="21301"/>
    <cellStyle name="20% - Énfasis6 37 3" xfId="16174"/>
    <cellStyle name="20% - Énfasis6 38" xfId="5402"/>
    <cellStyle name="20% - Énfasis6 38 2" xfId="10538"/>
    <cellStyle name="20% - Énfasis6 38 2 2" xfId="21321"/>
    <cellStyle name="20% - Énfasis6 38 3" xfId="16194"/>
    <cellStyle name="20% - Énfasis6 39" xfId="5431"/>
    <cellStyle name="20% - Énfasis6 39 2" xfId="16223"/>
    <cellStyle name="20% - Énfasis6 4" xfId="517"/>
    <cellStyle name="20% - Énfasis6 4 2" xfId="1610"/>
    <cellStyle name="20% - Énfasis6 4 2 2" xfId="3919"/>
    <cellStyle name="20% - Énfasis6 4 2 2 2" xfId="9066"/>
    <cellStyle name="20% - Énfasis6 4 2 2 2 2" xfId="19849"/>
    <cellStyle name="20% - Énfasis6 4 2 2 3" xfId="14717"/>
    <cellStyle name="20% - Énfasis6 4 2 2 4" xfId="42776"/>
    <cellStyle name="20% - Énfasis6 4 2 2 5" xfId="47619"/>
    <cellStyle name="20% - Énfasis6 4 2 3" xfId="6785"/>
    <cellStyle name="20% - Énfasis6 4 2 3 2" xfId="17568"/>
    <cellStyle name="20% - Énfasis6 4 2 4" xfId="12430"/>
    <cellStyle name="20% - Énfasis6 4 2 5" xfId="40500"/>
    <cellStyle name="20% - Énfasis6 4 2 6" xfId="45343"/>
    <cellStyle name="20% - Énfasis6 4 3" xfId="2858"/>
    <cellStyle name="20% - Énfasis6 4 3 2" xfId="8012"/>
    <cellStyle name="20% - Énfasis6 4 3 2 2" xfId="18795"/>
    <cellStyle name="20% - Énfasis6 4 3 3" xfId="13663"/>
    <cellStyle name="20% - Énfasis6 4 3 4" xfId="41722"/>
    <cellStyle name="20% - Énfasis6 4 3 5" xfId="46565"/>
    <cellStyle name="20% - Énfasis6 4 4" xfId="5723"/>
    <cellStyle name="20% - Énfasis6 4 4 2" xfId="16512"/>
    <cellStyle name="20% - Énfasis6 4 5" xfId="11346"/>
    <cellStyle name="20% - Énfasis6 4 6" xfId="39455"/>
    <cellStyle name="20% - Énfasis6 4 7" xfId="44301"/>
    <cellStyle name="20% - Énfasis6 40" xfId="10863"/>
    <cellStyle name="20% - Énfasis6 40 2" xfId="21646"/>
    <cellStyle name="20% - Énfasis6 41" xfId="10915"/>
    <cellStyle name="20% - Énfasis6 41 2" xfId="21698"/>
    <cellStyle name="20% - Énfasis6 42" xfId="10930"/>
    <cellStyle name="20% - Énfasis6 42 2" xfId="21713"/>
    <cellStyle name="20% - Énfasis6 43" xfId="10951"/>
    <cellStyle name="20% - Énfasis6 43 2" xfId="21734"/>
    <cellStyle name="20% - Énfasis6 44" xfId="10975"/>
    <cellStyle name="20% - Énfasis6 45" xfId="38845"/>
    <cellStyle name="20% - Énfasis6 46" xfId="38859"/>
    <cellStyle name="20% - Énfasis6 47" xfId="38875"/>
    <cellStyle name="20% - Énfasis6 48" xfId="38966"/>
    <cellStyle name="20% - Énfasis6 49" xfId="38982"/>
    <cellStyle name="20% - Énfasis6 5" xfId="533"/>
    <cellStyle name="20% - Énfasis6 5 2" xfId="1624"/>
    <cellStyle name="20% - Énfasis6 5 2 2" xfId="3933"/>
    <cellStyle name="20% - Énfasis6 5 2 2 2" xfId="9080"/>
    <cellStyle name="20% - Énfasis6 5 2 2 2 2" xfId="19863"/>
    <cellStyle name="20% - Énfasis6 5 2 2 3" xfId="14731"/>
    <cellStyle name="20% - Énfasis6 5 2 2 4" xfId="42790"/>
    <cellStyle name="20% - Énfasis6 5 2 2 5" xfId="47633"/>
    <cellStyle name="20% - Énfasis6 5 2 3" xfId="6799"/>
    <cellStyle name="20% - Énfasis6 5 2 3 2" xfId="17582"/>
    <cellStyle name="20% - Énfasis6 5 2 4" xfId="12444"/>
    <cellStyle name="20% - Énfasis6 5 2 5" xfId="40514"/>
    <cellStyle name="20% - Énfasis6 5 2 6" xfId="45357"/>
    <cellStyle name="20% - Énfasis6 5 3" xfId="2872"/>
    <cellStyle name="20% - Énfasis6 5 3 2" xfId="8026"/>
    <cellStyle name="20% - Énfasis6 5 3 2 2" xfId="18809"/>
    <cellStyle name="20% - Énfasis6 5 3 3" xfId="13677"/>
    <cellStyle name="20% - Énfasis6 5 3 4" xfId="41736"/>
    <cellStyle name="20% - Énfasis6 5 3 5" xfId="46579"/>
    <cellStyle name="20% - Énfasis6 5 4" xfId="5737"/>
    <cellStyle name="20% - Énfasis6 5 4 2" xfId="16526"/>
    <cellStyle name="20% - Énfasis6 5 5" xfId="11361"/>
    <cellStyle name="20% - Énfasis6 5 6" xfId="39469"/>
    <cellStyle name="20% - Énfasis6 5 7" xfId="44315"/>
    <cellStyle name="20% - Énfasis6 50" xfId="38998"/>
    <cellStyle name="20% - Énfasis6 51" xfId="39029"/>
    <cellStyle name="20% - Énfasis6 52" xfId="39043"/>
    <cellStyle name="20% - Énfasis6 53" xfId="39062"/>
    <cellStyle name="20% - Énfasis6 54" xfId="39082"/>
    <cellStyle name="20% - Énfasis6 55" xfId="39100"/>
    <cellStyle name="20% - Énfasis6 56" xfId="43900"/>
    <cellStyle name="20% - Énfasis6 57" xfId="43926"/>
    <cellStyle name="20% - Énfasis6 58" xfId="43944"/>
    <cellStyle name="20% - Énfasis6 59" xfId="43970"/>
    <cellStyle name="20% - Énfasis6 6" xfId="550"/>
    <cellStyle name="20% - Énfasis6 6 2" xfId="1641"/>
    <cellStyle name="20% - Énfasis6 6 2 2" xfId="3950"/>
    <cellStyle name="20% - Énfasis6 6 2 2 2" xfId="9097"/>
    <cellStyle name="20% - Énfasis6 6 2 2 2 2" xfId="19880"/>
    <cellStyle name="20% - Énfasis6 6 2 2 3" xfId="14748"/>
    <cellStyle name="20% - Énfasis6 6 2 2 4" xfId="42807"/>
    <cellStyle name="20% - Énfasis6 6 2 2 5" xfId="47650"/>
    <cellStyle name="20% - Énfasis6 6 2 3" xfId="6816"/>
    <cellStyle name="20% - Énfasis6 6 2 3 2" xfId="17599"/>
    <cellStyle name="20% - Énfasis6 6 2 4" xfId="12461"/>
    <cellStyle name="20% - Énfasis6 6 2 5" xfId="40531"/>
    <cellStyle name="20% - Énfasis6 6 2 6" xfId="45374"/>
    <cellStyle name="20% - Énfasis6 6 3" xfId="2889"/>
    <cellStyle name="20% - Énfasis6 6 3 2" xfId="8043"/>
    <cellStyle name="20% - Énfasis6 6 3 2 2" xfId="18826"/>
    <cellStyle name="20% - Énfasis6 6 3 3" xfId="13694"/>
    <cellStyle name="20% - Énfasis6 6 3 4" xfId="41753"/>
    <cellStyle name="20% - Énfasis6 6 3 5" xfId="46596"/>
    <cellStyle name="20% - Énfasis6 6 4" xfId="5754"/>
    <cellStyle name="20% - Énfasis6 6 4 2" xfId="16543"/>
    <cellStyle name="20% - Énfasis6 6 5" xfId="11378"/>
    <cellStyle name="20% - Énfasis6 6 6" xfId="39486"/>
    <cellStyle name="20% - Énfasis6 6 7" xfId="44332"/>
    <cellStyle name="20% - Énfasis6 7" xfId="570"/>
    <cellStyle name="20% - Énfasis6 7 2" xfId="1661"/>
    <cellStyle name="20% - Énfasis6 7 2 2" xfId="3970"/>
    <cellStyle name="20% - Énfasis6 7 2 2 2" xfId="9117"/>
    <cellStyle name="20% - Énfasis6 7 2 2 2 2" xfId="19900"/>
    <cellStyle name="20% - Énfasis6 7 2 2 3" xfId="14768"/>
    <cellStyle name="20% - Énfasis6 7 2 2 4" xfId="42827"/>
    <cellStyle name="20% - Énfasis6 7 2 2 5" xfId="47670"/>
    <cellStyle name="20% - Énfasis6 7 2 3" xfId="6836"/>
    <cellStyle name="20% - Énfasis6 7 2 3 2" xfId="17619"/>
    <cellStyle name="20% - Énfasis6 7 2 4" xfId="12481"/>
    <cellStyle name="20% - Énfasis6 7 2 5" xfId="40551"/>
    <cellStyle name="20% - Énfasis6 7 2 6" xfId="45394"/>
    <cellStyle name="20% - Énfasis6 7 3" xfId="2909"/>
    <cellStyle name="20% - Énfasis6 7 3 2" xfId="8063"/>
    <cellStyle name="20% - Énfasis6 7 3 2 2" xfId="18846"/>
    <cellStyle name="20% - Énfasis6 7 3 3" xfId="13714"/>
    <cellStyle name="20% - Énfasis6 7 3 4" xfId="41773"/>
    <cellStyle name="20% - Énfasis6 7 3 5" xfId="46616"/>
    <cellStyle name="20% - Énfasis6 7 4" xfId="5774"/>
    <cellStyle name="20% - Énfasis6 7 4 2" xfId="16563"/>
    <cellStyle name="20% - Énfasis6 7 5" xfId="11398"/>
    <cellStyle name="20% - Énfasis6 7 6" xfId="39505"/>
    <cellStyle name="20% - Énfasis6 7 7" xfId="44351"/>
    <cellStyle name="20% - Énfasis6 8" xfId="585"/>
    <cellStyle name="20% - Énfasis6 8 2" xfId="1676"/>
    <cellStyle name="20% - Énfasis6 8 2 2" xfId="3985"/>
    <cellStyle name="20% - Énfasis6 8 2 2 2" xfId="9132"/>
    <cellStyle name="20% - Énfasis6 8 2 2 2 2" xfId="19915"/>
    <cellStyle name="20% - Énfasis6 8 2 2 3" xfId="14783"/>
    <cellStyle name="20% - Énfasis6 8 2 2 4" xfId="42842"/>
    <cellStyle name="20% - Énfasis6 8 2 2 5" xfId="47685"/>
    <cellStyle name="20% - Énfasis6 8 2 3" xfId="6851"/>
    <cellStyle name="20% - Énfasis6 8 2 3 2" xfId="17634"/>
    <cellStyle name="20% - Énfasis6 8 2 4" xfId="12496"/>
    <cellStyle name="20% - Énfasis6 8 2 5" xfId="40566"/>
    <cellStyle name="20% - Énfasis6 8 2 6" xfId="45409"/>
    <cellStyle name="20% - Énfasis6 8 3" xfId="2924"/>
    <cellStyle name="20% - Énfasis6 8 3 2" xfId="8078"/>
    <cellStyle name="20% - Énfasis6 8 3 2 2" xfId="18861"/>
    <cellStyle name="20% - Énfasis6 8 3 3" xfId="13729"/>
    <cellStyle name="20% - Énfasis6 8 3 4" xfId="41788"/>
    <cellStyle name="20% - Énfasis6 8 3 5" xfId="46631"/>
    <cellStyle name="20% - Énfasis6 8 4" xfId="5789"/>
    <cellStyle name="20% - Énfasis6 8 4 2" xfId="16578"/>
    <cellStyle name="20% - Énfasis6 8 5" xfId="11413"/>
    <cellStyle name="20% - Énfasis6 8 6" xfId="39519"/>
    <cellStyle name="20% - Énfasis6 8 7" xfId="44365"/>
    <cellStyle name="20% - Énfasis6 9" xfId="663"/>
    <cellStyle name="20% - Énfasis6 9 2" xfId="1754"/>
    <cellStyle name="20% - Énfasis6 9 2 2" xfId="4063"/>
    <cellStyle name="20% - Énfasis6 9 2 2 2" xfId="9210"/>
    <cellStyle name="20% - Énfasis6 9 2 2 2 2" xfId="19993"/>
    <cellStyle name="20% - Énfasis6 9 2 2 3" xfId="14861"/>
    <cellStyle name="20% - Énfasis6 9 2 2 4" xfId="42920"/>
    <cellStyle name="20% - Énfasis6 9 2 2 5" xfId="47763"/>
    <cellStyle name="20% - Énfasis6 9 2 3" xfId="6929"/>
    <cellStyle name="20% - Énfasis6 9 2 3 2" xfId="17712"/>
    <cellStyle name="20% - Énfasis6 9 2 4" xfId="12574"/>
    <cellStyle name="20% - Énfasis6 9 2 5" xfId="40644"/>
    <cellStyle name="20% - Énfasis6 9 2 6" xfId="45487"/>
    <cellStyle name="20% - Énfasis6 9 3" xfId="3002"/>
    <cellStyle name="20% - Énfasis6 9 3 2" xfId="8156"/>
    <cellStyle name="20% - Énfasis6 9 3 2 2" xfId="18939"/>
    <cellStyle name="20% - Énfasis6 9 3 3" xfId="13807"/>
    <cellStyle name="20% - Énfasis6 9 3 4" xfId="41866"/>
    <cellStyle name="20% - Énfasis6 9 3 5" xfId="46709"/>
    <cellStyle name="20% - Énfasis6 9 4" xfId="5867"/>
    <cellStyle name="20% - Énfasis6 9 4 2" xfId="16656"/>
    <cellStyle name="20% - Énfasis6 9 5" xfId="11492"/>
    <cellStyle name="20% - Énfasis6 9 6" xfId="39597"/>
    <cellStyle name="20% - Énfasis6 9 7" xfId="44443"/>
    <cellStyle name="40% - Énfasis1 10" xfId="806"/>
    <cellStyle name="40% - Énfasis1 10 2" xfId="1889"/>
    <cellStyle name="40% - Énfasis1 10 2 2" xfId="4198"/>
    <cellStyle name="40% - Énfasis1 10 2 2 2" xfId="9345"/>
    <cellStyle name="40% - Énfasis1 10 2 2 2 2" xfId="20128"/>
    <cellStyle name="40% - Énfasis1 10 2 2 3" xfId="14996"/>
    <cellStyle name="40% - Énfasis1 10 2 2 4" xfId="43055"/>
    <cellStyle name="40% - Énfasis1 10 2 2 5" xfId="47898"/>
    <cellStyle name="40% - Énfasis1 10 2 3" xfId="7064"/>
    <cellStyle name="40% - Énfasis1 10 2 3 2" xfId="17847"/>
    <cellStyle name="40% - Énfasis1 10 2 4" xfId="12709"/>
    <cellStyle name="40% - Énfasis1 10 2 5" xfId="40779"/>
    <cellStyle name="40% - Énfasis1 10 2 6" xfId="45622"/>
    <cellStyle name="40% - Énfasis1 10 3" xfId="3143"/>
    <cellStyle name="40% - Énfasis1 10 3 2" xfId="8290"/>
    <cellStyle name="40% - Énfasis1 10 3 2 2" xfId="19073"/>
    <cellStyle name="40% - Énfasis1 10 3 3" xfId="13941"/>
    <cellStyle name="40% - Énfasis1 10 3 4" xfId="42000"/>
    <cellStyle name="40% - Énfasis1 10 3 5" xfId="46843"/>
    <cellStyle name="40% - Énfasis1 10 4" xfId="6007"/>
    <cellStyle name="40% - Énfasis1 10 4 2" xfId="16790"/>
    <cellStyle name="40% - Énfasis1 10 5" xfId="11634"/>
    <cellStyle name="40% - Énfasis1 10 6" xfId="39730"/>
    <cellStyle name="40% - Énfasis1 10 7" xfId="44577"/>
    <cellStyle name="40% - Énfasis1 11" xfId="915"/>
    <cellStyle name="40% - Énfasis1 11 2" xfId="1998"/>
    <cellStyle name="40% - Énfasis1 11 2 2" xfId="4307"/>
    <cellStyle name="40% - Énfasis1 11 2 2 2" xfId="9454"/>
    <cellStyle name="40% - Énfasis1 11 2 2 2 2" xfId="20237"/>
    <cellStyle name="40% - Énfasis1 11 2 2 3" xfId="15105"/>
    <cellStyle name="40% - Énfasis1 11 2 2 4" xfId="43164"/>
    <cellStyle name="40% - Énfasis1 11 2 2 5" xfId="48007"/>
    <cellStyle name="40% - Énfasis1 11 2 3" xfId="7173"/>
    <cellStyle name="40% - Énfasis1 11 2 3 2" xfId="17956"/>
    <cellStyle name="40% - Énfasis1 11 2 4" xfId="12818"/>
    <cellStyle name="40% - Énfasis1 11 2 5" xfId="40888"/>
    <cellStyle name="40% - Énfasis1 11 2 6" xfId="45731"/>
    <cellStyle name="40% - Énfasis1 11 3" xfId="3252"/>
    <cellStyle name="40% - Énfasis1 11 3 2" xfId="8399"/>
    <cellStyle name="40% - Énfasis1 11 3 2 2" xfId="19182"/>
    <cellStyle name="40% - Énfasis1 11 3 3" xfId="14050"/>
    <cellStyle name="40% - Énfasis1 11 3 4" xfId="42109"/>
    <cellStyle name="40% - Énfasis1 11 3 5" xfId="46952"/>
    <cellStyle name="40% - Énfasis1 11 4" xfId="6116"/>
    <cellStyle name="40% - Énfasis1 11 4 2" xfId="16899"/>
    <cellStyle name="40% - Énfasis1 11 5" xfId="11743"/>
    <cellStyle name="40% - Énfasis1 11 6" xfId="39839"/>
    <cellStyle name="40% - Énfasis1 11 7" xfId="44686"/>
    <cellStyle name="40% - Énfasis1 12" xfId="990"/>
    <cellStyle name="40% - Énfasis1 12 2" xfId="2073"/>
    <cellStyle name="40% - Énfasis1 12 2 2" xfId="4382"/>
    <cellStyle name="40% - Énfasis1 12 2 2 2" xfId="9529"/>
    <cellStyle name="40% - Énfasis1 12 2 2 2 2" xfId="20312"/>
    <cellStyle name="40% - Énfasis1 12 2 2 3" xfId="15180"/>
    <cellStyle name="40% - Énfasis1 12 2 2 4" xfId="43239"/>
    <cellStyle name="40% - Énfasis1 12 2 2 5" xfId="48082"/>
    <cellStyle name="40% - Énfasis1 12 2 3" xfId="7248"/>
    <cellStyle name="40% - Énfasis1 12 2 3 2" xfId="18031"/>
    <cellStyle name="40% - Énfasis1 12 2 4" xfId="12893"/>
    <cellStyle name="40% - Énfasis1 12 2 5" xfId="40963"/>
    <cellStyle name="40% - Énfasis1 12 2 6" xfId="45806"/>
    <cellStyle name="40% - Énfasis1 12 3" xfId="3327"/>
    <cellStyle name="40% - Énfasis1 12 3 2" xfId="8474"/>
    <cellStyle name="40% - Énfasis1 12 3 2 2" xfId="19257"/>
    <cellStyle name="40% - Énfasis1 12 3 3" xfId="14125"/>
    <cellStyle name="40% - Énfasis1 12 3 4" xfId="42184"/>
    <cellStyle name="40% - Énfasis1 12 3 5" xfId="47027"/>
    <cellStyle name="40% - Énfasis1 12 4" xfId="6191"/>
    <cellStyle name="40% - Énfasis1 12 4 2" xfId="16974"/>
    <cellStyle name="40% - Énfasis1 12 5" xfId="11818"/>
    <cellStyle name="40% - Énfasis1 12 6" xfId="39914"/>
    <cellStyle name="40% - Énfasis1 12 7" xfId="44761"/>
    <cellStyle name="40% - Énfasis1 13" xfId="1038"/>
    <cellStyle name="40% - Énfasis1 13 2" xfId="2122"/>
    <cellStyle name="40% - Énfasis1 13 2 2" xfId="4430"/>
    <cellStyle name="40% - Énfasis1 13 2 2 2" xfId="9577"/>
    <cellStyle name="40% - Énfasis1 13 2 2 2 2" xfId="20360"/>
    <cellStyle name="40% - Énfasis1 13 2 2 3" xfId="15228"/>
    <cellStyle name="40% - Énfasis1 13 2 2 4" xfId="43287"/>
    <cellStyle name="40% - Énfasis1 13 2 2 5" xfId="48130"/>
    <cellStyle name="40% - Énfasis1 13 2 3" xfId="7296"/>
    <cellStyle name="40% - Énfasis1 13 2 3 2" xfId="18079"/>
    <cellStyle name="40% - Énfasis1 13 2 4" xfId="12942"/>
    <cellStyle name="40% - Énfasis1 13 2 5" xfId="41011"/>
    <cellStyle name="40% - Énfasis1 13 2 6" xfId="45854"/>
    <cellStyle name="40% - Énfasis1 13 3" xfId="3375"/>
    <cellStyle name="40% - Énfasis1 13 3 2" xfId="8522"/>
    <cellStyle name="40% - Énfasis1 13 3 2 2" xfId="19305"/>
    <cellStyle name="40% - Énfasis1 13 3 3" xfId="14173"/>
    <cellStyle name="40% - Énfasis1 13 3 4" xfId="42232"/>
    <cellStyle name="40% - Énfasis1 13 3 5" xfId="47075"/>
    <cellStyle name="40% - Énfasis1 13 4" xfId="6239"/>
    <cellStyle name="40% - Énfasis1 13 4 2" xfId="17022"/>
    <cellStyle name="40% - Énfasis1 13 5" xfId="11866"/>
    <cellStyle name="40% - Énfasis1 13 6" xfId="39963"/>
    <cellStyle name="40% - Énfasis1 13 7" xfId="44809"/>
    <cellStyle name="40% - Énfasis1 14" xfId="1112"/>
    <cellStyle name="40% - Énfasis1 14 2" xfId="2196"/>
    <cellStyle name="40% - Énfasis1 14 2 2" xfId="4504"/>
    <cellStyle name="40% - Énfasis1 14 2 2 2" xfId="9651"/>
    <cellStyle name="40% - Énfasis1 14 2 2 2 2" xfId="20434"/>
    <cellStyle name="40% - Énfasis1 14 2 2 3" xfId="15302"/>
    <cellStyle name="40% - Énfasis1 14 2 2 4" xfId="43361"/>
    <cellStyle name="40% - Énfasis1 14 2 2 5" xfId="48204"/>
    <cellStyle name="40% - Énfasis1 14 2 3" xfId="7370"/>
    <cellStyle name="40% - Énfasis1 14 2 3 2" xfId="18153"/>
    <cellStyle name="40% - Énfasis1 14 2 4" xfId="13016"/>
    <cellStyle name="40% - Énfasis1 14 2 5" xfId="41085"/>
    <cellStyle name="40% - Énfasis1 14 2 6" xfId="45928"/>
    <cellStyle name="40% - Énfasis1 14 3" xfId="3449"/>
    <cellStyle name="40% - Énfasis1 14 3 2" xfId="8596"/>
    <cellStyle name="40% - Énfasis1 14 3 2 2" xfId="19379"/>
    <cellStyle name="40% - Énfasis1 14 3 3" xfId="14247"/>
    <cellStyle name="40% - Énfasis1 14 3 4" xfId="42306"/>
    <cellStyle name="40% - Énfasis1 14 3 5" xfId="47149"/>
    <cellStyle name="40% - Énfasis1 14 4" xfId="6313"/>
    <cellStyle name="40% - Énfasis1 14 4 2" xfId="17096"/>
    <cellStyle name="40% - Énfasis1 14 5" xfId="11940"/>
    <cellStyle name="40% - Énfasis1 14 6" xfId="40037"/>
    <cellStyle name="40% - Énfasis1 14 7" xfId="44883"/>
    <cellStyle name="40% - Énfasis1 15" xfId="1179"/>
    <cellStyle name="40% - Énfasis1 15 2" xfId="2263"/>
    <cellStyle name="40% - Énfasis1 15 2 2" xfId="4571"/>
    <cellStyle name="40% - Énfasis1 15 2 2 2" xfId="9718"/>
    <cellStyle name="40% - Énfasis1 15 2 2 2 2" xfId="20501"/>
    <cellStyle name="40% - Énfasis1 15 2 2 3" xfId="15369"/>
    <cellStyle name="40% - Énfasis1 15 2 2 4" xfId="43428"/>
    <cellStyle name="40% - Énfasis1 15 2 2 5" xfId="48271"/>
    <cellStyle name="40% - Énfasis1 15 2 3" xfId="7437"/>
    <cellStyle name="40% - Énfasis1 15 2 3 2" xfId="18220"/>
    <cellStyle name="40% - Énfasis1 15 2 4" xfId="13083"/>
    <cellStyle name="40% - Énfasis1 15 2 5" xfId="41152"/>
    <cellStyle name="40% - Énfasis1 15 2 6" xfId="45995"/>
    <cellStyle name="40% - Énfasis1 15 3" xfId="3514"/>
    <cellStyle name="40% - Énfasis1 15 3 2" xfId="8661"/>
    <cellStyle name="40% - Énfasis1 15 3 2 2" xfId="19444"/>
    <cellStyle name="40% - Énfasis1 15 3 3" xfId="14312"/>
    <cellStyle name="40% - Énfasis1 15 3 4" xfId="42371"/>
    <cellStyle name="40% - Énfasis1 15 3 5" xfId="47214"/>
    <cellStyle name="40% - Énfasis1 15 4" xfId="6380"/>
    <cellStyle name="40% - Énfasis1 15 4 2" xfId="17163"/>
    <cellStyle name="40% - Énfasis1 15 5" xfId="12007"/>
    <cellStyle name="40% - Énfasis1 15 6" xfId="39180"/>
    <cellStyle name="40% - Énfasis1 15 7" xfId="44027"/>
    <cellStyle name="40% - Énfasis1 16" xfId="1212"/>
    <cellStyle name="40% - Énfasis1 16 2" xfId="2296"/>
    <cellStyle name="40% - Énfasis1 16 2 2" xfId="4604"/>
    <cellStyle name="40% - Énfasis1 16 2 2 2" xfId="9751"/>
    <cellStyle name="40% - Énfasis1 16 2 2 2 2" xfId="20534"/>
    <cellStyle name="40% - Énfasis1 16 2 2 3" xfId="15402"/>
    <cellStyle name="40% - Énfasis1 16 2 2 4" xfId="43461"/>
    <cellStyle name="40% - Énfasis1 16 2 2 5" xfId="48304"/>
    <cellStyle name="40% - Énfasis1 16 2 3" xfId="7470"/>
    <cellStyle name="40% - Énfasis1 16 2 3 2" xfId="18253"/>
    <cellStyle name="40% - Énfasis1 16 2 4" xfId="13116"/>
    <cellStyle name="40% - Énfasis1 16 2 5" xfId="41185"/>
    <cellStyle name="40% - Énfasis1 16 2 6" xfId="46028"/>
    <cellStyle name="40% - Énfasis1 16 3" xfId="3547"/>
    <cellStyle name="40% - Énfasis1 16 3 2" xfId="8694"/>
    <cellStyle name="40% - Énfasis1 16 3 2 2" xfId="19477"/>
    <cellStyle name="40% - Énfasis1 16 3 3" xfId="14345"/>
    <cellStyle name="40% - Énfasis1 16 3 4" xfId="42404"/>
    <cellStyle name="40% - Énfasis1 16 3 5" xfId="47247"/>
    <cellStyle name="40% - Énfasis1 16 4" xfId="6413"/>
    <cellStyle name="40% - Énfasis1 16 4 2" xfId="17196"/>
    <cellStyle name="40% - Énfasis1 16 5" xfId="12040"/>
    <cellStyle name="40% - Énfasis1 16 6" xfId="40132"/>
    <cellStyle name="40% - Énfasis1 16 7" xfId="44975"/>
    <cellStyle name="40% - Énfasis1 17" xfId="1233"/>
    <cellStyle name="40% - Énfasis1 17 2" xfId="2317"/>
    <cellStyle name="40% - Énfasis1 17 2 2" xfId="4625"/>
    <cellStyle name="40% - Énfasis1 17 2 2 2" xfId="9772"/>
    <cellStyle name="40% - Énfasis1 17 2 2 2 2" xfId="20555"/>
    <cellStyle name="40% - Énfasis1 17 2 2 3" xfId="15423"/>
    <cellStyle name="40% - Énfasis1 17 2 2 4" xfId="43482"/>
    <cellStyle name="40% - Énfasis1 17 2 2 5" xfId="48325"/>
    <cellStyle name="40% - Énfasis1 17 2 3" xfId="7491"/>
    <cellStyle name="40% - Énfasis1 17 2 3 2" xfId="18274"/>
    <cellStyle name="40% - Énfasis1 17 2 4" xfId="13137"/>
    <cellStyle name="40% - Énfasis1 17 2 5" xfId="41206"/>
    <cellStyle name="40% - Énfasis1 17 2 6" xfId="46049"/>
    <cellStyle name="40% - Énfasis1 17 3" xfId="3568"/>
    <cellStyle name="40% - Énfasis1 17 3 2" xfId="8715"/>
    <cellStyle name="40% - Énfasis1 17 3 2 2" xfId="19498"/>
    <cellStyle name="40% - Énfasis1 17 3 3" xfId="14366"/>
    <cellStyle name="40% - Énfasis1 17 3 4" xfId="42425"/>
    <cellStyle name="40% - Énfasis1 17 3 5" xfId="47268"/>
    <cellStyle name="40% - Énfasis1 17 4" xfId="6434"/>
    <cellStyle name="40% - Énfasis1 17 4 2" xfId="17217"/>
    <cellStyle name="40% - Énfasis1 17 5" xfId="12061"/>
    <cellStyle name="40% - Énfasis1 17 6" xfId="40153"/>
    <cellStyle name="40% - Énfasis1 17 7" xfId="44996"/>
    <cellStyle name="40% - Énfasis1 18" xfId="1266"/>
    <cellStyle name="40% - Énfasis1 18 2" xfId="2350"/>
    <cellStyle name="40% - Énfasis1 18 2 2" xfId="4658"/>
    <cellStyle name="40% - Énfasis1 18 2 2 2" xfId="9805"/>
    <cellStyle name="40% - Énfasis1 18 2 2 2 2" xfId="20588"/>
    <cellStyle name="40% - Énfasis1 18 2 2 3" xfId="15456"/>
    <cellStyle name="40% - Énfasis1 18 2 2 4" xfId="43515"/>
    <cellStyle name="40% - Énfasis1 18 2 2 5" xfId="48358"/>
    <cellStyle name="40% - Énfasis1 18 2 3" xfId="7524"/>
    <cellStyle name="40% - Énfasis1 18 2 3 2" xfId="18307"/>
    <cellStyle name="40% - Énfasis1 18 2 4" xfId="13170"/>
    <cellStyle name="40% - Énfasis1 18 2 5" xfId="41239"/>
    <cellStyle name="40% - Énfasis1 18 2 6" xfId="46082"/>
    <cellStyle name="40% - Énfasis1 18 3" xfId="3601"/>
    <cellStyle name="40% - Énfasis1 18 3 2" xfId="8748"/>
    <cellStyle name="40% - Énfasis1 18 3 2 2" xfId="19531"/>
    <cellStyle name="40% - Énfasis1 18 3 3" xfId="14399"/>
    <cellStyle name="40% - Énfasis1 18 3 4" xfId="42458"/>
    <cellStyle name="40% - Énfasis1 18 3 5" xfId="47301"/>
    <cellStyle name="40% - Énfasis1 18 4" xfId="6467"/>
    <cellStyle name="40% - Énfasis1 18 4 2" xfId="17250"/>
    <cellStyle name="40% - Énfasis1 18 5" xfId="12094"/>
    <cellStyle name="40% - Énfasis1 18 6" xfId="40184"/>
    <cellStyle name="40% - Énfasis1 18 7" xfId="45027"/>
    <cellStyle name="40% - Énfasis1 19" xfId="1286"/>
    <cellStyle name="40% - Énfasis1 19 2" xfId="3621"/>
    <cellStyle name="40% - Énfasis1 19 2 2" xfId="8768"/>
    <cellStyle name="40% - Énfasis1 19 2 2 2" xfId="19551"/>
    <cellStyle name="40% - Énfasis1 19 2 3" xfId="14419"/>
    <cellStyle name="40% - Énfasis1 19 2 4" xfId="42478"/>
    <cellStyle name="40% - Énfasis1 19 2 5" xfId="47321"/>
    <cellStyle name="40% - Énfasis1 19 3" xfId="6487"/>
    <cellStyle name="40% - Énfasis1 19 3 2" xfId="17270"/>
    <cellStyle name="40% - Énfasis1 19 4" xfId="12114"/>
    <cellStyle name="40% - Énfasis1 19 5" xfId="40204"/>
    <cellStyle name="40% - Énfasis1 19 6" xfId="45047"/>
    <cellStyle name="40% - Énfasis1 2" xfId="140"/>
    <cellStyle name="40% - Énfasis1 2 10" xfId="44246"/>
    <cellStyle name="40% - Énfasis1 2 2" xfId="682"/>
    <cellStyle name="40% - Énfasis1 2 2 2" xfId="1773"/>
    <cellStyle name="40% - Énfasis1 2 2 2 2" xfId="4082"/>
    <cellStyle name="40% - Énfasis1 2 2 2 2 2" xfId="9229"/>
    <cellStyle name="40% - Énfasis1 2 2 2 2 2 2" xfId="20012"/>
    <cellStyle name="40% - Énfasis1 2 2 2 2 3" xfId="14880"/>
    <cellStyle name="40% - Énfasis1 2 2 2 2 4" xfId="42939"/>
    <cellStyle name="40% - Énfasis1 2 2 2 2 5" xfId="47782"/>
    <cellStyle name="40% - Énfasis1 2 2 2 3" xfId="6948"/>
    <cellStyle name="40% - Énfasis1 2 2 2 3 2" xfId="17731"/>
    <cellStyle name="40% - Énfasis1 2 2 2 4" xfId="12593"/>
    <cellStyle name="40% - Énfasis1 2 2 2 5" xfId="40663"/>
    <cellStyle name="40% - Énfasis1 2 2 2 6" xfId="45506"/>
    <cellStyle name="40% - Énfasis1 2 2 3" xfId="3021"/>
    <cellStyle name="40% - Énfasis1 2 2 3 2" xfId="8175"/>
    <cellStyle name="40% - Énfasis1 2 2 3 2 2" xfId="18958"/>
    <cellStyle name="40% - Énfasis1 2 2 3 3" xfId="13826"/>
    <cellStyle name="40% - Énfasis1 2 2 3 4" xfId="41885"/>
    <cellStyle name="40% - Énfasis1 2 2 3 5" xfId="46728"/>
    <cellStyle name="40% - Énfasis1 2 2 4" xfId="5886"/>
    <cellStyle name="40% - Énfasis1 2 2 4 2" xfId="16675"/>
    <cellStyle name="40% - Énfasis1 2 2 5" xfId="11511"/>
    <cellStyle name="40% - Énfasis1 2 2 6" xfId="39616"/>
    <cellStyle name="40% - Énfasis1 2 2 7" xfId="44462"/>
    <cellStyle name="40% - Énfasis1 2 3" xfId="1555"/>
    <cellStyle name="40% - Énfasis1 2 3 2" xfId="3864"/>
    <cellStyle name="40% - Énfasis1 2 3 2 2" xfId="9011"/>
    <cellStyle name="40% - Énfasis1 2 3 2 2 2" xfId="19794"/>
    <cellStyle name="40% - Énfasis1 2 3 2 3" xfId="14662"/>
    <cellStyle name="40% - Énfasis1 2 3 2 4" xfId="42721"/>
    <cellStyle name="40% - Énfasis1 2 3 2 5" xfId="47564"/>
    <cellStyle name="40% - Énfasis1 2 3 3" xfId="6730"/>
    <cellStyle name="40% - Énfasis1 2 3 3 2" xfId="17513"/>
    <cellStyle name="40% - Énfasis1 2 3 4" xfId="12375"/>
    <cellStyle name="40% - Énfasis1 2 3 5" xfId="40445"/>
    <cellStyle name="40% - Énfasis1 2 3 6" xfId="45288"/>
    <cellStyle name="40% - Énfasis1 2 4" xfId="2581"/>
    <cellStyle name="40% - Énfasis1 2 4 2" xfId="7749"/>
    <cellStyle name="40% - Énfasis1 2 4 2 2" xfId="18532"/>
    <cellStyle name="40% - Énfasis1 2 4 3" xfId="13396"/>
    <cellStyle name="40% - Énfasis1 2 4 4" xfId="41461"/>
    <cellStyle name="40% - Énfasis1 2 4 5" xfId="46304"/>
    <cellStyle name="40% - Énfasis1 2 5" xfId="4970"/>
    <cellStyle name="40% - Énfasis1 2 5 2" xfId="10118"/>
    <cellStyle name="40% - Énfasis1 2 5 2 2" xfId="20901"/>
    <cellStyle name="40% - Énfasis1 2 5 3" xfId="15768"/>
    <cellStyle name="40% - Énfasis1 2 5 4" xfId="43824"/>
    <cellStyle name="40% - Énfasis1 2 5 5" xfId="48667"/>
    <cellStyle name="40% - Énfasis1 2 6" xfId="5047"/>
    <cellStyle name="40% - Énfasis1 2 6 2" xfId="10195"/>
    <cellStyle name="40% - Énfasis1 2 6 2 2" xfId="20978"/>
    <cellStyle name="40% - Énfasis1 2 6 3" xfId="15844"/>
    <cellStyle name="40% - Énfasis1 2 7" xfId="5455"/>
    <cellStyle name="40% - Énfasis1 2 7 2" xfId="16247"/>
    <cellStyle name="40% - Énfasis1 2 8" xfId="10992"/>
    <cellStyle name="40% - Énfasis1 2 9" xfId="39400"/>
    <cellStyle name="40% - Énfasis1 20" xfId="1308"/>
    <cellStyle name="40% - Énfasis1 20 2" xfId="3642"/>
    <cellStyle name="40% - Énfasis1 20 2 2" xfId="8789"/>
    <cellStyle name="40% - Énfasis1 20 2 2 2" xfId="19572"/>
    <cellStyle name="40% - Énfasis1 20 2 3" xfId="14440"/>
    <cellStyle name="40% - Énfasis1 20 2 4" xfId="42499"/>
    <cellStyle name="40% - Énfasis1 20 2 5" xfId="47342"/>
    <cellStyle name="40% - Énfasis1 20 3" xfId="6508"/>
    <cellStyle name="40% - Énfasis1 20 3 2" xfId="17291"/>
    <cellStyle name="40% - Énfasis1 20 4" xfId="12135"/>
    <cellStyle name="40% - Énfasis1 20 5" xfId="40225"/>
    <cellStyle name="40% - Énfasis1 20 6" xfId="45068"/>
    <cellStyle name="40% - Énfasis1 21" xfId="2404"/>
    <cellStyle name="40% - Énfasis1 21 2" xfId="4706"/>
    <cellStyle name="40% - Énfasis1 21 2 2" xfId="9853"/>
    <cellStyle name="40% - Énfasis1 21 2 2 2" xfId="20636"/>
    <cellStyle name="40% - Énfasis1 21 2 3" xfId="15504"/>
    <cellStyle name="40% - Énfasis1 21 2 4" xfId="43563"/>
    <cellStyle name="40% - Énfasis1 21 2 5" xfId="48406"/>
    <cellStyle name="40% - Énfasis1 21 3" xfId="7572"/>
    <cellStyle name="40% - Énfasis1 21 3 2" xfId="18355"/>
    <cellStyle name="40% - Énfasis1 21 4" xfId="13218"/>
    <cellStyle name="40% - Énfasis1 21 5" xfId="41287"/>
    <cellStyle name="40% - Énfasis1 21 6" xfId="46130"/>
    <cellStyle name="40% - Énfasis1 22" xfId="2440"/>
    <cellStyle name="40% - Énfasis1 22 2" xfId="4742"/>
    <cellStyle name="40% - Énfasis1 22 2 2" xfId="9889"/>
    <cellStyle name="40% - Énfasis1 22 2 2 2" xfId="20672"/>
    <cellStyle name="40% - Énfasis1 22 2 3" xfId="15540"/>
    <cellStyle name="40% - Énfasis1 22 2 4" xfId="43599"/>
    <cellStyle name="40% - Énfasis1 22 2 5" xfId="48442"/>
    <cellStyle name="40% - Énfasis1 22 3" xfId="7608"/>
    <cellStyle name="40% - Énfasis1 22 3 2" xfId="18391"/>
    <cellStyle name="40% - Énfasis1 22 4" xfId="13254"/>
    <cellStyle name="40% - Énfasis1 22 5" xfId="41323"/>
    <cellStyle name="40% - Énfasis1 22 6" xfId="46166"/>
    <cellStyle name="40% - Énfasis1 23" xfId="2455"/>
    <cellStyle name="40% - Énfasis1 23 2" xfId="4757"/>
    <cellStyle name="40% - Énfasis1 23 2 2" xfId="9904"/>
    <cellStyle name="40% - Énfasis1 23 2 2 2" xfId="20687"/>
    <cellStyle name="40% - Énfasis1 23 2 3" xfId="15555"/>
    <cellStyle name="40% - Énfasis1 23 2 4" xfId="43614"/>
    <cellStyle name="40% - Énfasis1 23 2 5" xfId="48457"/>
    <cellStyle name="40% - Énfasis1 23 3" xfId="7623"/>
    <cellStyle name="40% - Énfasis1 23 3 2" xfId="18406"/>
    <cellStyle name="40% - Énfasis1 23 4" xfId="13269"/>
    <cellStyle name="40% - Énfasis1 23 5" xfId="41338"/>
    <cellStyle name="40% - Énfasis1 23 6" xfId="46181"/>
    <cellStyle name="40% - Énfasis1 24" xfId="2502"/>
    <cellStyle name="40% - Énfasis1 24 2" xfId="4804"/>
    <cellStyle name="40% - Énfasis1 24 2 2" xfId="9951"/>
    <cellStyle name="40% - Énfasis1 24 2 2 2" xfId="20734"/>
    <cellStyle name="40% - Énfasis1 24 2 3" xfId="15602"/>
    <cellStyle name="40% - Énfasis1 24 2 4" xfId="43661"/>
    <cellStyle name="40% - Énfasis1 24 2 5" xfId="48504"/>
    <cellStyle name="40% - Énfasis1 24 3" xfId="7670"/>
    <cellStyle name="40% - Énfasis1 24 3 2" xfId="18453"/>
    <cellStyle name="40% - Énfasis1 24 4" xfId="13316"/>
    <cellStyle name="40% - Énfasis1 24 5" xfId="41385"/>
    <cellStyle name="40% - Énfasis1 24 6" xfId="46228"/>
    <cellStyle name="40% - Énfasis1 25" xfId="2521"/>
    <cellStyle name="40% - Énfasis1 25 2" xfId="4823"/>
    <cellStyle name="40% - Énfasis1 25 2 2" xfId="9970"/>
    <cellStyle name="40% - Énfasis1 25 2 2 2" xfId="20753"/>
    <cellStyle name="40% - Énfasis1 25 2 3" xfId="15621"/>
    <cellStyle name="40% - Énfasis1 25 2 4" xfId="43680"/>
    <cellStyle name="40% - Énfasis1 25 2 5" xfId="48523"/>
    <cellStyle name="40% - Énfasis1 25 3" xfId="7689"/>
    <cellStyle name="40% - Énfasis1 25 3 2" xfId="18472"/>
    <cellStyle name="40% - Énfasis1 25 4" xfId="13335"/>
    <cellStyle name="40% - Énfasis1 25 5" xfId="41403"/>
    <cellStyle name="40% - Énfasis1 25 6" xfId="46246"/>
    <cellStyle name="40% - Énfasis1 26" xfId="2552"/>
    <cellStyle name="40% - Énfasis1 26 2" xfId="4854"/>
    <cellStyle name="40% - Énfasis1 26 2 2" xfId="10001"/>
    <cellStyle name="40% - Énfasis1 26 2 2 2" xfId="20784"/>
    <cellStyle name="40% - Énfasis1 26 2 3" xfId="15652"/>
    <cellStyle name="40% - Énfasis1 26 2 4" xfId="43711"/>
    <cellStyle name="40% - Énfasis1 26 2 5" xfId="48554"/>
    <cellStyle name="40% - Énfasis1 26 3" xfId="7720"/>
    <cellStyle name="40% - Énfasis1 26 3 2" xfId="18503"/>
    <cellStyle name="40% - Énfasis1 26 4" xfId="13367"/>
    <cellStyle name="40% - Énfasis1 26 5" xfId="41432"/>
    <cellStyle name="40% - Énfasis1 26 6" xfId="46275"/>
    <cellStyle name="40% - Énfasis1 27" xfId="4911"/>
    <cellStyle name="40% - Énfasis1 27 2" xfId="10058"/>
    <cellStyle name="40% - Énfasis1 27 2 2" xfId="20841"/>
    <cellStyle name="40% - Énfasis1 27 3" xfId="15708"/>
    <cellStyle name="40% - Énfasis1 27 4" xfId="43765"/>
    <cellStyle name="40% - Énfasis1 27 5" xfId="48608"/>
    <cellStyle name="40% - Énfasis1 28" xfId="4941"/>
    <cellStyle name="40% - Énfasis1 28 2" xfId="10089"/>
    <cellStyle name="40% - Énfasis1 28 2 2" xfId="20872"/>
    <cellStyle name="40% - Énfasis1 28 3" xfId="15739"/>
    <cellStyle name="40% - Énfasis1 28 4" xfId="43795"/>
    <cellStyle name="40% - Énfasis1 28 5" xfId="48638"/>
    <cellStyle name="40% - Énfasis1 29" xfId="5204"/>
    <cellStyle name="40% - Énfasis1 29 2" xfId="10342"/>
    <cellStyle name="40% - Énfasis1 29 2 2" xfId="21125"/>
    <cellStyle name="40% - Énfasis1 29 3" xfId="15997"/>
    <cellStyle name="40% - Énfasis1 3" xfId="500"/>
    <cellStyle name="40% - Énfasis1 3 2" xfId="1592"/>
    <cellStyle name="40% - Énfasis1 3 2 2" xfId="3901"/>
    <cellStyle name="40% - Énfasis1 3 2 2 2" xfId="9048"/>
    <cellStyle name="40% - Énfasis1 3 2 2 2 2" xfId="19831"/>
    <cellStyle name="40% - Énfasis1 3 2 2 3" xfId="14699"/>
    <cellStyle name="40% - Énfasis1 3 2 2 4" xfId="42758"/>
    <cellStyle name="40% - Énfasis1 3 2 2 5" xfId="47601"/>
    <cellStyle name="40% - Énfasis1 3 2 3" xfId="6767"/>
    <cellStyle name="40% - Énfasis1 3 2 3 2" xfId="17550"/>
    <cellStyle name="40% - Énfasis1 3 2 4" xfId="12412"/>
    <cellStyle name="40% - Énfasis1 3 2 5" xfId="40482"/>
    <cellStyle name="40% - Énfasis1 3 2 6" xfId="45325"/>
    <cellStyle name="40% - Énfasis1 3 3" xfId="2840"/>
    <cellStyle name="40% - Énfasis1 3 3 2" xfId="7994"/>
    <cellStyle name="40% - Énfasis1 3 3 2 2" xfId="18777"/>
    <cellStyle name="40% - Énfasis1 3 3 3" xfId="13645"/>
    <cellStyle name="40% - Énfasis1 3 3 4" xfId="41704"/>
    <cellStyle name="40% - Énfasis1 3 3 5" xfId="46547"/>
    <cellStyle name="40% - Énfasis1 3 4" xfId="5705"/>
    <cellStyle name="40% - Énfasis1 3 4 2" xfId="16494"/>
    <cellStyle name="40% - Énfasis1 3 5" xfId="11328"/>
    <cellStyle name="40% - Énfasis1 3 6" xfId="39437"/>
    <cellStyle name="40% - Énfasis1 3 7" xfId="44283"/>
    <cellStyle name="40% - Énfasis1 30" xfId="5220"/>
    <cellStyle name="40% - Énfasis1 30 2" xfId="10358"/>
    <cellStyle name="40% - Énfasis1 30 2 2" xfId="21141"/>
    <cellStyle name="40% - Énfasis1 30 3" xfId="16013"/>
    <cellStyle name="40% - Énfasis1 31" xfId="5249"/>
    <cellStyle name="40% - Énfasis1 31 2" xfId="10387"/>
    <cellStyle name="40% - Énfasis1 31 2 2" xfId="21170"/>
    <cellStyle name="40% - Énfasis1 31 3" xfId="16042"/>
    <cellStyle name="40% - Énfasis1 32" xfId="5266"/>
    <cellStyle name="40% - Énfasis1 32 2" xfId="10402"/>
    <cellStyle name="40% - Énfasis1 32 2 2" xfId="21185"/>
    <cellStyle name="40% - Énfasis1 32 3" xfId="16058"/>
    <cellStyle name="40% - Énfasis1 33" xfId="5282"/>
    <cellStyle name="40% - Énfasis1 33 2" xfId="10418"/>
    <cellStyle name="40% - Énfasis1 33 2 2" xfId="21201"/>
    <cellStyle name="40% - Énfasis1 33 3" xfId="16074"/>
    <cellStyle name="40% - Énfasis1 34" xfId="5302"/>
    <cellStyle name="40% - Énfasis1 34 2" xfId="10438"/>
    <cellStyle name="40% - Énfasis1 34 2 2" xfId="21221"/>
    <cellStyle name="40% - Énfasis1 34 3" xfId="16094"/>
    <cellStyle name="40% - Énfasis1 35" xfId="5318"/>
    <cellStyle name="40% - Énfasis1 35 2" xfId="10454"/>
    <cellStyle name="40% - Énfasis1 35 2 2" xfId="21237"/>
    <cellStyle name="40% - Énfasis1 35 3" xfId="16110"/>
    <cellStyle name="40% - Énfasis1 36" xfId="5335"/>
    <cellStyle name="40% - Énfasis1 36 2" xfId="10471"/>
    <cellStyle name="40% - Énfasis1 36 2 2" xfId="21254"/>
    <cellStyle name="40% - Énfasis1 36 3" xfId="16127"/>
    <cellStyle name="40% - Énfasis1 37" xfId="5383"/>
    <cellStyle name="40% - Énfasis1 37 2" xfId="10519"/>
    <cellStyle name="40% - Énfasis1 37 2 2" xfId="21302"/>
    <cellStyle name="40% - Énfasis1 37 3" xfId="16175"/>
    <cellStyle name="40% - Énfasis1 38" xfId="5403"/>
    <cellStyle name="40% - Énfasis1 38 2" xfId="10539"/>
    <cellStyle name="40% - Énfasis1 38 2 2" xfId="21322"/>
    <cellStyle name="40% - Énfasis1 38 3" xfId="16195"/>
    <cellStyle name="40% - Énfasis1 39" xfId="5432"/>
    <cellStyle name="40% - Énfasis1 39 2" xfId="16224"/>
    <cellStyle name="40% - Énfasis1 4" xfId="518"/>
    <cellStyle name="40% - Énfasis1 4 2" xfId="1611"/>
    <cellStyle name="40% - Énfasis1 4 2 2" xfId="3920"/>
    <cellStyle name="40% - Énfasis1 4 2 2 2" xfId="9067"/>
    <cellStyle name="40% - Énfasis1 4 2 2 2 2" xfId="19850"/>
    <cellStyle name="40% - Énfasis1 4 2 2 3" xfId="14718"/>
    <cellStyle name="40% - Énfasis1 4 2 2 4" xfId="42777"/>
    <cellStyle name="40% - Énfasis1 4 2 2 5" xfId="47620"/>
    <cellStyle name="40% - Énfasis1 4 2 3" xfId="6786"/>
    <cellStyle name="40% - Énfasis1 4 2 3 2" xfId="17569"/>
    <cellStyle name="40% - Énfasis1 4 2 4" xfId="12431"/>
    <cellStyle name="40% - Énfasis1 4 2 5" xfId="40501"/>
    <cellStyle name="40% - Énfasis1 4 2 6" xfId="45344"/>
    <cellStyle name="40% - Énfasis1 4 3" xfId="2859"/>
    <cellStyle name="40% - Énfasis1 4 3 2" xfId="8013"/>
    <cellStyle name="40% - Énfasis1 4 3 2 2" xfId="18796"/>
    <cellStyle name="40% - Énfasis1 4 3 3" xfId="13664"/>
    <cellStyle name="40% - Énfasis1 4 3 4" xfId="41723"/>
    <cellStyle name="40% - Énfasis1 4 3 5" xfId="46566"/>
    <cellStyle name="40% - Énfasis1 4 4" xfId="5724"/>
    <cellStyle name="40% - Énfasis1 4 4 2" xfId="16513"/>
    <cellStyle name="40% - Énfasis1 4 5" xfId="11347"/>
    <cellStyle name="40% - Énfasis1 4 6" xfId="39456"/>
    <cellStyle name="40% - Énfasis1 4 7" xfId="44302"/>
    <cellStyle name="40% - Énfasis1 40" xfId="10864"/>
    <cellStyle name="40% - Énfasis1 40 2" xfId="21647"/>
    <cellStyle name="40% - Énfasis1 41" xfId="10916"/>
    <cellStyle name="40% - Énfasis1 41 2" xfId="21699"/>
    <cellStyle name="40% - Énfasis1 42" xfId="10931"/>
    <cellStyle name="40% - Énfasis1 42 2" xfId="21714"/>
    <cellStyle name="40% - Énfasis1 43" xfId="10952"/>
    <cellStyle name="40% - Énfasis1 43 2" xfId="21735"/>
    <cellStyle name="40% - Énfasis1 44" xfId="10976"/>
    <cellStyle name="40% - Énfasis1 45" xfId="38846"/>
    <cellStyle name="40% - Énfasis1 46" xfId="38860"/>
    <cellStyle name="40% - Énfasis1 47" xfId="38876"/>
    <cellStyle name="40% - Énfasis1 48" xfId="38967"/>
    <cellStyle name="40% - Énfasis1 49" xfId="38983"/>
    <cellStyle name="40% - Énfasis1 5" xfId="534"/>
    <cellStyle name="40% - Énfasis1 5 2" xfId="1625"/>
    <cellStyle name="40% - Énfasis1 5 2 2" xfId="3934"/>
    <cellStyle name="40% - Énfasis1 5 2 2 2" xfId="9081"/>
    <cellStyle name="40% - Énfasis1 5 2 2 2 2" xfId="19864"/>
    <cellStyle name="40% - Énfasis1 5 2 2 3" xfId="14732"/>
    <cellStyle name="40% - Énfasis1 5 2 2 4" xfId="42791"/>
    <cellStyle name="40% - Énfasis1 5 2 2 5" xfId="47634"/>
    <cellStyle name="40% - Énfasis1 5 2 3" xfId="6800"/>
    <cellStyle name="40% - Énfasis1 5 2 3 2" xfId="17583"/>
    <cellStyle name="40% - Énfasis1 5 2 4" xfId="12445"/>
    <cellStyle name="40% - Énfasis1 5 2 5" xfId="40515"/>
    <cellStyle name="40% - Énfasis1 5 2 6" xfId="45358"/>
    <cellStyle name="40% - Énfasis1 5 3" xfId="2873"/>
    <cellStyle name="40% - Énfasis1 5 3 2" xfId="8027"/>
    <cellStyle name="40% - Énfasis1 5 3 2 2" xfId="18810"/>
    <cellStyle name="40% - Énfasis1 5 3 3" xfId="13678"/>
    <cellStyle name="40% - Énfasis1 5 3 4" xfId="41737"/>
    <cellStyle name="40% - Énfasis1 5 3 5" xfId="46580"/>
    <cellStyle name="40% - Énfasis1 5 4" xfId="5738"/>
    <cellStyle name="40% - Énfasis1 5 4 2" xfId="16527"/>
    <cellStyle name="40% - Énfasis1 5 5" xfId="11362"/>
    <cellStyle name="40% - Énfasis1 5 6" xfId="39470"/>
    <cellStyle name="40% - Énfasis1 5 7" xfId="44316"/>
    <cellStyle name="40% - Énfasis1 50" xfId="38999"/>
    <cellStyle name="40% - Énfasis1 51" xfId="39030"/>
    <cellStyle name="40% - Énfasis1 52" xfId="39044"/>
    <cellStyle name="40% - Énfasis1 53" xfId="39063"/>
    <cellStyle name="40% - Énfasis1 54" xfId="39083"/>
    <cellStyle name="40% - Énfasis1 55" xfId="39101"/>
    <cellStyle name="40% - Énfasis1 56" xfId="43901"/>
    <cellStyle name="40% - Énfasis1 57" xfId="43927"/>
    <cellStyle name="40% - Énfasis1 58" xfId="43945"/>
    <cellStyle name="40% - Énfasis1 59" xfId="43971"/>
    <cellStyle name="40% - Énfasis1 6" xfId="551"/>
    <cellStyle name="40% - Énfasis1 6 2" xfId="1642"/>
    <cellStyle name="40% - Énfasis1 6 2 2" xfId="3951"/>
    <cellStyle name="40% - Énfasis1 6 2 2 2" xfId="9098"/>
    <cellStyle name="40% - Énfasis1 6 2 2 2 2" xfId="19881"/>
    <cellStyle name="40% - Énfasis1 6 2 2 3" xfId="14749"/>
    <cellStyle name="40% - Énfasis1 6 2 2 4" xfId="42808"/>
    <cellStyle name="40% - Énfasis1 6 2 2 5" xfId="47651"/>
    <cellStyle name="40% - Énfasis1 6 2 3" xfId="6817"/>
    <cellStyle name="40% - Énfasis1 6 2 3 2" xfId="17600"/>
    <cellStyle name="40% - Énfasis1 6 2 4" xfId="12462"/>
    <cellStyle name="40% - Énfasis1 6 2 5" xfId="40532"/>
    <cellStyle name="40% - Énfasis1 6 2 6" xfId="45375"/>
    <cellStyle name="40% - Énfasis1 6 3" xfId="2890"/>
    <cellStyle name="40% - Énfasis1 6 3 2" xfId="8044"/>
    <cellStyle name="40% - Énfasis1 6 3 2 2" xfId="18827"/>
    <cellStyle name="40% - Énfasis1 6 3 3" xfId="13695"/>
    <cellStyle name="40% - Énfasis1 6 3 4" xfId="41754"/>
    <cellStyle name="40% - Énfasis1 6 3 5" xfId="46597"/>
    <cellStyle name="40% - Énfasis1 6 4" xfId="5755"/>
    <cellStyle name="40% - Énfasis1 6 4 2" xfId="16544"/>
    <cellStyle name="40% - Énfasis1 6 5" xfId="11379"/>
    <cellStyle name="40% - Énfasis1 6 6" xfId="39487"/>
    <cellStyle name="40% - Énfasis1 6 7" xfId="44333"/>
    <cellStyle name="40% - Énfasis1 7" xfId="571"/>
    <cellStyle name="40% - Énfasis1 7 2" xfId="1662"/>
    <cellStyle name="40% - Énfasis1 7 2 2" xfId="3971"/>
    <cellStyle name="40% - Énfasis1 7 2 2 2" xfId="9118"/>
    <cellStyle name="40% - Énfasis1 7 2 2 2 2" xfId="19901"/>
    <cellStyle name="40% - Énfasis1 7 2 2 3" xfId="14769"/>
    <cellStyle name="40% - Énfasis1 7 2 2 4" xfId="42828"/>
    <cellStyle name="40% - Énfasis1 7 2 2 5" xfId="47671"/>
    <cellStyle name="40% - Énfasis1 7 2 3" xfId="6837"/>
    <cellStyle name="40% - Énfasis1 7 2 3 2" xfId="17620"/>
    <cellStyle name="40% - Énfasis1 7 2 4" xfId="12482"/>
    <cellStyle name="40% - Énfasis1 7 2 5" xfId="40552"/>
    <cellStyle name="40% - Énfasis1 7 2 6" xfId="45395"/>
    <cellStyle name="40% - Énfasis1 7 3" xfId="2910"/>
    <cellStyle name="40% - Énfasis1 7 3 2" xfId="8064"/>
    <cellStyle name="40% - Énfasis1 7 3 2 2" xfId="18847"/>
    <cellStyle name="40% - Énfasis1 7 3 3" xfId="13715"/>
    <cellStyle name="40% - Énfasis1 7 3 4" xfId="41774"/>
    <cellStyle name="40% - Énfasis1 7 3 5" xfId="46617"/>
    <cellStyle name="40% - Énfasis1 7 4" xfId="5775"/>
    <cellStyle name="40% - Énfasis1 7 4 2" xfId="16564"/>
    <cellStyle name="40% - Énfasis1 7 5" xfId="11399"/>
    <cellStyle name="40% - Énfasis1 7 6" xfId="39506"/>
    <cellStyle name="40% - Énfasis1 7 7" xfId="44352"/>
    <cellStyle name="40% - Énfasis1 8" xfId="586"/>
    <cellStyle name="40% - Énfasis1 8 2" xfId="1677"/>
    <cellStyle name="40% - Énfasis1 8 2 2" xfId="3986"/>
    <cellStyle name="40% - Énfasis1 8 2 2 2" xfId="9133"/>
    <cellStyle name="40% - Énfasis1 8 2 2 2 2" xfId="19916"/>
    <cellStyle name="40% - Énfasis1 8 2 2 3" xfId="14784"/>
    <cellStyle name="40% - Énfasis1 8 2 2 4" xfId="42843"/>
    <cellStyle name="40% - Énfasis1 8 2 2 5" xfId="47686"/>
    <cellStyle name="40% - Énfasis1 8 2 3" xfId="6852"/>
    <cellStyle name="40% - Énfasis1 8 2 3 2" xfId="17635"/>
    <cellStyle name="40% - Énfasis1 8 2 4" xfId="12497"/>
    <cellStyle name="40% - Énfasis1 8 2 5" xfId="40567"/>
    <cellStyle name="40% - Énfasis1 8 2 6" xfId="45410"/>
    <cellStyle name="40% - Énfasis1 8 3" xfId="2925"/>
    <cellStyle name="40% - Énfasis1 8 3 2" xfId="8079"/>
    <cellStyle name="40% - Énfasis1 8 3 2 2" xfId="18862"/>
    <cellStyle name="40% - Énfasis1 8 3 3" xfId="13730"/>
    <cellStyle name="40% - Énfasis1 8 3 4" xfId="41789"/>
    <cellStyle name="40% - Énfasis1 8 3 5" xfId="46632"/>
    <cellStyle name="40% - Énfasis1 8 4" xfId="5790"/>
    <cellStyle name="40% - Énfasis1 8 4 2" xfId="16579"/>
    <cellStyle name="40% - Énfasis1 8 5" xfId="11414"/>
    <cellStyle name="40% - Énfasis1 8 6" xfId="39520"/>
    <cellStyle name="40% - Énfasis1 8 7" xfId="44366"/>
    <cellStyle name="40% - Énfasis1 9" xfId="664"/>
    <cellStyle name="40% - Énfasis1 9 2" xfId="1755"/>
    <cellStyle name="40% - Énfasis1 9 2 2" xfId="4064"/>
    <cellStyle name="40% - Énfasis1 9 2 2 2" xfId="9211"/>
    <cellStyle name="40% - Énfasis1 9 2 2 2 2" xfId="19994"/>
    <cellStyle name="40% - Énfasis1 9 2 2 3" xfId="14862"/>
    <cellStyle name="40% - Énfasis1 9 2 2 4" xfId="42921"/>
    <cellStyle name="40% - Énfasis1 9 2 2 5" xfId="47764"/>
    <cellStyle name="40% - Énfasis1 9 2 3" xfId="6930"/>
    <cellStyle name="40% - Énfasis1 9 2 3 2" xfId="17713"/>
    <cellStyle name="40% - Énfasis1 9 2 4" xfId="12575"/>
    <cellStyle name="40% - Énfasis1 9 2 5" xfId="40645"/>
    <cellStyle name="40% - Énfasis1 9 2 6" xfId="45488"/>
    <cellStyle name="40% - Énfasis1 9 3" xfId="3003"/>
    <cellStyle name="40% - Énfasis1 9 3 2" xfId="8157"/>
    <cellStyle name="40% - Énfasis1 9 3 2 2" xfId="18940"/>
    <cellStyle name="40% - Énfasis1 9 3 3" xfId="13808"/>
    <cellStyle name="40% - Énfasis1 9 3 4" xfId="41867"/>
    <cellStyle name="40% - Énfasis1 9 3 5" xfId="46710"/>
    <cellStyle name="40% - Énfasis1 9 4" xfId="5868"/>
    <cellStyle name="40% - Énfasis1 9 4 2" xfId="16657"/>
    <cellStyle name="40% - Énfasis1 9 5" xfId="11493"/>
    <cellStyle name="40% - Énfasis1 9 6" xfId="39598"/>
    <cellStyle name="40% - Énfasis1 9 7" xfId="44444"/>
    <cellStyle name="40% - Énfasis2 10" xfId="807"/>
    <cellStyle name="40% - Énfasis2 10 2" xfId="1890"/>
    <cellStyle name="40% - Énfasis2 10 2 2" xfId="4199"/>
    <cellStyle name="40% - Énfasis2 10 2 2 2" xfId="9346"/>
    <cellStyle name="40% - Énfasis2 10 2 2 2 2" xfId="20129"/>
    <cellStyle name="40% - Énfasis2 10 2 2 3" xfId="14997"/>
    <cellStyle name="40% - Énfasis2 10 2 2 4" xfId="43056"/>
    <cellStyle name="40% - Énfasis2 10 2 2 5" xfId="47899"/>
    <cellStyle name="40% - Énfasis2 10 2 3" xfId="7065"/>
    <cellStyle name="40% - Énfasis2 10 2 3 2" xfId="17848"/>
    <cellStyle name="40% - Énfasis2 10 2 4" xfId="12710"/>
    <cellStyle name="40% - Énfasis2 10 2 5" xfId="40780"/>
    <cellStyle name="40% - Énfasis2 10 2 6" xfId="45623"/>
    <cellStyle name="40% - Énfasis2 10 3" xfId="3144"/>
    <cellStyle name="40% - Énfasis2 10 3 2" xfId="8291"/>
    <cellStyle name="40% - Énfasis2 10 3 2 2" xfId="19074"/>
    <cellStyle name="40% - Énfasis2 10 3 3" xfId="13942"/>
    <cellStyle name="40% - Énfasis2 10 3 4" xfId="42001"/>
    <cellStyle name="40% - Énfasis2 10 3 5" xfId="46844"/>
    <cellStyle name="40% - Énfasis2 10 4" xfId="6008"/>
    <cellStyle name="40% - Énfasis2 10 4 2" xfId="16791"/>
    <cellStyle name="40% - Énfasis2 10 5" xfId="11635"/>
    <cellStyle name="40% - Énfasis2 10 6" xfId="39731"/>
    <cellStyle name="40% - Énfasis2 10 7" xfId="44578"/>
    <cellStyle name="40% - Énfasis2 11" xfId="916"/>
    <cellStyle name="40% - Énfasis2 11 2" xfId="1999"/>
    <cellStyle name="40% - Énfasis2 11 2 2" xfId="4308"/>
    <cellStyle name="40% - Énfasis2 11 2 2 2" xfId="9455"/>
    <cellStyle name="40% - Énfasis2 11 2 2 2 2" xfId="20238"/>
    <cellStyle name="40% - Énfasis2 11 2 2 3" xfId="15106"/>
    <cellStyle name="40% - Énfasis2 11 2 2 4" xfId="43165"/>
    <cellStyle name="40% - Énfasis2 11 2 2 5" xfId="48008"/>
    <cellStyle name="40% - Énfasis2 11 2 3" xfId="7174"/>
    <cellStyle name="40% - Énfasis2 11 2 3 2" xfId="17957"/>
    <cellStyle name="40% - Énfasis2 11 2 4" xfId="12819"/>
    <cellStyle name="40% - Énfasis2 11 2 5" xfId="40889"/>
    <cellStyle name="40% - Énfasis2 11 2 6" xfId="45732"/>
    <cellStyle name="40% - Énfasis2 11 3" xfId="3253"/>
    <cellStyle name="40% - Énfasis2 11 3 2" xfId="8400"/>
    <cellStyle name="40% - Énfasis2 11 3 2 2" xfId="19183"/>
    <cellStyle name="40% - Énfasis2 11 3 3" xfId="14051"/>
    <cellStyle name="40% - Énfasis2 11 3 4" xfId="42110"/>
    <cellStyle name="40% - Énfasis2 11 3 5" xfId="46953"/>
    <cellStyle name="40% - Énfasis2 11 4" xfId="6117"/>
    <cellStyle name="40% - Énfasis2 11 4 2" xfId="16900"/>
    <cellStyle name="40% - Énfasis2 11 5" xfId="11744"/>
    <cellStyle name="40% - Énfasis2 11 6" xfId="39840"/>
    <cellStyle name="40% - Énfasis2 11 7" xfId="44687"/>
    <cellStyle name="40% - Énfasis2 12" xfId="991"/>
    <cellStyle name="40% - Énfasis2 12 2" xfId="2074"/>
    <cellStyle name="40% - Énfasis2 12 2 2" xfId="4383"/>
    <cellStyle name="40% - Énfasis2 12 2 2 2" xfId="9530"/>
    <cellStyle name="40% - Énfasis2 12 2 2 2 2" xfId="20313"/>
    <cellStyle name="40% - Énfasis2 12 2 2 3" xfId="15181"/>
    <cellStyle name="40% - Énfasis2 12 2 2 4" xfId="43240"/>
    <cellStyle name="40% - Énfasis2 12 2 2 5" xfId="48083"/>
    <cellStyle name="40% - Énfasis2 12 2 3" xfId="7249"/>
    <cellStyle name="40% - Énfasis2 12 2 3 2" xfId="18032"/>
    <cellStyle name="40% - Énfasis2 12 2 4" xfId="12894"/>
    <cellStyle name="40% - Énfasis2 12 2 5" xfId="40964"/>
    <cellStyle name="40% - Énfasis2 12 2 6" xfId="45807"/>
    <cellStyle name="40% - Énfasis2 12 3" xfId="3328"/>
    <cellStyle name="40% - Énfasis2 12 3 2" xfId="8475"/>
    <cellStyle name="40% - Énfasis2 12 3 2 2" xfId="19258"/>
    <cellStyle name="40% - Énfasis2 12 3 3" xfId="14126"/>
    <cellStyle name="40% - Énfasis2 12 3 4" xfId="42185"/>
    <cellStyle name="40% - Énfasis2 12 3 5" xfId="47028"/>
    <cellStyle name="40% - Énfasis2 12 4" xfId="6192"/>
    <cellStyle name="40% - Énfasis2 12 4 2" xfId="16975"/>
    <cellStyle name="40% - Énfasis2 12 5" xfId="11819"/>
    <cellStyle name="40% - Énfasis2 12 6" xfId="39915"/>
    <cellStyle name="40% - Énfasis2 12 7" xfId="44762"/>
    <cellStyle name="40% - Énfasis2 13" xfId="1039"/>
    <cellStyle name="40% - Énfasis2 13 2" xfId="2123"/>
    <cellStyle name="40% - Énfasis2 13 2 2" xfId="4431"/>
    <cellStyle name="40% - Énfasis2 13 2 2 2" xfId="9578"/>
    <cellStyle name="40% - Énfasis2 13 2 2 2 2" xfId="20361"/>
    <cellStyle name="40% - Énfasis2 13 2 2 3" xfId="15229"/>
    <cellStyle name="40% - Énfasis2 13 2 2 4" xfId="43288"/>
    <cellStyle name="40% - Énfasis2 13 2 2 5" xfId="48131"/>
    <cellStyle name="40% - Énfasis2 13 2 3" xfId="7297"/>
    <cellStyle name="40% - Énfasis2 13 2 3 2" xfId="18080"/>
    <cellStyle name="40% - Énfasis2 13 2 4" xfId="12943"/>
    <cellStyle name="40% - Énfasis2 13 2 5" xfId="41012"/>
    <cellStyle name="40% - Énfasis2 13 2 6" xfId="45855"/>
    <cellStyle name="40% - Énfasis2 13 3" xfId="3376"/>
    <cellStyle name="40% - Énfasis2 13 3 2" xfId="8523"/>
    <cellStyle name="40% - Énfasis2 13 3 2 2" xfId="19306"/>
    <cellStyle name="40% - Énfasis2 13 3 3" xfId="14174"/>
    <cellStyle name="40% - Énfasis2 13 3 4" xfId="42233"/>
    <cellStyle name="40% - Énfasis2 13 3 5" xfId="47076"/>
    <cellStyle name="40% - Énfasis2 13 4" xfId="6240"/>
    <cellStyle name="40% - Énfasis2 13 4 2" xfId="17023"/>
    <cellStyle name="40% - Énfasis2 13 5" xfId="11867"/>
    <cellStyle name="40% - Énfasis2 13 6" xfId="39964"/>
    <cellStyle name="40% - Énfasis2 13 7" xfId="44810"/>
    <cellStyle name="40% - Énfasis2 14" xfId="1113"/>
    <cellStyle name="40% - Énfasis2 14 2" xfId="2197"/>
    <cellStyle name="40% - Énfasis2 14 2 2" xfId="4505"/>
    <cellStyle name="40% - Énfasis2 14 2 2 2" xfId="9652"/>
    <cellStyle name="40% - Énfasis2 14 2 2 2 2" xfId="20435"/>
    <cellStyle name="40% - Énfasis2 14 2 2 3" xfId="15303"/>
    <cellStyle name="40% - Énfasis2 14 2 2 4" xfId="43362"/>
    <cellStyle name="40% - Énfasis2 14 2 2 5" xfId="48205"/>
    <cellStyle name="40% - Énfasis2 14 2 3" xfId="7371"/>
    <cellStyle name="40% - Énfasis2 14 2 3 2" xfId="18154"/>
    <cellStyle name="40% - Énfasis2 14 2 4" xfId="13017"/>
    <cellStyle name="40% - Énfasis2 14 2 5" xfId="41086"/>
    <cellStyle name="40% - Énfasis2 14 2 6" xfId="45929"/>
    <cellStyle name="40% - Énfasis2 14 3" xfId="3450"/>
    <cellStyle name="40% - Énfasis2 14 3 2" xfId="8597"/>
    <cellStyle name="40% - Énfasis2 14 3 2 2" xfId="19380"/>
    <cellStyle name="40% - Énfasis2 14 3 3" xfId="14248"/>
    <cellStyle name="40% - Énfasis2 14 3 4" xfId="42307"/>
    <cellStyle name="40% - Énfasis2 14 3 5" xfId="47150"/>
    <cellStyle name="40% - Énfasis2 14 4" xfId="6314"/>
    <cellStyle name="40% - Énfasis2 14 4 2" xfId="17097"/>
    <cellStyle name="40% - Énfasis2 14 5" xfId="11941"/>
    <cellStyle name="40% - Énfasis2 14 6" xfId="40038"/>
    <cellStyle name="40% - Énfasis2 14 7" xfId="44884"/>
    <cellStyle name="40% - Énfasis2 15" xfId="1180"/>
    <cellStyle name="40% - Énfasis2 15 2" xfId="2264"/>
    <cellStyle name="40% - Énfasis2 15 2 2" xfId="4572"/>
    <cellStyle name="40% - Énfasis2 15 2 2 2" xfId="9719"/>
    <cellStyle name="40% - Énfasis2 15 2 2 2 2" xfId="20502"/>
    <cellStyle name="40% - Énfasis2 15 2 2 3" xfId="15370"/>
    <cellStyle name="40% - Énfasis2 15 2 2 4" xfId="43429"/>
    <cellStyle name="40% - Énfasis2 15 2 2 5" xfId="48272"/>
    <cellStyle name="40% - Énfasis2 15 2 3" xfId="7438"/>
    <cellStyle name="40% - Énfasis2 15 2 3 2" xfId="18221"/>
    <cellStyle name="40% - Énfasis2 15 2 4" xfId="13084"/>
    <cellStyle name="40% - Énfasis2 15 2 5" xfId="41153"/>
    <cellStyle name="40% - Énfasis2 15 2 6" xfId="45996"/>
    <cellStyle name="40% - Énfasis2 15 3" xfId="3515"/>
    <cellStyle name="40% - Énfasis2 15 3 2" xfId="8662"/>
    <cellStyle name="40% - Énfasis2 15 3 2 2" xfId="19445"/>
    <cellStyle name="40% - Énfasis2 15 3 3" xfId="14313"/>
    <cellStyle name="40% - Énfasis2 15 3 4" xfId="42372"/>
    <cellStyle name="40% - Énfasis2 15 3 5" xfId="47215"/>
    <cellStyle name="40% - Énfasis2 15 4" xfId="6381"/>
    <cellStyle name="40% - Énfasis2 15 4 2" xfId="17164"/>
    <cellStyle name="40% - Énfasis2 15 5" xfId="12008"/>
    <cellStyle name="40% - Énfasis2 15 6" xfId="39181"/>
    <cellStyle name="40% - Énfasis2 15 7" xfId="44028"/>
    <cellStyle name="40% - Énfasis2 16" xfId="1213"/>
    <cellStyle name="40% - Énfasis2 16 2" xfId="2297"/>
    <cellStyle name="40% - Énfasis2 16 2 2" xfId="4605"/>
    <cellStyle name="40% - Énfasis2 16 2 2 2" xfId="9752"/>
    <cellStyle name="40% - Énfasis2 16 2 2 2 2" xfId="20535"/>
    <cellStyle name="40% - Énfasis2 16 2 2 3" xfId="15403"/>
    <cellStyle name="40% - Énfasis2 16 2 2 4" xfId="43462"/>
    <cellStyle name="40% - Énfasis2 16 2 2 5" xfId="48305"/>
    <cellStyle name="40% - Énfasis2 16 2 3" xfId="7471"/>
    <cellStyle name="40% - Énfasis2 16 2 3 2" xfId="18254"/>
    <cellStyle name="40% - Énfasis2 16 2 4" xfId="13117"/>
    <cellStyle name="40% - Énfasis2 16 2 5" xfId="41186"/>
    <cellStyle name="40% - Énfasis2 16 2 6" xfId="46029"/>
    <cellStyle name="40% - Énfasis2 16 3" xfId="3548"/>
    <cellStyle name="40% - Énfasis2 16 3 2" xfId="8695"/>
    <cellStyle name="40% - Énfasis2 16 3 2 2" xfId="19478"/>
    <cellStyle name="40% - Énfasis2 16 3 3" xfId="14346"/>
    <cellStyle name="40% - Énfasis2 16 3 4" xfId="42405"/>
    <cellStyle name="40% - Énfasis2 16 3 5" xfId="47248"/>
    <cellStyle name="40% - Énfasis2 16 4" xfId="6414"/>
    <cellStyle name="40% - Énfasis2 16 4 2" xfId="17197"/>
    <cellStyle name="40% - Énfasis2 16 5" xfId="12041"/>
    <cellStyle name="40% - Énfasis2 16 6" xfId="40133"/>
    <cellStyle name="40% - Énfasis2 16 7" xfId="44976"/>
    <cellStyle name="40% - Énfasis2 17" xfId="1234"/>
    <cellStyle name="40% - Énfasis2 17 2" xfId="2318"/>
    <cellStyle name="40% - Énfasis2 17 2 2" xfId="4626"/>
    <cellStyle name="40% - Énfasis2 17 2 2 2" xfId="9773"/>
    <cellStyle name="40% - Énfasis2 17 2 2 2 2" xfId="20556"/>
    <cellStyle name="40% - Énfasis2 17 2 2 3" xfId="15424"/>
    <cellStyle name="40% - Énfasis2 17 2 2 4" xfId="43483"/>
    <cellStyle name="40% - Énfasis2 17 2 2 5" xfId="48326"/>
    <cellStyle name="40% - Énfasis2 17 2 3" xfId="7492"/>
    <cellStyle name="40% - Énfasis2 17 2 3 2" xfId="18275"/>
    <cellStyle name="40% - Énfasis2 17 2 4" xfId="13138"/>
    <cellStyle name="40% - Énfasis2 17 2 5" xfId="41207"/>
    <cellStyle name="40% - Énfasis2 17 2 6" xfId="46050"/>
    <cellStyle name="40% - Énfasis2 17 3" xfId="3569"/>
    <cellStyle name="40% - Énfasis2 17 3 2" xfId="8716"/>
    <cellStyle name="40% - Énfasis2 17 3 2 2" xfId="19499"/>
    <cellStyle name="40% - Énfasis2 17 3 3" xfId="14367"/>
    <cellStyle name="40% - Énfasis2 17 3 4" xfId="42426"/>
    <cellStyle name="40% - Énfasis2 17 3 5" xfId="47269"/>
    <cellStyle name="40% - Énfasis2 17 4" xfId="6435"/>
    <cellStyle name="40% - Énfasis2 17 4 2" xfId="17218"/>
    <cellStyle name="40% - Énfasis2 17 5" xfId="12062"/>
    <cellStyle name="40% - Énfasis2 17 6" xfId="40154"/>
    <cellStyle name="40% - Énfasis2 17 7" xfId="44997"/>
    <cellStyle name="40% - Énfasis2 18" xfId="1267"/>
    <cellStyle name="40% - Énfasis2 18 2" xfId="2351"/>
    <cellStyle name="40% - Énfasis2 18 2 2" xfId="4659"/>
    <cellStyle name="40% - Énfasis2 18 2 2 2" xfId="9806"/>
    <cellStyle name="40% - Énfasis2 18 2 2 2 2" xfId="20589"/>
    <cellStyle name="40% - Énfasis2 18 2 2 3" xfId="15457"/>
    <cellStyle name="40% - Énfasis2 18 2 2 4" xfId="43516"/>
    <cellStyle name="40% - Énfasis2 18 2 2 5" xfId="48359"/>
    <cellStyle name="40% - Énfasis2 18 2 3" xfId="7525"/>
    <cellStyle name="40% - Énfasis2 18 2 3 2" xfId="18308"/>
    <cellStyle name="40% - Énfasis2 18 2 4" xfId="13171"/>
    <cellStyle name="40% - Énfasis2 18 2 5" xfId="41240"/>
    <cellStyle name="40% - Énfasis2 18 2 6" xfId="46083"/>
    <cellStyle name="40% - Énfasis2 18 3" xfId="3602"/>
    <cellStyle name="40% - Énfasis2 18 3 2" xfId="8749"/>
    <cellStyle name="40% - Énfasis2 18 3 2 2" xfId="19532"/>
    <cellStyle name="40% - Énfasis2 18 3 3" xfId="14400"/>
    <cellStyle name="40% - Énfasis2 18 3 4" xfId="42459"/>
    <cellStyle name="40% - Énfasis2 18 3 5" xfId="47302"/>
    <cellStyle name="40% - Énfasis2 18 4" xfId="6468"/>
    <cellStyle name="40% - Énfasis2 18 4 2" xfId="17251"/>
    <cellStyle name="40% - Énfasis2 18 5" xfId="12095"/>
    <cellStyle name="40% - Énfasis2 18 6" xfId="40185"/>
    <cellStyle name="40% - Énfasis2 18 7" xfId="45028"/>
    <cellStyle name="40% - Énfasis2 19" xfId="1287"/>
    <cellStyle name="40% - Énfasis2 19 2" xfId="3622"/>
    <cellStyle name="40% - Énfasis2 19 2 2" xfId="8769"/>
    <cellStyle name="40% - Énfasis2 19 2 2 2" xfId="19552"/>
    <cellStyle name="40% - Énfasis2 19 2 3" xfId="14420"/>
    <cellStyle name="40% - Énfasis2 19 2 4" xfId="42479"/>
    <cellStyle name="40% - Énfasis2 19 2 5" xfId="47322"/>
    <cellStyle name="40% - Énfasis2 19 3" xfId="6488"/>
    <cellStyle name="40% - Énfasis2 19 3 2" xfId="17271"/>
    <cellStyle name="40% - Énfasis2 19 4" xfId="12115"/>
    <cellStyle name="40% - Énfasis2 19 5" xfId="40205"/>
    <cellStyle name="40% - Énfasis2 19 6" xfId="45048"/>
    <cellStyle name="40% - Énfasis2 2" xfId="141"/>
    <cellStyle name="40% - Énfasis2 2 10" xfId="44247"/>
    <cellStyle name="40% - Énfasis2 2 2" xfId="683"/>
    <cellStyle name="40% - Énfasis2 2 2 2" xfId="1774"/>
    <cellStyle name="40% - Énfasis2 2 2 2 2" xfId="4083"/>
    <cellStyle name="40% - Énfasis2 2 2 2 2 2" xfId="9230"/>
    <cellStyle name="40% - Énfasis2 2 2 2 2 2 2" xfId="20013"/>
    <cellStyle name="40% - Énfasis2 2 2 2 2 3" xfId="14881"/>
    <cellStyle name="40% - Énfasis2 2 2 2 2 4" xfId="42940"/>
    <cellStyle name="40% - Énfasis2 2 2 2 2 5" xfId="47783"/>
    <cellStyle name="40% - Énfasis2 2 2 2 3" xfId="6949"/>
    <cellStyle name="40% - Énfasis2 2 2 2 3 2" xfId="17732"/>
    <cellStyle name="40% - Énfasis2 2 2 2 4" xfId="12594"/>
    <cellStyle name="40% - Énfasis2 2 2 2 5" xfId="40664"/>
    <cellStyle name="40% - Énfasis2 2 2 2 6" xfId="45507"/>
    <cellStyle name="40% - Énfasis2 2 2 3" xfId="3022"/>
    <cellStyle name="40% - Énfasis2 2 2 3 2" xfId="8176"/>
    <cellStyle name="40% - Énfasis2 2 2 3 2 2" xfId="18959"/>
    <cellStyle name="40% - Énfasis2 2 2 3 3" xfId="13827"/>
    <cellStyle name="40% - Énfasis2 2 2 3 4" xfId="41886"/>
    <cellStyle name="40% - Énfasis2 2 2 3 5" xfId="46729"/>
    <cellStyle name="40% - Énfasis2 2 2 4" xfId="5887"/>
    <cellStyle name="40% - Énfasis2 2 2 4 2" xfId="16676"/>
    <cellStyle name="40% - Énfasis2 2 2 5" xfId="11512"/>
    <cellStyle name="40% - Énfasis2 2 2 6" xfId="39617"/>
    <cellStyle name="40% - Énfasis2 2 2 7" xfId="44463"/>
    <cellStyle name="40% - Énfasis2 2 3" xfId="1556"/>
    <cellStyle name="40% - Énfasis2 2 3 2" xfId="3865"/>
    <cellStyle name="40% - Énfasis2 2 3 2 2" xfId="9012"/>
    <cellStyle name="40% - Énfasis2 2 3 2 2 2" xfId="19795"/>
    <cellStyle name="40% - Énfasis2 2 3 2 3" xfId="14663"/>
    <cellStyle name="40% - Énfasis2 2 3 2 4" xfId="42722"/>
    <cellStyle name="40% - Énfasis2 2 3 2 5" xfId="47565"/>
    <cellStyle name="40% - Énfasis2 2 3 3" xfId="6731"/>
    <cellStyle name="40% - Énfasis2 2 3 3 2" xfId="17514"/>
    <cellStyle name="40% - Énfasis2 2 3 4" xfId="12376"/>
    <cellStyle name="40% - Énfasis2 2 3 5" xfId="40446"/>
    <cellStyle name="40% - Énfasis2 2 3 6" xfId="45289"/>
    <cellStyle name="40% - Énfasis2 2 4" xfId="2582"/>
    <cellStyle name="40% - Énfasis2 2 4 2" xfId="7750"/>
    <cellStyle name="40% - Énfasis2 2 4 2 2" xfId="18533"/>
    <cellStyle name="40% - Énfasis2 2 4 3" xfId="13397"/>
    <cellStyle name="40% - Énfasis2 2 4 4" xfId="41462"/>
    <cellStyle name="40% - Énfasis2 2 4 5" xfId="46305"/>
    <cellStyle name="40% - Énfasis2 2 5" xfId="4971"/>
    <cellStyle name="40% - Énfasis2 2 5 2" xfId="10119"/>
    <cellStyle name="40% - Énfasis2 2 5 2 2" xfId="20902"/>
    <cellStyle name="40% - Énfasis2 2 5 3" xfId="15769"/>
    <cellStyle name="40% - Énfasis2 2 5 4" xfId="43825"/>
    <cellStyle name="40% - Énfasis2 2 5 5" xfId="48668"/>
    <cellStyle name="40% - Énfasis2 2 6" xfId="5048"/>
    <cellStyle name="40% - Énfasis2 2 6 2" xfId="10196"/>
    <cellStyle name="40% - Énfasis2 2 6 2 2" xfId="20979"/>
    <cellStyle name="40% - Énfasis2 2 6 3" xfId="15845"/>
    <cellStyle name="40% - Énfasis2 2 7" xfId="5456"/>
    <cellStyle name="40% - Énfasis2 2 7 2" xfId="16248"/>
    <cellStyle name="40% - Énfasis2 2 8" xfId="10993"/>
    <cellStyle name="40% - Énfasis2 2 9" xfId="39401"/>
    <cellStyle name="40% - Énfasis2 20" xfId="1309"/>
    <cellStyle name="40% - Énfasis2 20 2" xfId="3643"/>
    <cellStyle name="40% - Énfasis2 20 2 2" xfId="8790"/>
    <cellStyle name="40% - Énfasis2 20 2 2 2" xfId="19573"/>
    <cellStyle name="40% - Énfasis2 20 2 3" xfId="14441"/>
    <cellStyle name="40% - Énfasis2 20 2 4" xfId="42500"/>
    <cellStyle name="40% - Énfasis2 20 2 5" xfId="47343"/>
    <cellStyle name="40% - Énfasis2 20 3" xfId="6509"/>
    <cellStyle name="40% - Énfasis2 20 3 2" xfId="17292"/>
    <cellStyle name="40% - Énfasis2 20 4" xfId="12136"/>
    <cellStyle name="40% - Énfasis2 20 5" xfId="40226"/>
    <cellStyle name="40% - Énfasis2 20 6" xfId="45069"/>
    <cellStyle name="40% - Énfasis2 21" xfId="2405"/>
    <cellStyle name="40% - Énfasis2 21 2" xfId="4707"/>
    <cellStyle name="40% - Énfasis2 21 2 2" xfId="9854"/>
    <cellStyle name="40% - Énfasis2 21 2 2 2" xfId="20637"/>
    <cellStyle name="40% - Énfasis2 21 2 3" xfId="15505"/>
    <cellStyle name="40% - Énfasis2 21 2 4" xfId="43564"/>
    <cellStyle name="40% - Énfasis2 21 2 5" xfId="48407"/>
    <cellStyle name="40% - Énfasis2 21 3" xfId="7573"/>
    <cellStyle name="40% - Énfasis2 21 3 2" xfId="18356"/>
    <cellStyle name="40% - Énfasis2 21 4" xfId="13219"/>
    <cellStyle name="40% - Énfasis2 21 5" xfId="41288"/>
    <cellStyle name="40% - Énfasis2 21 6" xfId="46131"/>
    <cellStyle name="40% - Énfasis2 22" xfId="2441"/>
    <cellStyle name="40% - Énfasis2 22 2" xfId="4743"/>
    <cellStyle name="40% - Énfasis2 22 2 2" xfId="9890"/>
    <cellStyle name="40% - Énfasis2 22 2 2 2" xfId="20673"/>
    <cellStyle name="40% - Énfasis2 22 2 3" xfId="15541"/>
    <cellStyle name="40% - Énfasis2 22 2 4" xfId="43600"/>
    <cellStyle name="40% - Énfasis2 22 2 5" xfId="48443"/>
    <cellStyle name="40% - Énfasis2 22 3" xfId="7609"/>
    <cellStyle name="40% - Énfasis2 22 3 2" xfId="18392"/>
    <cellStyle name="40% - Énfasis2 22 4" xfId="13255"/>
    <cellStyle name="40% - Énfasis2 22 5" xfId="41324"/>
    <cellStyle name="40% - Énfasis2 22 6" xfId="46167"/>
    <cellStyle name="40% - Énfasis2 23" xfId="2456"/>
    <cellStyle name="40% - Énfasis2 23 2" xfId="4758"/>
    <cellStyle name="40% - Énfasis2 23 2 2" xfId="9905"/>
    <cellStyle name="40% - Énfasis2 23 2 2 2" xfId="20688"/>
    <cellStyle name="40% - Énfasis2 23 2 3" xfId="15556"/>
    <cellStyle name="40% - Énfasis2 23 2 4" xfId="43615"/>
    <cellStyle name="40% - Énfasis2 23 2 5" xfId="48458"/>
    <cellStyle name="40% - Énfasis2 23 3" xfId="7624"/>
    <cellStyle name="40% - Énfasis2 23 3 2" xfId="18407"/>
    <cellStyle name="40% - Énfasis2 23 4" xfId="13270"/>
    <cellStyle name="40% - Énfasis2 23 5" xfId="41339"/>
    <cellStyle name="40% - Énfasis2 23 6" xfId="46182"/>
    <cellStyle name="40% - Énfasis2 24" xfId="2503"/>
    <cellStyle name="40% - Énfasis2 24 2" xfId="4805"/>
    <cellStyle name="40% - Énfasis2 24 2 2" xfId="9952"/>
    <cellStyle name="40% - Énfasis2 24 2 2 2" xfId="20735"/>
    <cellStyle name="40% - Énfasis2 24 2 3" xfId="15603"/>
    <cellStyle name="40% - Énfasis2 24 2 4" xfId="43662"/>
    <cellStyle name="40% - Énfasis2 24 2 5" xfId="48505"/>
    <cellStyle name="40% - Énfasis2 24 3" xfId="7671"/>
    <cellStyle name="40% - Énfasis2 24 3 2" xfId="18454"/>
    <cellStyle name="40% - Énfasis2 24 4" xfId="13317"/>
    <cellStyle name="40% - Énfasis2 24 5" xfId="41386"/>
    <cellStyle name="40% - Énfasis2 24 6" xfId="46229"/>
    <cellStyle name="40% - Énfasis2 25" xfId="2522"/>
    <cellStyle name="40% - Énfasis2 25 2" xfId="4824"/>
    <cellStyle name="40% - Énfasis2 25 2 2" xfId="9971"/>
    <cellStyle name="40% - Énfasis2 25 2 2 2" xfId="20754"/>
    <cellStyle name="40% - Énfasis2 25 2 3" xfId="15622"/>
    <cellStyle name="40% - Énfasis2 25 2 4" xfId="43681"/>
    <cellStyle name="40% - Énfasis2 25 2 5" xfId="48524"/>
    <cellStyle name="40% - Énfasis2 25 3" xfId="7690"/>
    <cellStyle name="40% - Énfasis2 25 3 2" xfId="18473"/>
    <cellStyle name="40% - Énfasis2 25 4" xfId="13336"/>
    <cellStyle name="40% - Énfasis2 25 5" xfId="41404"/>
    <cellStyle name="40% - Énfasis2 25 6" xfId="46247"/>
    <cellStyle name="40% - Énfasis2 26" xfId="2553"/>
    <cellStyle name="40% - Énfasis2 26 2" xfId="4855"/>
    <cellStyle name="40% - Énfasis2 26 2 2" xfId="10002"/>
    <cellStyle name="40% - Énfasis2 26 2 2 2" xfId="20785"/>
    <cellStyle name="40% - Énfasis2 26 2 3" xfId="15653"/>
    <cellStyle name="40% - Énfasis2 26 2 4" xfId="43712"/>
    <cellStyle name="40% - Énfasis2 26 2 5" xfId="48555"/>
    <cellStyle name="40% - Énfasis2 26 3" xfId="7721"/>
    <cellStyle name="40% - Énfasis2 26 3 2" xfId="18504"/>
    <cellStyle name="40% - Énfasis2 26 4" xfId="13368"/>
    <cellStyle name="40% - Énfasis2 26 5" xfId="41433"/>
    <cellStyle name="40% - Énfasis2 26 6" xfId="46276"/>
    <cellStyle name="40% - Énfasis2 27" xfId="4912"/>
    <cellStyle name="40% - Énfasis2 27 2" xfId="10059"/>
    <cellStyle name="40% - Énfasis2 27 2 2" xfId="20842"/>
    <cellStyle name="40% - Énfasis2 27 3" xfId="15709"/>
    <cellStyle name="40% - Énfasis2 27 4" xfId="43766"/>
    <cellStyle name="40% - Énfasis2 27 5" xfId="48609"/>
    <cellStyle name="40% - Énfasis2 28" xfId="4942"/>
    <cellStyle name="40% - Énfasis2 28 2" xfId="10090"/>
    <cellStyle name="40% - Énfasis2 28 2 2" xfId="20873"/>
    <cellStyle name="40% - Énfasis2 28 3" xfId="15740"/>
    <cellStyle name="40% - Énfasis2 28 4" xfId="43796"/>
    <cellStyle name="40% - Énfasis2 28 5" xfId="48639"/>
    <cellStyle name="40% - Énfasis2 29" xfId="5205"/>
    <cellStyle name="40% - Énfasis2 29 2" xfId="10343"/>
    <cellStyle name="40% - Énfasis2 29 2 2" xfId="21126"/>
    <cellStyle name="40% - Énfasis2 29 3" xfId="15998"/>
    <cellStyle name="40% - Énfasis2 3" xfId="501"/>
    <cellStyle name="40% - Énfasis2 3 2" xfId="1593"/>
    <cellStyle name="40% - Énfasis2 3 2 2" xfId="3902"/>
    <cellStyle name="40% - Énfasis2 3 2 2 2" xfId="9049"/>
    <cellStyle name="40% - Énfasis2 3 2 2 2 2" xfId="19832"/>
    <cellStyle name="40% - Énfasis2 3 2 2 3" xfId="14700"/>
    <cellStyle name="40% - Énfasis2 3 2 2 4" xfId="42759"/>
    <cellStyle name="40% - Énfasis2 3 2 2 5" xfId="47602"/>
    <cellStyle name="40% - Énfasis2 3 2 3" xfId="6768"/>
    <cellStyle name="40% - Énfasis2 3 2 3 2" xfId="17551"/>
    <cellStyle name="40% - Énfasis2 3 2 4" xfId="12413"/>
    <cellStyle name="40% - Énfasis2 3 2 5" xfId="40483"/>
    <cellStyle name="40% - Énfasis2 3 2 6" xfId="45326"/>
    <cellStyle name="40% - Énfasis2 3 3" xfId="2841"/>
    <cellStyle name="40% - Énfasis2 3 3 2" xfId="7995"/>
    <cellStyle name="40% - Énfasis2 3 3 2 2" xfId="18778"/>
    <cellStyle name="40% - Énfasis2 3 3 3" xfId="13646"/>
    <cellStyle name="40% - Énfasis2 3 3 4" xfId="41705"/>
    <cellStyle name="40% - Énfasis2 3 3 5" xfId="46548"/>
    <cellStyle name="40% - Énfasis2 3 4" xfId="5706"/>
    <cellStyle name="40% - Énfasis2 3 4 2" xfId="16495"/>
    <cellStyle name="40% - Énfasis2 3 5" xfId="11329"/>
    <cellStyle name="40% - Énfasis2 3 6" xfId="39438"/>
    <cellStyle name="40% - Énfasis2 3 7" xfId="44284"/>
    <cellStyle name="40% - Énfasis2 30" xfId="5221"/>
    <cellStyle name="40% - Énfasis2 30 2" xfId="10359"/>
    <cellStyle name="40% - Énfasis2 30 2 2" xfId="21142"/>
    <cellStyle name="40% - Énfasis2 30 3" xfId="16014"/>
    <cellStyle name="40% - Énfasis2 31" xfId="5250"/>
    <cellStyle name="40% - Énfasis2 31 2" xfId="10388"/>
    <cellStyle name="40% - Énfasis2 31 2 2" xfId="21171"/>
    <cellStyle name="40% - Énfasis2 31 3" xfId="16043"/>
    <cellStyle name="40% - Énfasis2 32" xfId="5267"/>
    <cellStyle name="40% - Énfasis2 32 2" xfId="10403"/>
    <cellStyle name="40% - Énfasis2 32 2 2" xfId="21186"/>
    <cellStyle name="40% - Énfasis2 32 3" xfId="16059"/>
    <cellStyle name="40% - Énfasis2 33" xfId="5283"/>
    <cellStyle name="40% - Énfasis2 33 2" xfId="10419"/>
    <cellStyle name="40% - Énfasis2 33 2 2" xfId="21202"/>
    <cellStyle name="40% - Énfasis2 33 3" xfId="16075"/>
    <cellStyle name="40% - Énfasis2 34" xfId="5303"/>
    <cellStyle name="40% - Énfasis2 34 2" xfId="10439"/>
    <cellStyle name="40% - Énfasis2 34 2 2" xfId="21222"/>
    <cellStyle name="40% - Énfasis2 34 3" xfId="16095"/>
    <cellStyle name="40% - Énfasis2 35" xfId="5319"/>
    <cellStyle name="40% - Énfasis2 35 2" xfId="10455"/>
    <cellStyle name="40% - Énfasis2 35 2 2" xfId="21238"/>
    <cellStyle name="40% - Énfasis2 35 3" xfId="16111"/>
    <cellStyle name="40% - Énfasis2 36" xfId="5336"/>
    <cellStyle name="40% - Énfasis2 36 2" xfId="10472"/>
    <cellStyle name="40% - Énfasis2 36 2 2" xfId="21255"/>
    <cellStyle name="40% - Énfasis2 36 3" xfId="16128"/>
    <cellStyle name="40% - Énfasis2 37" xfId="5384"/>
    <cellStyle name="40% - Énfasis2 37 2" xfId="10520"/>
    <cellStyle name="40% - Énfasis2 37 2 2" xfId="21303"/>
    <cellStyle name="40% - Énfasis2 37 3" xfId="16176"/>
    <cellStyle name="40% - Énfasis2 38" xfId="5404"/>
    <cellStyle name="40% - Énfasis2 38 2" xfId="10540"/>
    <cellStyle name="40% - Énfasis2 38 2 2" xfId="21323"/>
    <cellStyle name="40% - Énfasis2 38 3" xfId="16196"/>
    <cellStyle name="40% - Énfasis2 39" xfId="5433"/>
    <cellStyle name="40% - Énfasis2 39 2" xfId="16225"/>
    <cellStyle name="40% - Énfasis2 4" xfId="519"/>
    <cellStyle name="40% - Énfasis2 4 2" xfId="1612"/>
    <cellStyle name="40% - Énfasis2 4 2 2" xfId="3921"/>
    <cellStyle name="40% - Énfasis2 4 2 2 2" xfId="9068"/>
    <cellStyle name="40% - Énfasis2 4 2 2 2 2" xfId="19851"/>
    <cellStyle name="40% - Énfasis2 4 2 2 3" xfId="14719"/>
    <cellStyle name="40% - Énfasis2 4 2 2 4" xfId="42778"/>
    <cellStyle name="40% - Énfasis2 4 2 2 5" xfId="47621"/>
    <cellStyle name="40% - Énfasis2 4 2 3" xfId="6787"/>
    <cellStyle name="40% - Énfasis2 4 2 3 2" xfId="17570"/>
    <cellStyle name="40% - Énfasis2 4 2 4" xfId="12432"/>
    <cellStyle name="40% - Énfasis2 4 2 5" xfId="40502"/>
    <cellStyle name="40% - Énfasis2 4 2 6" xfId="45345"/>
    <cellStyle name="40% - Énfasis2 4 3" xfId="2860"/>
    <cellStyle name="40% - Énfasis2 4 3 2" xfId="8014"/>
    <cellStyle name="40% - Énfasis2 4 3 2 2" xfId="18797"/>
    <cellStyle name="40% - Énfasis2 4 3 3" xfId="13665"/>
    <cellStyle name="40% - Énfasis2 4 3 4" xfId="41724"/>
    <cellStyle name="40% - Énfasis2 4 3 5" xfId="46567"/>
    <cellStyle name="40% - Énfasis2 4 4" xfId="5725"/>
    <cellStyle name="40% - Énfasis2 4 4 2" xfId="16514"/>
    <cellStyle name="40% - Énfasis2 4 5" xfId="11348"/>
    <cellStyle name="40% - Énfasis2 4 6" xfId="39457"/>
    <cellStyle name="40% - Énfasis2 4 7" xfId="44303"/>
    <cellStyle name="40% - Énfasis2 40" xfId="10865"/>
    <cellStyle name="40% - Énfasis2 40 2" xfId="21648"/>
    <cellStyle name="40% - Énfasis2 41" xfId="10917"/>
    <cellStyle name="40% - Énfasis2 41 2" xfId="21700"/>
    <cellStyle name="40% - Énfasis2 42" xfId="10932"/>
    <cellStyle name="40% - Énfasis2 42 2" xfId="21715"/>
    <cellStyle name="40% - Énfasis2 43" xfId="10953"/>
    <cellStyle name="40% - Énfasis2 43 2" xfId="21736"/>
    <cellStyle name="40% - Énfasis2 44" xfId="10977"/>
    <cellStyle name="40% - Énfasis2 45" xfId="38847"/>
    <cellStyle name="40% - Énfasis2 46" xfId="38861"/>
    <cellStyle name="40% - Énfasis2 47" xfId="38877"/>
    <cellStyle name="40% - Énfasis2 48" xfId="38968"/>
    <cellStyle name="40% - Énfasis2 49" xfId="38984"/>
    <cellStyle name="40% - Énfasis2 5" xfId="535"/>
    <cellStyle name="40% - Énfasis2 5 2" xfId="1626"/>
    <cellStyle name="40% - Énfasis2 5 2 2" xfId="3935"/>
    <cellStyle name="40% - Énfasis2 5 2 2 2" xfId="9082"/>
    <cellStyle name="40% - Énfasis2 5 2 2 2 2" xfId="19865"/>
    <cellStyle name="40% - Énfasis2 5 2 2 3" xfId="14733"/>
    <cellStyle name="40% - Énfasis2 5 2 2 4" xfId="42792"/>
    <cellStyle name="40% - Énfasis2 5 2 2 5" xfId="47635"/>
    <cellStyle name="40% - Énfasis2 5 2 3" xfId="6801"/>
    <cellStyle name="40% - Énfasis2 5 2 3 2" xfId="17584"/>
    <cellStyle name="40% - Énfasis2 5 2 4" xfId="12446"/>
    <cellStyle name="40% - Énfasis2 5 2 5" xfId="40516"/>
    <cellStyle name="40% - Énfasis2 5 2 6" xfId="45359"/>
    <cellStyle name="40% - Énfasis2 5 3" xfId="2874"/>
    <cellStyle name="40% - Énfasis2 5 3 2" xfId="8028"/>
    <cellStyle name="40% - Énfasis2 5 3 2 2" xfId="18811"/>
    <cellStyle name="40% - Énfasis2 5 3 3" xfId="13679"/>
    <cellStyle name="40% - Énfasis2 5 3 4" xfId="41738"/>
    <cellStyle name="40% - Énfasis2 5 3 5" xfId="46581"/>
    <cellStyle name="40% - Énfasis2 5 4" xfId="5739"/>
    <cellStyle name="40% - Énfasis2 5 4 2" xfId="16528"/>
    <cellStyle name="40% - Énfasis2 5 5" xfId="11363"/>
    <cellStyle name="40% - Énfasis2 5 6" xfId="39471"/>
    <cellStyle name="40% - Énfasis2 5 7" xfId="44317"/>
    <cellStyle name="40% - Énfasis2 50" xfId="39000"/>
    <cellStyle name="40% - Énfasis2 51" xfId="39031"/>
    <cellStyle name="40% - Énfasis2 52" xfId="39045"/>
    <cellStyle name="40% - Énfasis2 53" xfId="39064"/>
    <cellStyle name="40% - Énfasis2 54" xfId="39084"/>
    <cellStyle name="40% - Énfasis2 55" xfId="39102"/>
    <cellStyle name="40% - Énfasis2 56" xfId="43902"/>
    <cellStyle name="40% - Énfasis2 57" xfId="43928"/>
    <cellStyle name="40% - Énfasis2 58" xfId="43946"/>
    <cellStyle name="40% - Énfasis2 59" xfId="43972"/>
    <cellStyle name="40% - Énfasis2 6" xfId="552"/>
    <cellStyle name="40% - Énfasis2 6 2" xfId="1643"/>
    <cellStyle name="40% - Énfasis2 6 2 2" xfId="3952"/>
    <cellStyle name="40% - Énfasis2 6 2 2 2" xfId="9099"/>
    <cellStyle name="40% - Énfasis2 6 2 2 2 2" xfId="19882"/>
    <cellStyle name="40% - Énfasis2 6 2 2 3" xfId="14750"/>
    <cellStyle name="40% - Énfasis2 6 2 2 4" xfId="42809"/>
    <cellStyle name="40% - Énfasis2 6 2 2 5" xfId="47652"/>
    <cellStyle name="40% - Énfasis2 6 2 3" xfId="6818"/>
    <cellStyle name="40% - Énfasis2 6 2 3 2" xfId="17601"/>
    <cellStyle name="40% - Énfasis2 6 2 4" xfId="12463"/>
    <cellStyle name="40% - Énfasis2 6 2 5" xfId="40533"/>
    <cellStyle name="40% - Énfasis2 6 2 6" xfId="45376"/>
    <cellStyle name="40% - Énfasis2 6 3" xfId="2891"/>
    <cellStyle name="40% - Énfasis2 6 3 2" xfId="8045"/>
    <cellStyle name="40% - Énfasis2 6 3 2 2" xfId="18828"/>
    <cellStyle name="40% - Énfasis2 6 3 3" xfId="13696"/>
    <cellStyle name="40% - Énfasis2 6 3 4" xfId="41755"/>
    <cellStyle name="40% - Énfasis2 6 3 5" xfId="46598"/>
    <cellStyle name="40% - Énfasis2 6 4" xfId="5756"/>
    <cellStyle name="40% - Énfasis2 6 4 2" xfId="16545"/>
    <cellStyle name="40% - Énfasis2 6 5" xfId="11380"/>
    <cellStyle name="40% - Énfasis2 6 6" xfId="39488"/>
    <cellStyle name="40% - Énfasis2 6 7" xfId="44334"/>
    <cellStyle name="40% - Énfasis2 7" xfId="572"/>
    <cellStyle name="40% - Énfasis2 7 2" xfId="1663"/>
    <cellStyle name="40% - Énfasis2 7 2 2" xfId="3972"/>
    <cellStyle name="40% - Énfasis2 7 2 2 2" xfId="9119"/>
    <cellStyle name="40% - Énfasis2 7 2 2 2 2" xfId="19902"/>
    <cellStyle name="40% - Énfasis2 7 2 2 3" xfId="14770"/>
    <cellStyle name="40% - Énfasis2 7 2 2 4" xfId="42829"/>
    <cellStyle name="40% - Énfasis2 7 2 2 5" xfId="47672"/>
    <cellStyle name="40% - Énfasis2 7 2 3" xfId="6838"/>
    <cellStyle name="40% - Énfasis2 7 2 3 2" xfId="17621"/>
    <cellStyle name="40% - Énfasis2 7 2 4" xfId="12483"/>
    <cellStyle name="40% - Énfasis2 7 2 5" xfId="40553"/>
    <cellStyle name="40% - Énfasis2 7 2 6" xfId="45396"/>
    <cellStyle name="40% - Énfasis2 7 3" xfId="2911"/>
    <cellStyle name="40% - Énfasis2 7 3 2" xfId="8065"/>
    <cellStyle name="40% - Énfasis2 7 3 2 2" xfId="18848"/>
    <cellStyle name="40% - Énfasis2 7 3 3" xfId="13716"/>
    <cellStyle name="40% - Énfasis2 7 3 4" xfId="41775"/>
    <cellStyle name="40% - Énfasis2 7 3 5" xfId="46618"/>
    <cellStyle name="40% - Énfasis2 7 4" xfId="5776"/>
    <cellStyle name="40% - Énfasis2 7 4 2" xfId="16565"/>
    <cellStyle name="40% - Énfasis2 7 5" xfId="11400"/>
    <cellStyle name="40% - Énfasis2 7 6" xfId="39507"/>
    <cellStyle name="40% - Énfasis2 7 7" xfId="44353"/>
    <cellStyle name="40% - Énfasis2 8" xfId="587"/>
    <cellStyle name="40% - Énfasis2 8 2" xfId="1678"/>
    <cellStyle name="40% - Énfasis2 8 2 2" xfId="3987"/>
    <cellStyle name="40% - Énfasis2 8 2 2 2" xfId="9134"/>
    <cellStyle name="40% - Énfasis2 8 2 2 2 2" xfId="19917"/>
    <cellStyle name="40% - Énfasis2 8 2 2 3" xfId="14785"/>
    <cellStyle name="40% - Énfasis2 8 2 2 4" xfId="42844"/>
    <cellStyle name="40% - Énfasis2 8 2 2 5" xfId="47687"/>
    <cellStyle name="40% - Énfasis2 8 2 3" xfId="6853"/>
    <cellStyle name="40% - Énfasis2 8 2 3 2" xfId="17636"/>
    <cellStyle name="40% - Énfasis2 8 2 4" xfId="12498"/>
    <cellStyle name="40% - Énfasis2 8 2 5" xfId="40568"/>
    <cellStyle name="40% - Énfasis2 8 2 6" xfId="45411"/>
    <cellStyle name="40% - Énfasis2 8 3" xfId="2926"/>
    <cellStyle name="40% - Énfasis2 8 3 2" xfId="8080"/>
    <cellStyle name="40% - Énfasis2 8 3 2 2" xfId="18863"/>
    <cellStyle name="40% - Énfasis2 8 3 3" xfId="13731"/>
    <cellStyle name="40% - Énfasis2 8 3 4" xfId="41790"/>
    <cellStyle name="40% - Énfasis2 8 3 5" xfId="46633"/>
    <cellStyle name="40% - Énfasis2 8 4" xfId="5791"/>
    <cellStyle name="40% - Énfasis2 8 4 2" xfId="16580"/>
    <cellStyle name="40% - Énfasis2 8 5" xfId="11415"/>
    <cellStyle name="40% - Énfasis2 8 6" xfId="39521"/>
    <cellStyle name="40% - Énfasis2 8 7" xfId="44367"/>
    <cellStyle name="40% - Énfasis2 9" xfId="665"/>
    <cellStyle name="40% - Énfasis2 9 2" xfId="1756"/>
    <cellStyle name="40% - Énfasis2 9 2 2" xfId="4065"/>
    <cellStyle name="40% - Énfasis2 9 2 2 2" xfId="9212"/>
    <cellStyle name="40% - Énfasis2 9 2 2 2 2" xfId="19995"/>
    <cellStyle name="40% - Énfasis2 9 2 2 3" xfId="14863"/>
    <cellStyle name="40% - Énfasis2 9 2 2 4" xfId="42922"/>
    <cellStyle name="40% - Énfasis2 9 2 2 5" xfId="47765"/>
    <cellStyle name="40% - Énfasis2 9 2 3" xfId="6931"/>
    <cellStyle name="40% - Énfasis2 9 2 3 2" xfId="17714"/>
    <cellStyle name="40% - Énfasis2 9 2 4" xfId="12576"/>
    <cellStyle name="40% - Énfasis2 9 2 5" xfId="40646"/>
    <cellStyle name="40% - Énfasis2 9 2 6" xfId="45489"/>
    <cellStyle name="40% - Énfasis2 9 3" xfId="3004"/>
    <cellStyle name="40% - Énfasis2 9 3 2" xfId="8158"/>
    <cellStyle name="40% - Énfasis2 9 3 2 2" xfId="18941"/>
    <cellStyle name="40% - Énfasis2 9 3 3" xfId="13809"/>
    <cellStyle name="40% - Énfasis2 9 3 4" xfId="41868"/>
    <cellStyle name="40% - Énfasis2 9 3 5" xfId="46711"/>
    <cellStyle name="40% - Énfasis2 9 4" xfId="5869"/>
    <cellStyle name="40% - Énfasis2 9 4 2" xfId="16658"/>
    <cellStyle name="40% - Énfasis2 9 5" xfId="11494"/>
    <cellStyle name="40% - Énfasis2 9 6" xfId="39599"/>
    <cellStyle name="40% - Énfasis2 9 7" xfId="44445"/>
    <cellStyle name="40% - Énfasis3 10" xfId="808"/>
    <cellStyle name="40% - Énfasis3 10 2" xfId="1891"/>
    <cellStyle name="40% - Énfasis3 10 2 2" xfId="4200"/>
    <cellStyle name="40% - Énfasis3 10 2 2 2" xfId="9347"/>
    <cellStyle name="40% - Énfasis3 10 2 2 2 2" xfId="20130"/>
    <cellStyle name="40% - Énfasis3 10 2 2 3" xfId="14998"/>
    <cellStyle name="40% - Énfasis3 10 2 2 4" xfId="43057"/>
    <cellStyle name="40% - Énfasis3 10 2 2 5" xfId="47900"/>
    <cellStyle name="40% - Énfasis3 10 2 3" xfId="7066"/>
    <cellStyle name="40% - Énfasis3 10 2 3 2" xfId="17849"/>
    <cellStyle name="40% - Énfasis3 10 2 4" xfId="12711"/>
    <cellStyle name="40% - Énfasis3 10 2 5" xfId="40781"/>
    <cellStyle name="40% - Énfasis3 10 2 6" xfId="45624"/>
    <cellStyle name="40% - Énfasis3 10 3" xfId="3145"/>
    <cellStyle name="40% - Énfasis3 10 3 2" xfId="8292"/>
    <cellStyle name="40% - Énfasis3 10 3 2 2" xfId="19075"/>
    <cellStyle name="40% - Énfasis3 10 3 3" xfId="13943"/>
    <cellStyle name="40% - Énfasis3 10 3 4" xfId="42002"/>
    <cellStyle name="40% - Énfasis3 10 3 5" xfId="46845"/>
    <cellStyle name="40% - Énfasis3 10 4" xfId="6009"/>
    <cellStyle name="40% - Énfasis3 10 4 2" xfId="16792"/>
    <cellStyle name="40% - Énfasis3 10 5" xfId="11636"/>
    <cellStyle name="40% - Énfasis3 10 6" xfId="39732"/>
    <cellStyle name="40% - Énfasis3 10 7" xfId="44579"/>
    <cellStyle name="40% - Énfasis3 11" xfId="917"/>
    <cellStyle name="40% - Énfasis3 11 2" xfId="2000"/>
    <cellStyle name="40% - Énfasis3 11 2 2" xfId="4309"/>
    <cellStyle name="40% - Énfasis3 11 2 2 2" xfId="9456"/>
    <cellStyle name="40% - Énfasis3 11 2 2 2 2" xfId="20239"/>
    <cellStyle name="40% - Énfasis3 11 2 2 3" xfId="15107"/>
    <cellStyle name="40% - Énfasis3 11 2 2 4" xfId="43166"/>
    <cellStyle name="40% - Énfasis3 11 2 2 5" xfId="48009"/>
    <cellStyle name="40% - Énfasis3 11 2 3" xfId="7175"/>
    <cellStyle name="40% - Énfasis3 11 2 3 2" xfId="17958"/>
    <cellStyle name="40% - Énfasis3 11 2 4" xfId="12820"/>
    <cellStyle name="40% - Énfasis3 11 2 5" xfId="40890"/>
    <cellStyle name="40% - Énfasis3 11 2 6" xfId="45733"/>
    <cellStyle name="40% - Énfasis3 11 3" xfId="3254"/>
    <cellStyle name="40% - Énfasis3 11 3 2" xfId="8401"/>
    <cellStyle name="40% - Énfasis3 11 3 2 2" xfId="19184"/>
    <cellStyle name="40% - Énfasis3 11 3 3" xfId="14052"/>
    <cellStyle name="40% - Énfasis3 11 3 4" xfId="42111"/>
    <cellStyle name="40% - Énfasis3 11 3 5" xfId="46954"/>
    <cellStyle name="40% - Énfasis3 11 4" xfId="6118"/>
    <cellStyle name="40% - Énfasis3 11 4 2" xfId="16901"/>
    <cellStyle name="40% - Énfasis3 11 5" xfId="11745"/>
    <cellStyle name="40% - Énfasis3 11 6" xfId="39841"/>
    <cellStyle name="40% - Énfasis3 11 7" xfId="44688"/>
    <cellStyle name="40% - Énfasis3 12" xfId="992"/>
    <cellStyle name="40% - Énfasis3 12 2" xfId="2075"/>
    <cellStyle name="40% - Énfasis3 12 2 2" xfId="4384"/>
    <cellStyle name="40% - Énfasis3 12 2 2 2" xfId="9531"/>
    <cellStyle name="40% - Énfasis3 12 2 2 2 2" xfId="20314"/>
    <cellStyle name="40% - Énfasis3 12 2 2 3" xfId="15182"/>
    <cellStyle name="40% - Énfasis3 12 2 2 4" xfId="43241"/>
    <cellStyle name="40% - Énfasis3 12 2 2 5" xfId="48084"/>
    <cellStyle name="40% - Énfasis3 12 2 3" xfId="7250"/>
    <cellStyle name="40% - Énfasis3 12 2 3 2" xfId="18033"/>
    <cellStyle name="40% - Énfasis3 12 2 4" xfId="12895"/>
    <cellStyle name="40% - Énfasis3 12 2 5" xfId="40965"/>
    <cellStyle name="40% - Énfasis3 12 2 6" xfId="45808"/>
    <cellStyle name="40% - Énfasis3 12 3" xfId="3329"/>
    <cellStyle name="40% - Énfasis3 12 3 2" xfId="8476"/>
    <cellStyle name="40% - Énfasis3 12 3 2 2" xfId="19259"/>
    <cellStyle name="40% - Énfasis3 12 3 3" xfId="14127"/>
    <cellStyle name="40% - Énfasis3 12 3 4" xfId="42186"/>
    <cellStyle name="40% - Énfasis3 12 3 5" xfId="47029"/>
    <cellStyle name="40% - Énfasis3 12 4" xfId="6193"/>
    <cellStyle name="40% - Énfasis3 12 4 2" xfId="16976"/>
    <cellStyle name="40% - Énfasis3 12 5" xfId="11820"/>
    <cellStyle name="40% - Énfasis3 12 6" xfId="39916"/>
    <cellStyle name="40% - Énfasis3 12 7" xfId="44763"/>
    <cellStyle name="40% - Énfasis3 13" xfId="1040"/>
    <cellStyle name="40% - Énfasis3 13 2" xfId="2124"/>
    <cellStyle name="40% - Énfasis3 13 2 2" xfId="4432"/>
    <cellStyle name="40% - Énfasis3 13 2 2 2" xfId="9579"/>
    <cellStyle name="40% - Énfasis3 13 2 2 2 2" xfId="20362"/>
    <cellStyle name="40% - Énfasis3 13 2 2 3" xfId="15230"/>
    <cellStyle name="40% - Énfasis3 13 2 2 4" xfId="43289"/>
    <cellStyle name="40% - Énfasis3 13 2 2 5" xfId="48132"/>
    <cellStyle name="40% - Énfasis3 13 2 3" xfId="7298"/>
    <cellStyle name="40% - Énfasis3 13 2 3 2" xfId="18081"/>
    <cellStyle name="40% - Énfasis3 13 2 4" xfId="12944"/>
    <cellStyle name="40% - Énfasis3 13 2 5" xfId="41013"/>
    <cellStyle name="40% - Énfasis3 13 2 6" xfId="45856"/>
    <cellStyle name="40% - Énfasis3 13 3" xfId="3377"/>
    <cellStyle name="40% - Énfasis3 13 3 2" xfId="8524"/>
    <cellStyle name="40% - Énfasis3 13 3 2 2" xfId="19307"/>
    <cellStyle name="40% - Énfasis3 13 3 3" xfId="14175"/>
    <cellStyle name="40% - Énfasis3 13 3 4" xfId="42234"/>
    <cellStyle name="40% - Énfasis3 13 3 5" xfId="47077"/>
    <cellStyle name="40% - Énfasis3 13 4" xfId="6241"/>
    <cellStyle name="40% - Énfasis3 13 4 2" xfId="17024"/>
    <cellStyle name="40% - Énfasis3 13 5" xfId="11868"/>
    <cellStyle name="40% - Énfasis3 13 6" xfId="39965"/>
    <cellStyle name="40% - Énfasis3 13 7" xfId="44811"/>
    <cellStyle name="40% - Énfasis3 14" xfId="1114"/>
    <cellStyle name="40% - Énfasis3 14 2" xfId="2198"/>
    <cellStyle name="40% - Énfasis3 14 2 2" xfId="4506"/>
    <cellStyle name="40% - Énfasis3 14 2 2 2" xfId="9653"/>
    <cellStyle name="40% - Énfasis3 14 2 2 2 2" xfId="20436"/>
    <cellStyle name="40% - Énfasis3 14 2 2 3" xfId="15304"/>
    <cellStyle name="40% - Énfasis3 14 2 2 4" xfId="43363"/>
    <cellStyle name="40% - Énfasis3 14 2 2 5" xfId="48206"/>
    <cellStyle name="40% - Énfasis3 14 2 3" xfId="7372"/>
    <cellStyle name="40% - Énfasis3 14 2 3 2" xfId="18155"/>
    <cellStyle name="40% - Énfasis3 14 2 4" xfId="13018"/>
    <cellStyle name="40% - Énfasis3 14 2 5" xfId="41087"/>
    <cellStyle name="40% - Énfasis3 14 2 6" xfId="45930"/>
    <cellStyle name="40% - Énfasis3 14 3" xfId="3451"/>
    <cellStyle name="40% - Énfasis3 14 3 2" xfId="8598"/>
    <cellStyle name="40% - Énfasis3 14 3 2 2" xfId="19381"/>
    <cellStyle name="40% - Énfasis3 14 3 3" xfId="14249"/>
    <cellStyle name="40% - Énfasis3 14 3 4" xfId="42308"/>
    <cellStyle name="40% - Énfasis3 14 3 5" xfId="47151"/>
    <cellStyle name="40% - Énfasis3 14 4" xfId="6315"/>
    <cellStyle name="40% - Énfasis3 14 4 2" xfId="17098"/>
    <cellStyle name="40% - Énfasis3 14 5" xfId="11942"/>
    <cellStyle name="40% - Énfasis3 14 6" xfId="40039"/>
    <cellStyle name="40% - Énfasis3 14 7" xfId="44885"/>
    <cellStyle name="40% - Énfasis3 15" xfId="1181"/>
    <cellStyle name="40% - Énfasis3 15 2" xfId="2265"/>
    <cellStyle name="40% - Énfasis3 15 2 2" xfId="4573"/>
    <cellStyle name="40% - Énfasis3 15 2 2 2" xfId="9720"/>
    <cellStyle name="40% - Énfasis3 15 2 2 2 2" xfId="20503"/>
    <cellStyle name="40% - Énfasis3 15 2 2 3" xfId="15371"/>
    <cellStyle name="40% - Énfasis3 15 2 2 4" xfId="43430"/>
    <cellStyle name="40% - Énfasis3 15 2 2 5" xfId="48273"/>
    <cellStyle name="40% - Énfasis3 15 2 3" xfId="7439"/>
    <cellStyle name="40% - Énfasis3 15 2 3 2" xfId="18222"/>
    <cellStyle name="40% - Énfasis3 15 2 4" xfId="13085"/>
    <cellStyle name="40% - Énfasis3 15 2 5" xfId="41154"/>
    <cellStyle name="40% - Énfasis3 15 2 6" xfId="45997"/>
    <cellStyle name="40% - Énfasis3 15 3" xfId="3516"/>
    <cellStyle name="40% - Énfasis3 15 3 2" xfId="8663"/>
    <cellStyle name="40% - Énfasis3 15 3 2 2" xfId="19446"/>
    <cellStyle name="40% - Énfasis3 15 3 3" xfId="14314"/>
    <cellStyle name="40% - Énfasis3 15 3 4" xfId="42373"/>
    <cellStyle name="40% - Énfasis3 15 3 5" xfId="47216"/>
    <cellStyle name="40% - Énfasis3 15 4" xfId="6382"/>
    <cellStyle name="40% - Énfasis3 15 4 2" xfId="17165"/>
    <cellStyle name="40% - Énfasis3 15 5" xfId="12009"/>
    <cellStyle name="40% - Énfasis3 15 6" xfId="39182"/>
    <cellStyle name="40% - Énfasis3 15 7" xfId="44029"/>
    <cellStyle name="40% - Énfasis3 16" xfId="1214"/>
    <cellStyle name="40% - Énfasis3 16 2" xfId="2298"/>
    <cellStyle name="40% - Énfasis3 16 2 2" xfId="4606"/>
    <cellStyle name="40% - Énfasis3 16 2 2 2" xfId="9753"/>
    <cellStyle name="40% - Énfasis3 16 2 2 2 2" xfId="20536"/>
    <cellStyle name="40% - Énfasis3 16 2 2 3" xfId="15404"/>
    <cellStyle name="40% - Énfasis3 16 2 2 4" xfId="43463"/>
    <cellStyle name="40% - Énfasis3 16 2 2 5" xfId="48306"/>
    <cellStyle name="40% - Énfasis3 16 2 3" xfId="7472"/>
    <cellStyle name="40% - Énfasis3 16 2 3 2" xfId="18255"/>
    <cellStyle name="40% - Énfasis3 16 2 4" xfId="13118"/>
    <cellStyle name="40% - Énfasis3 16 2 5" xfId="41187"/>
    <cellStyle name="40% - Énfasis3 16 2 6" xfId="46030"/>
    <cellStyle name="40% - Énfasis3 16 3" xfId="3549"/>
    <cellStyle name="40% - Énfasis3 16 3 2" xfId="8696"/>
    <cellStyle name="40% - Énfasis3 16 3 2 2" xfId="19479"/>
    <cellStyle name="40% - Énfasis3 16 3 3" xfId="14347"/>
    <cellStyle name="40% - Énfasis3 16 3 4" xfId="42406"/>
    <cellStyle name="40% - Énfasis3 16 3 5" xfId="47249"/>
    <cellStyle name="40% - Énfasis3 16 4" xfId="6415"/>
    <cellStyle name="40% - Énfasis3 16 4 2" xfId="17198"/>
    <cellStyle name="40% - Énfasis3 16 5" xfId="12042"/>
    <cellStyle name="40% - Énfasis3 16 6" xfId="40134"/>
    <cellStyle name="40% - Énfasis3 16 7" xfId="44977"/>
    <cellStyle name="40% - Énfasis3 17" xfId="1235"/>
    <cellStyle name="40% - Énfasis3 17 2" xfId="2319"/>
    <cellStyle name="40% - Énfasis3 17 2 2" xfId="4627"/>
    <cellStyle name="40% - Énfasis3 17 2 2 2" xfId="9774"/>
    <cellStyle name="40% - Énfasis3 17 2 2 2 2" xfId="20557"/>
    <cellStyle name="40% - Énfasis3 17 2 2 3" xfId="15425"/>
    <cellStyle name="40% - Énfasis3 17 2 2 4" xfId="43484"/>
    <cellStyle name="40% - Énfasis3 17 2 2 5" xfId="48327"/>
    <cellStyle name="40% - Énfasis3 17 2 3" xfId="7493"/>
    <cellStyle name="40% - Énfasis3 17 2 3 2" xfId="18276"/>
    <cellStyle name="40% - Énfasis3 17 2 4" xfId="13139"/>
    <cellStyle name="40% - Énfasis3 17 2 5" xfId="41208"/>
    <cellStyle name="40% - Énfasis3 17 2 6" xfId="46051"/>
    <cellStyle name="40% - Énfasis3 17 3" xfId="3570"/>
    <cellStyle name="40% - Énfasis3 17 3 2" xfId="8717"/>
    <cellStyle name="40% - Énfasis3 17 3 2 2" xfId="19500"/>
    <cellStyle name="40% - Énfasis3 17 3 3" xfId="14368"/>
    <cellStyle name="40% - Énfasis3 17 3 4" xfId="42427"/>
    <cellStyle name="40% - Énfasis3 17 3 5" xfId="47270"/>
    <cellStyle name="40% - Énfasis3 17 4" xfId="6436"/>
    <cellStyle name="40% - Énfasis3 17 4 2" xfId="17219"/>
    <cellStyle name="40% - Énfasis3 17 5" xfId="12063"/>
    <cellStyle name="40% - Énfasis3 17 6" xfId="40155"/>
    <cellStyle name="40% - Énfasis3 17 7" xfId="44998"/>
    <cellStyle name="40% - Énfasis3 18" xfId="1268"/>
    <cellStyle name="40% - Énfasis3 18 2" xfId="2352"/>
    <cellStyle name="40% - Énfasis3 18 2 2" xfId="4660"/>
    <cellStyle name="40% - Énfasis3 18 2 2 2" xfId="9807"/>
    <cellStyle name="40% - Énfasis3 18 2 2 2 2" xfId="20590"/>
    <cellStyle name="40% - Énfasis3 18 2 2 3" xfId="15458"/>
    <cellStyle name="40% - Énfasis3 18 2 2 4" xfId="43517"/>
    <cellStyle name="40% - Énfasis3 18 2 2 5" xfId="48360"/>
    <cellStyle name="40% - Énfasis3 18 2 3" xfId="7526"/>
    <cellStyle name="40% - Énfasis3 18 2 3 2" xfId="18309"/>
    <cellStyle name="40% - Énfasis3 18 2 4" xfId="13172"/>
    <cellStyle name="40% - Énfasis3 18 2 5" xfId="41241"/>
    <cellStyle name="40% - Énfasis3 18 2 6" xfId="46084"/>
    <cellStyle name="40% - Énfasis3 18 3" xfId="3603"/>
    <cellStyle name="40% - Énfasis3 18 3 2" xfId="8750"/>
    <cellStyle name="40% - Énfasis3 18 3 2 2" xfId="19533"/>
    <cellStyle name="40% - Énfasis3 18 3 3" xfId="14401"/>
    <cellStyle name="40% - Énfasis3 18 3 4" xfId="42460"/>
    <cellStyle name="40% - Énfasis3 18 3 5" xfId="47303"/>
    <cellStyle name="40% - Énfasis3 18 4" xfId="6469"/>
    <cellStyle name="40% - Énfasis3 18 4 2" xfId="17252"/>
    <cellStyle name="40% - Énfasis3 18 5" xfId="12096"/>
    <cellStyle name="40% - Énfasis3 18 6" xfId="40186"/>
    <cellStyle name="40% - Énfasis3 18 7" xfId="45029"/>
    <cellStyle name="40% - Énfasis3 19" xfId="1288"/>
    <cellStyle name="40% - Énfasis3 19 2" xfId="3623"/>
    <cellStyle name="40% - Énfasis3 19 2 2" xfId="8770"/>
    <cellStyle name="40% - Énfasis3 19 2 2 2" xfId="19553"/>
    <cellStyle name="40% - Énfasis3 19 2 3" xfId="14421"/>
    <cellStyle name="40% - Énfasis3 19 2 4" xfId="42480"/>
    <cellStyle name="40% - Énfasis3 19 2 5" xfId="47323"/>
    <cellStyle name="40% - Énfasis3 19 3" xfId="6489"/>
    <cellStyle name="40% - Énfasis3 19 3 2" xfId="17272"/>
    <cellStyle name="40% - Énfasis3 19 4" xfId="12116"/>
    <cellStyle name="40% - Énfasis3 19 5" xfId="40206"/>
    <cellStyle name="40% - Énfasis3 19 6" xfId="45049"/>
    <cellStyle name="40% - Énfasis3 2" xfId="142"/>
    <cellStyle name="40% - Énfasis3 2 10" xfId="44248"/>
    <cellStyle name="40% - Énfasis3 2 2" xfId="684"/>
    <cellStyle name="40% - Énfasis3 2 2 2" xfId="1775"/>
    <cellStyle name="40% - Énfasis3 2 2 2 2" xfId="4084"/>
    <cellStyle name="40% - Énfasis3 2 2 2 2 2" xfId="9231"/>
    <cellStyle name="40% - Énfasis3 2 2 2 2 2 2" xfId="20014"/>
    <cellStyle name="40% - Énfasis3 2 2 2 2 3" xfId="14882"/>
    <cellStyle name="40% - Énfasis3 2 2 2 2 4" xfId="42941"/>
    <cellStyle name="40% - Énfasis3 2 2 2 2 5" xfId="47784"/>
    <cellStyle name="40% - Énfasis3 2 2 2 3" xfId="6950"/>
    <cellStyle name="40% - Énfasis3 2 2 2 3 2" xfId="17733"/>
    <cellStyle name="40% - Énfasis3 2 2 2 4" xfId="12595"/>
    <cellStyle name="40% - Énfasis3 2 2 2 5" xfId="40665"/>
    <cellStyle name="40% - Énfasis3 2 2 2 6" xfId="45508"/>
    <cellStyle name="40% - Énfasis3 2 2 3" xfId="3023"/>
    <cellStyle name="40% - Énfasis3 2 2 3 2" xfId="8177"/>
    <cellStyle name="40% - Énfasis3 2 2 3 2 2" xfId="18960"/>
    <cellStyle name="40% - Énfasis3 2 2 3 3" xfId="13828"/>
    <cellStyle name="40% - Énfasis3 2 2 3 4" xfId="41887"/>
    <cellStyle name="40% - Énfasis3 2 2 3 5" xfId="46730"/>
    <cellStyle name="40% - Énfasis3 2 2 4" xfId="5888"/>
    <cellStyle name="40% - Énfasis3 2 2 4 2" xfId="16677"/>
    <cellStyle name="40% - Énfasis3 2 2 5" xfId="11513"/>
    <cellStyle name="40% - Énfasis3 2 2 6" xfId="39618"/>
    <cellStyle name="40% - Énfasis3 2 2 7" xfId="44464"/>
    <cellStyle name="40% - Énfasis3 2 3" xfId="1557"/>
    <cellStyle name="40% - Énfasis3 2 3 2" xfId="3866"/>
    <cellStyle name="40% - Énfasis3 2 3 2 2" xfId="9013"/>
    <cellStyle name="40% - Énfasis3 2 3 2 2 2" xfId="19796"/>
    <cellStyle name="40% - Énfasis3 2 3 2 3" xfId="14664"/>
    <cellStyle name="40% - Énfasis3 2 3 2 4" xfId="42723"/>
    <cellStyle name="40% - Énfasis3 2 3 2 5" xfId="47566"/>
    <cellStyle name="40% - Énfasis3 2 3 3" xfId="6732"/>
    <cellStyle name="40% - Énfasis3 2 3 3 2" xfId="17515"/>
    <cellStyle name="40% - Énfasis3 2 3 4" xfId="12377"/>
    <cellStyle name="40% - Énfasis3 2 3 5" xfId="40447"/>
    <cellStyle name="40% - Énfasis3 2 3 6" xfId="45290"/>
    <cellStyle name="40% - Énfasis3 2 4" xfId="2583"/>
    <cellStyle name="40% - Énfasis3 2 4 2" xfId="7751"/>
    <cellStyle name="40% - Énfasis3 2 4 2 2" xfId="18534"/>
    <cellStyle name="40% - Énfasis3 2 4 3" xfId="13398"/>
    <cellStyle name="40% - Énfasis3 2 4 4" xfId="41463"/>
    <cellStyle name="40% - Énfasis3 2 4 5" xfId="46306"/>
    <cellStyle name="40% - Énfasis3 2 5" xfId="4972"/>
    <cellStyle name="40% - Énfasis3 2 5 2" xfId="10120"/>
    <cellStyle name="40% - Énfasis3 2 5 2 2" xfId="20903"/>
    <cellStyle name="40% - Énfasis3 2 5 3" xfId="15770"/>
    <cellStyle name="40% - Énfasis3 2 5 4" xfId="43826"/>
    <cellStyle name="40% - Énfasis3 2 5 5" xfId="48669"/>
    <cellStyle name="40% - Énfasis3 2 6" xfId="5049"/>
    <cellStyle name="40% - Énfasis3 2 6 2" xfId="10197"/>
    <cellStyle name="40% - Énfasis3 2 6 2 2" xfId="20980"/>
    <cellStyle name="40% - Énfasis3 2 6 3" xfId="15846"/>
    <cellStyle name="40% - Énfasis3 2 7" xfId="5457"/>
    <cellStyle name="40% - Énfasis3 2 7 2" xfId="16249"/>
    <cellStyle name="40% - Énfasis3 2 8" xfId="10994"/>
    <cellStyle name="40% - Énfasis3 2 9" xfId="39402"/>
    <cellStyle name="40% - Énfasis3 20" xfId="1310"/>
    <cellStyle name="40% - Énfasis3 20 2" xfId="3644"/>
    <cellStyle name="40% - Énfasis3 20 2 2" xfId="8791"/>
    <cellStyle name="40% - Énfasis3 20 2 2 2" xfId="19574"/>
    <cellStyle name="40% - Énfasis3 20 2 3" xfId="14442"/>
    <cellStyle name="40% - Énfasis3 20 2 4" xfId="42501"/>
    <cellStyle name="40% - Énfasis3 20 2 5" xfId="47344"/>
    <cellStyle name="40% - Énfasis3 20 3" xfId="6510"/>
    <cellStyle name="40% - Énfasis3 20 3 2" xfId="17293"/>
    <cellStyle name="40% - Énfasis3 20 4" xfId="12137"/>
    <cellStyle name="40% - Énfasis3 20 5" xfId="40227"/>
    <cellStyle name="40% - Énfasis3 20 6" xfId="45070"/>
    <cellStyle name="40% - Énfasis3 21" xfId="2406"/>
    <cellStyle name="40% - Énfasis3 21 2" xfId="4708"/>
    <cellStyle name="40% - Énfasis3 21 2 2" xfId="9855"/>
    <cellStyle name="40% - Énfasis3 21 2 2 2" xfId="20638"/>
    <cellStyle name="40% - Énfasis3 21 2 3" xfId="15506"/>
    <cellStyle name="40% - Énfasis3 21 2 4" xfId="43565"/>
    <cellStyle name="40% - Énfasis3 21 2 5" xfId="48408"/>
    <cellStyle name="40% - Énfasis3 21 3" xfId="7574"/>
    <cellStyle name="40% - Énfasis3 21 3 2" xfId="18357"/>
    <cellStyle name="40% - Énfasis3 21 4" xfId="13220"/>
    <cellStyle name="40% - Énfasis3 21 5" xfId="41289"/>
    <cellStyle name="40% - Énfasis3 21 6" xfId="46132"/>
    <cellStyle name="40% - Énfasis3 22" xfId="2442"/>
    <cellStyle name="40% - Énfasis3 22 2" xfId="4744"/>
    <cellStyle name="40% - Énfasis3 22 2 2" xfId="9891"/>
    <cellStyle name="40% - Énfasis3 22 2 2 2" xfId="20674"/>
    <cellStyle name="40% - Énfasis3 22 2 3" xfId="15542"/>
    <cellStyle name="40% - Énfasis3 22 2 4" xfId="43601"/>
    <cellStyle name="40% - Énfasis3 22 2 5" xfId="48444"/>
    <cellStyle name="40% - Énfasis3 22 3" xfId="7610"/>
    <cellStyle name="40% - Énfasis3 22 3 2" xfId="18393"/>
    <cellStyle name="40% - Énfasis3 22 4" xfId="13256"/>
    <cellStyle name="40% - Énfasis3 22 5" xfId="41325"/>
    <cellStyle name="40% - Énfasis3 22 6" xfId="46168"/>
    <cellStyle name="40% - Énfasis3 23" xfId="2457"/>
    <cellStyle name="40% - Énfasis3 23 2" xfId="4759"/>
    <cellStyle name="40% - Énfasis3 23 2 2" xfId="9906"/>
    <cellStyle name="40% - Énfasis3 23 2 2 2" xfId="20689"/>
    <cellStyle name="40% - Énfasis3 23 2 3" xfId="15557"/>
    <cellStyle name="40% - Énfasis3 23 2 4" xfId="43616"/>
    <cellStyle name="40% - Énfasis3 23 2 5" xfId="48459"/>
    <cellStyle name="40% - Énfasis3 23 3" xfId="7625"/>
    <cellStyle name="40% - Énfasis3 23 3 2" xfId="18408"/>
    <cellStyle name="40% - Énfasis3 23 4" xfId="13271"/>
    <cellStyle name="40% - Énfasis3 23 5" xfId="41340"/>
    <cellStyle name="40% - Énfasis3 23 6" xfId="46183"/>
    <cellStyle name="40% - Énfasis3 24" xfId="2504"/>
    <cellStyle name="40% - Énfasis3 24 2" xfId="4806"/>
    <cellStyle name="40% - Énfasis3 24 2 2" xfId="9953"/>
    <cellStyle name="40% - Énfasis3 24 2 2 2" xfId="20736"/>
    <cellStyle name="40% - Énfasis3 24 2 3" xfId="15604"/>
    <cellStyle name="40% - Énfasis3 24 2 4" xfId="43663"/>
    <cellStyle name="40% - Énfasis3 24 2 5" xfId="48506"/>
    <cellStyle name="40% - Énfasis3 24 3" xfId="7672"/>
    <cellStyle name="40% - Énfasis3 24 3 2" xfId="18455"/>
    <cellStyle name="40% - Énfasis3 24 4" xfId="13318"/>
    <cellStyle name="40% - Énfasis3 24 5" xfId="41387"/>
    <cellStyle name="40% - Énfasis3 24 6" xfId="46230"/>
    <cellStyle name="40% - Énfasis3 25" xfId="2523"/>
    <cellStyle name="40% - Énfasis3 25 2" xfId="4825"/>
    <cellStyle name="40% - Énfasis3 25 2 2" xfId="9972"/>
    <cellStyle name="40% - Énfasis3 25 2 2 2" xfId="20755"/>
    <cellStyle name="40% - Énfasis3 25 2 3" xfId="15623"/>
    <cellStyle name="40% - Énfasis3 25 2 4" xfId="43682"/>
    <cellStyle name="40% - Énfasis3 25 2 5" xfId="48525"/>
    <cellStyle name="40% - Énfasis3 25 3" xfId="7691"/>
    <cellStyle name="40% - Énfasis3 25 3 2" xfId="18474"/>
    <cellStyle name="40% - Énfasis3 25 4" xfId="13337"/>
    <cellStyle name="40% - Énfasis3 25 5" xfId="41405"/>
    <cellStyle name="40% - Énfasis3 25 6" xfId="46248"/>
    <cellStyle name="40% - Énfasis3 26" xfId="2554"/>
    <cellStyle name="40% - Énfasis3 26 2" xfId="4856"/>
    <cellStyle name="40% - Énfasis3 26 2 2" xfId="10003"/>
    <cellStyle name="40% - Énfasis3 26 2 2 2" xfId="20786"/>
    <cellStyle name="40% - Énfasis3 26 2 3" xfId="15654"/>
    <cellStyle name="40% - Énfasis3 26 2 4" xfId="43713"/>
    <cellStyle name="40% - Énfasis3 26 2 5" xfId="48556"/>
    <cellStyle name="40% - Énfasis3 26 3" xfId="7722"/>
    <cellStyle name="40% - Énfasis3 26 3 2" xfId="18505"/>
    <cellStyle name="40% - Énfasis3 26 4" xfId="13369"/>
    <cellStyle name="40% - Énfasis3 26 5" xfId="41434"/>
    <cellStyle name="40% - Énfasis3 26 6" xfId="46277"/>
    <cellStyle name="40% - Énfasis3 27" xfId="4913"/>
    <cellStyle name="40% - Énfasis3 27 2" xfId="10060"/>
    <cellStyle name="40% - Énfasis3 27 2 2" xfId="20843"/>
    <cellStyle name="40% - Énfasis3 27 3" xfId="15710"/>
    <cellStyle name="40% - Énfasis3 27 4" xfId="43767"/>
    <cellStyle name="40% - Énfasis3 27 5" xfId="48610"/>
    <cellStyle name="40% - Énfasis3 28" xfId="4943"/>
    <cellStyle name="40% - Énfasis3 28 2" xfId="10091"/>
    <cellStyle name="40% - Énfasis3 28 2 2" xfId="20874"/>
    <cellStyle name="40% - Énfasis3 28 3" xfId="15741"/>
    <cellStyle name="40% - Énfasis3 28 4" xfId="43797"/>
    <cellStyle name="40% - Énfasis3 28 5" xfId="48640"/>
    <cellStyle name="40% - Énfasis3 29" xfId="5206"/>
    <cellStyle name="40% - Énfasis3 29 2" xfId="10344"/>
    <cellStyle name="40% - Énfasis3 29 2 2" xfId="21127"/>
    <cellStyle name="40% - Énfasis3 29 3" xfId="15999"/>
    <cellStyle name="40% - Énfasis3 3" xfId="502"/>
    <cellStyle name="40% - Énfasis3 3 2" xfId="1594"/>
    <cellStyle name="40% - Énfasis3 3 2 2" xfId="3903"/>
    <cellStyle name="40% - Énfasis3 3 2 2 2" xfId="9050"/>
    <cellStyle name="40% - Énfasis3 3 2 2 2 2" xfId="19833"/>
    <cellStyle name="40% - Énfasis3 3 2 2 3" xfId="14701"/>
    <cellStyle name="40% - Énfasis3 3 2 2 4" xfId="42760"/>
    <cellStyle name="40% - Énfasis3 3 2 2 5" xfId="47603"/>
    <cellStyle name="40% - Énfasis3 3 2 3" xfId="6769"/>
    <cellStyle name="40% - Énfasis3 3 2 3 2" xfId="17552"/>
    <cellStyle name="40% - Énfasis3 3 2 4" xfId="12414"/>
    <cellStyle name="40% - Énfasis3 3 2 5" xfId="40484"/>
    <cellStyle name="40% - Énfasis3 3 2 6" xfId="45327"/>
    <cellStyle name="40% - Énfasis3 3 3" xfId="2842"/>
    <cellStyle name="40% - Énfasis3 3 3 2" xfId="7996"/>
    <cellStyle name="40% - Énfasis3 3 3 2 2" xfId="18779"/>
    <cellStyle name="40% - Énfasis3 3 3 3" xfId="13647"/>
    <cellStyle name="40% - Énfasis3 3 3 4" xfId="41706"/>
    <cellStyle name="40% - Énfasis3 3 3 5" xfId="46549"/>
    <cellStyle name="40% - Énfasis3 3 4" xfId="5707"/>
    <cellStyle name="40% - Énfasis3 3 4 2" xfId="16496"/>
    <cellStyle name="40% - Énfasis3 3 5" xfId="11330"/>
    <cellStyle name="40% - Énfasis3 3 6" xfId="39439"/>
    <cellStyle name="40% - Énfasis3 3 7" xfId="44285"/>
    <cellStyle name="40% - Énfasis3 30" xfId="5222"/>
    <cellStyle name="40% - Énfasis3 30 2" xfId="10360"/>
    <cellStyle name="40% - Énfasis3 30 2 2" xfId="21143"/>
    <cellStyle name="40% - Énfasis3 30 3" xfId="16015"/>
    <cellStyle name="40% - Énfasis3 31" xfId="5251"/>
    <cellStyle name="40% - Énfasis3 31 2" xfId="10389"/>
    <cellStyle name="40% - Énfasis3 31 2 2" xfId="21172"/>
    <cellStyle name="40% - Énfasis3 31 3" xfId="16044"/>
    <cellStyle name="40% - Énfasis3 32" xfId="5268"/>
    <cellStyle name="40% - Énfasis3 32 2" xfId="10404"/>
    <cellStyle name="40% - Énfasis3 32 2 2" xfId="21187"/>
    <cellStyle name="40% - Énfasis3 32 3" xfId="16060"/>
    <cellStyle name="40% - Énfasis3 33" xfId="5284"/>
    <cellStyle name="40% - Énfasis3 33 2" xfId="10420"/>
    <cellStyle name="40% - Énfasis3 33 2 2" xfId="21203"/>
    <cellStyle name="40% - Énfasis3 33 3" xfId="16076"/>
    <cellStyle name="40% - Énfasis3 34" xfId="5304"/>
    <cellStyle name="40% - Énfasis3 34 2" xfId="10440"/>
    <cellStyle name="40% - Énfasis3 34 2 2" xfId="21223"/>
    <cellStyle name="40% - Énfasis3 34 3" xfId="16096"/>
    <cellStyle name="40% - Énfasis3 35" xfId="5320"/>
    <cellStyle name="40% - Énfasis3 35 2" xfId="10456"/>
    <cellStyle name="40% - Énfasis3 35 2 2" xfId="21239"/>
    <cellStyle name="40% - Énfasis3 35 3" xfId="16112"/>
    <cellStyle name="40% - Énfasis3 36" xfId="5337"/>
    <cellStyle name="40% - Énfasis3 36 2" xfId="10473"/>
    <cellStyle name="40% - Énfasis3 36 2 2" xfId="21256"/>
    <cellStyle name="40% - Énfasis3 36 3" xfId="16129"/>
    <cellStyle name="40% - Énfasis3 37" xfId="5385"/>
    <cellStyle name="40% - Énfasis3 37 2" xfId="10521"/>
    <cellStyle name="40% - Énfasis3 37 2 2" xfId="21304"/>
    <cellStyle name="40% - Énfasis3 37 3" xfId="16177"/>
    <cellStyle name="40% - Énfasis3 38" xfId="5405"/>
    <cellStyle name="40% - Énfasis3 38 2" xfId="10541"/>
    <cellStyle name="40% - Énfasis3 38 2 2" xfId="21324"/>
    <cellStyle name="40% - Énfasis3 38 3" xfId="16197"/>
    <cellStyle name="40% - Énfasis3 39" xfId="5434"/>
    <cellStyle name="40% - Énfasis3 39 2" xfId="16226"/>
    <cellStyle name="40% - Énfasis3 4" xfId="520"/>
    <cellStyle name="40% - Énfasis3 4 2" xfId="1613"/>
    <cellStyle name="40% - Énfasis3 4 2 2" xfId="3922"/>
    <cellStyle name="40% - Énfasis3 4 2 2 2" xfId="9069"/>
    <cellStyle name="40% - Énfasis3 4 2 2 2 2" xfId="19852"/>
    <cellStyle name="40% - Énfasis3 4 2 2 3" xfId="14720"/>
    <cellStyle name="40% - Énfasis3 4 2 2 4" xfId="42779"/>
    <cellStyle name="40% - Énfasis3 4 2 2 5" xfId="47622"/>
    <cellStyle name="40% - Énfasis3 4 2 3" xfId="6788"/>
    <cellStyle name="40% - Énfasis3 4 2 3 2" xfId="17571"/>
    <cellStyle name="40% - Énfasis3 4 2 4" xfId="12433"/>
    <cellStyle name="40% - Énfasis3 4 2 5" xfId="40503"/>
    <cellStyle name="40% - Énfasis3 4 2 6" xfId="45346"/>
    <cellStyle name="40% - Énfasis3 4 3" xfId="2861"/>
    <cellStyle name="40% - Énfasis3 4 3 2" xfId="8015"/>
    <cellStyle name="40% - Énfasis3 4 3 2 2" xfId="18798"/>
    <cellStyle name="40% - Énfasis3 4 3 3" xfId="13666"/>
    <cellStyle name="40% - Énfasis3 4 3 4" xfId="41725"/>
    <cellStyle name="40% - Énfasis3 4 3 5" xfId="46568"/>
    <cellStyle name="40% - Énfasis3 4 4" xfId="5726"/>
    <cellStyle name="40% - Énfasis3 4 4 2" xfId="16515"/>
    <cellStyle name="40% - Énfasis3 4 5" xfId="11349"/>
    <cellStyle name="40% - Énfasis3 4 6" xfId="39458"/>
    <cellStyle name="40% - Énfasis3 4 7" xfId="44304"/>
    <cellStyle name="40% - Énfasis3 40" xfId="10866"/>
    <cellStyle name="40% - Énfasis3 40 2" xfId="21649"/>
    <cellStyle name="40% - Énfasis3 41" xfId="10918"/>
    <cellStyle name="40% - Énfasis3 41 2" xfId="21701"/>
    <cellStyle name="40% - Énfasis3 42" xfId="10933"/>
    <cellStyle name="40% - Énfasis3 42 2" xfId="21716"/>
    <cellStyle name="40% - Énfasis3 43" xfId="10954"/>
    <cellStyle name="40% - Énfasis3 43 2" xfId="21737"/>
    <cellStyle name="40% - Énfasis3 44" xfId="10978"/>
    <cellStyle name="40% - Énfasis3 45" xfId="38848"/>
    <cellStyle name="40% - Énfasis3 46" xfId="38862"/>
    <cellStyle name="40% - Énfasis3 47" xfId="38878"/>
    <cellStyle name="40% - Énfasis3 48" xfId="38969"/>
    <cellStyle name="40% - Énfasis3 49" xfId="38985"/>
    <cellStyle name="40% - Énfasis3 5" xfId="536"/>
    <cellStyle name="40% - Énfasis3 5 2" xfId="1627"/>
    <cellStyle name="40% - Énfasis3 5 2 2" xfId="3936"/>
    <cellStyle name="40% - Énfasis3 5 2 2 2" xfId="9083"/>
    <cellStyle name="40% - Énfasis3 5 2 2 2 2" xfId="19866"/>
    <cellStyle name="40% - Énfasis3 5 2 2 3" xfId="14734"/>
    <cellStyle name="40% - Énfasis3 5 2 2 4" xfId="42793"/>
    <cellStyle name="40% - Énfasis3 5 2 2 5" xfId="47636"/>
    <cellStyle name="40% - Énfasis3 5 2 3" xfId="6802"/>
    <cellStyle name="40% - Énfasis3 5 2 3 2" xfId="17585"/>
    <cellStyle name="40% - Énfasis3 5 2 4" xfId="12447"/>
    <cellStyle name="40% - Énfasis3 5 2 5" xfId="40517"/>
    <cellStyle name="40% - Énfasis3 5 2 6" xfId="45360"/>
    <cellStyle name="40% - Énfasis3 5 3" xfId="2875"/>
    <cellStyle name="40% - Énfasis3 5 3 2" xfId="8029"/>
    <cellStyle name="40% - Énfasis3 5 3 2 2" xfId="18812"/>
    <cellStyle name="40% - Énfasis3 5 3 3" xfId="13680"/>
    <cellStyle name="40% - Énfasis3 5 3 4" xfId="41739"/>
    <cellStyle name="40% - Énfasis3 5 3 5" xfId="46582"/>
    <cellStyle name="40% - Énfasis3 5 4" xfId="5740"/>
    <cellStyle name="40% - Énfasis3 5 4 2" xfId="16529"/>
    <cellStyle name="40% - Énfasis3 5 5" xfId="11364"/>
    <cellStyle name="40% - Énfasis3 5 6" xfId="39472"/>
    <cellStyle name="40% - Énfasis3 5 7" xfId="44318"/>
    <cellStyle name="40% - Énfasis3 50" xfId="39001"/>
    <cellStyle name="40% - Énfasis3 51" xfId="39032"/>
    <cellStyle name="40% - Énfasis3 52" xfId="39046"/>
    <cellStyle name="40% - Énfasis3 53" xfId="39065"/>
    <cellStyle name="40% - Énfasis3 54" xfId="39085"/>
    <cellStyle name="40% - Énfasis3 55" xfId="39103"/>
    <cellStyle name="40% - Énfasis3 56" xfId="43903"/>
    <cellStyle name="40% - Énfasis3 57" xfId="43929"/>
    <cellStyle name="40% - Énfasis3 58" xfId="43947"/>
    <cellStyle name="40% - Énfasis3 59" xfId="43973"/>
    <cellStyle name="40% - Énfasis3 6" xfId="553"/>
    <cellStyle name="40% - Énfasis3 6 2" xfId="1644"/>
    <cellStyle name="40% - Énfasis3 6 2 2" xfId="3953"/>
    <cellStyle name="40% - Énfasis3 6 2 2 2" xfId="9100"/>
    <cellStyle name="40% - Énfasis3 6 2 2 2 2" xfId="19883"/>
    <cellStyle name="40% - Énfasis3 6 2 2 3" xfId="14751"/>
    <cellStyle name="40% - Énfasis3 6 2 2 4" xfId="42810"/>
    <cellStyle name="40% - Énfasis3 6 2 2 5" xfId="47653"/>
    <cellStyle name="40% - Énfasis3 6 2 3" xfId="6819"/>
    <cellStyle name="40% - Énfasis3 6 2 3 2" xfId="17602"/>
    <cellStyle name="40% - Énfasis3 6 2 4" xfId="12464"/>
    <cellStyle name="40% - Énfasis3 6 2 5" xfId="40534"/>
    <cellStyle name="40% - Énfasis3 6 2 6" xfId="45377"/>
    <cellStyle name="40% - Énfasis3 6 3" xfId="2892"/>
    <cellStyle name="40% - Énfasis3 6 3 2" xfId="8046"/>
    <cellStyle name="40% - Énfasis3 6 3 2 2" xfId="18829"/>
    <cellStyle name="40% - Énfasis3 6 3 3" xfId="13697"/>
    <cellStyle name="40% - Énfasis3 6 3 4" xfId="41756"/>
    <cellStyle name="40% - Énfasis3 6 3 5" xfId="46599"/>
    <cellStyle name="40% - Énfasis3 6 4" xfId="5757"/>
    <cellStyle name="40% - Énfasis3 6 4 2" xfId="16546"/>
    <cellStyle name="40% - Énfasis3 6 5" xfId="11381"/>
    <cellStyle name="40% - Énfasis3 6 6" xfId="39489"/>
    <cellStyle name="40% - Énfasis3 6 7" xfId="44335"/>
    <cellStyle name="40% - Énfasis3 7" xfId="573"/>
    <cellStyle name="40% - Énfasis3 7 2" xfId="1664"/>
    <cellStyle name="40% - Énfasis3 7 2 2" xfId="3973"/>
    <cellStyle name="40% - Énfasis3 7 2 2 2" xfId="9120"/>
    <cellStyle name="40% - Énfasis3 7 2 2 2 2" xfId="19903"/>
    <cellStyle name="40% - Énfasis3 7 2 2 3" xfId="14771"/>
    <cellStyle name="40% - Énfasis3 7 2 2 4" xfId="42830"/>
    <cellStyle name="40% - Énfasis3 7 2 2 5" xfId="47673"/>
    <cellStyle name="40% - Énfasis3 7 2 3" xfId="6839"/>
    <cellStyle name="40% - Énfasis3 7 2 3 2" xfId="17622"/>
    <cellStyle name="40% - Énfasis3 7 2 4" xfId="12484"/>
    <cellStyle name="40% - Énfasis3 7 2 5" xfId="40554"/>
    <cellStyle name="40% - Énfasis3 7 2 6" xfId="45397"/>
    <cellStyle name="40% - Énfasis3 7 3" xfId="2912"/>
    <cellStyle name="40% - Énfasis3 7 3 2" xfId="8066"/>
    <cellStyle name="40% - Énfasis3 7 3 2 2" xfId="18849"/>
    <cellStyle name="40% - Énfasis3 7 3 3" xfId="13717"/>
    <cellStyle name="40% - Énfasis3 7 3 4" xfId="41776"/>
    <cellStyle name="40% - Énfasis3 7 3 5" xfId="46619"/>
    <cellStyle name="40% - Énfasis3 7 4" xfId="5777"/>
    <cellStyle name="40% - Énfasis3 7 4 2" xfId="16566"/>
    <cellStyle name="40% - Énfasis3 7 5" xfId="11401"/>
    <cellStyle name="40% - Énfasis3 7 6" xfId="39508"/>
    <cellStyle name="40% - Énfasis3 7 7" xfId="44354"/>
    <cellStyle name="40% - Énfasis3 8" xfId="588"/>
    <cellStyle name="40% - Énfasis3 8 2" xfId="1679"/>
    <cellStyle name="40% - Énfasis3 8 2 2" xfId="3988"/>
    <cellStyle name="40% - Énfasis3 8 2 2 2" xfId="9135"/>
    <cellStyle name="40% - Énfasis3 8 2 2 2 2" xfId="19918"/>
    <cellStyle name="40% - Énfasis3 8 2 2 3" xfId="14786"/>
    <cellStyle name="40% - Énfasis3 8 2 2 4" xfId="42845"/>
    <cellStyle name="40% - Énfasis3 8 2 2 5" xfId="47688"/>
    <cellStyle name="40% - Énfasis3 8 2 3" xfId="6854"/>
    <cellStyle name="40% - Énfasis3 8 2 3 2" xfId="17637"/>
    <cellStyle name="40% - Énfasis3 8 2 4" xfId="12499"/>
    <cellStyle name="40% - Énfasis3 8 2 5" xfId="40569"/>
    <cellStyle name="40% - Énfasis3 8 2 6" xfId="45412"/>
    <cellStyle name="40% - Énfasis3 8 3" xfId="2927"/>
    <cellStyle name="40% - Énfasis3 8 3 2" xfId="8081"/>
    <cellStyle name="40% - Énfasis3 8 3 2 2" xfId="18864"/>
    <cellStyle name="40% - Énfasis3 8 3 3" xfId="13732"/>
    <cellStyle name="40% - Énfasis3 8 3 4" xfId="41791"/>
    <cellStyle name="40% - Énfasis3 8 3 5" xfId="46634"/>
    <cellStyle name="40% - Énfasis3 8 4" xfId="5792"/>
    <cellStyle name="40% - Énfasis3 8 4 2" xfId="16581"/>
    <cellStyle name="40% - Énfasis3 8 5" xfId="11416"/>
    <cellStyle name="40% - Énfasis3 8 6" xfId="39522"/>
    <cellStyle name="40% - Énfasis3 8 7" xfId="44368"/>
    <cellStyle name="40% - Énfasis3 9" xfId="666"/>
    <cellStyle name="40% - Énfasis3 9 2" xfId="1757"/>
    <cellStyle name="40% - Énfasis3 9 2 2" xfId="4066"/>
    <cellStyle name="40% - Énfasis3 9 2 2 2" xfId="9213"/>
    <cellStyle name="40% - Énfasis3 9 2 2 2 2" xfId="19996"/>
    <cellStyle name="40% - Énfasis3 9 2 2 3" xfId="14864"/>
    <cellStyle name="40% - Énfasis3 9 2 2 4" xfId="42923"/>
    <cellStyle name="40% - Énfasis3 9 2 2 5" xfId="47766"/>
    <cellStyle name="40% - Énfasis3 9 2 3" xfId="6932"/>
    <cellStyle name="40% - Énfasis3 9 2 3 2" xfId="17715"/>
    <cellStyle name="40% - Énfasis3 9 2 4" xfId="12577"/>
    <cellStyle name="40% - Énfasis3 9 2 5" xfId="40647"/>
    <cellStyle name="40% - Énfasis3 9 2 6" xfId="45490"/>
    <cellStyle name="40% - Énfasis3 9 3" xfId="3005"/>
    <cellStyle name="40% - Énfasis3 9 3 2" xfId="8159"/>
    <cellStyle name="40% - Énfasis3 9 3 2 2" xfId="18942"/>
    <cellStyle name="40% - Énfasis3 9 3 3" xfId="13810"/>
    <cellStyle name="40% - Énfasis3 9 3 4" xfId="41869"/>
    <cellStyle name="40% - Énfasis3 9 3 5" xfId="46712"/>
    <cellStyle name="40% - Énfasis3 9 4" xfId="5870"/>
    <cellStyle name="40% - Énfasis3 9 4 2" xfId="16659"/>
    <cellStyle name="40% - Énfasis3 9 5" xfId="11495"/>
    <cellStyle name="40% - Énfasis3 9 6" xfId="39600"/>
    <cellStyle name="40% - Énfasis3 9 7" xfId="44446"/>
    <cellStyle name="40% - Énfasis4 10" xfId="809"/>
    <cellStyle name="40% - Énfasis4 10 2" xfId="1892"/>
    <cellStyle name="40% - Énfasis4 10 2 2" xfId="4201"/>
    <cellStyle name="40% - Énfasis4 10 2 2 2" xfId="9348"/>
    <cellStyle name="40% - Énfasis4 10 2 2 2 2" xfId="20131"/>
    <cellStyle name="40% - Énfasis4 10 2 2 3" xfId="14999"/>
    <cellStyle name="40% - Énfasis4 10 2 2 4" xfId="43058"/>
    <cellStyle name="40% - Énfasis4 10 2 2 5" xfId="47901"/>
    <cellStyle name="40% - Énfasis4 10 2 3" xfId="7067"/>
    <cellStyle name="40% - Énfasis4 10 2 3 2" xfId="17850"/>
    <cellStyle name="40% - Énfasis4 10 2 4" xfId="12712"/>
    <cellStyle name="40% - Énfasis4 10 2 5" xfId="40782"/>
    <cellStyle name="40% - Énfasis4 10 2 6" xfId="45625"/>
    <cellStyle name="40% - Énfasis4 10 3" xfId="3146"/>
    <cellStyle name="40% - Énfasis4 10 3 2" xfId="8293"/>
    <cellStyle name="40% - Énfasis4 10 3 2 2" xfId="19076"/>
    <cellStyle name="40% - Énfasis4 10 3 3" xfId="13944"/>
    <cellStyle name="40% - Énfasis4 10 3 4" xfId="42003"/>
    <cellStyle name="40% - Énfasis4 10 3 5" xfId="46846"/>
    <cellStyle name="40% - Énfasis4 10 4" xfId="6010"/>
    <cellStyle name="40% - Énfasis4 10 4 2" xfId="16793"/>
    <cellStyle name="40% - Énfasis4 10 5" xfId="11637"/>
    <cellStyle name="40% - Énfasis4 10 6" xfId="39733"/>
    <cellStyle name="40% - Énfasis4 10 7" xfId="44580"/>
    <cellStyle name="40% - Énfasis4 11" xfId="918"/>
    <cellStyle name="40% - Énfasis4 11 2" xfId="2001"/>
    <cellStyle name="40% - Énfasis4 11 2 2" xfId="4310"/>
    <cellStyle name="40% - Énfasis4 11 2 2 2" xfId="9457"/>
    <cellStyle name="40% - Énfasis4 11 2 2 2 2" xfId="20240"/>
    <cellStyle name="40% - Énfasis4 11 2 2 3" xfId="15108"/>
    <cellStyle name="40% - Énfasis4 11 2 2 4" xfId="43167"/>
    <cellStyle name="40% - Énfasis4 11 2 2 5" xfId="48010"/>
    <cellStyle name="40% - Énfasis4 11 2 3" xfId="7176"/>
    <cellStyle name="40% - Énfasis4 11 2 3 2" xfId="17959"/>
    <cellStyle name="40% - Énfasis4 11 2 4" xfId="12821"/>
    <cellStyle name="40% - Énfasis4 11 2 5" xfId="40891"/>
    <cellStyle name="40% - Énfasis4 11 2 6" xfId="45734"/>
    <cellStyle name="40% - Énfasis4 11 3" xfId="3255"/>
    <cellStyle name="40% - Énfasis4 11 3 2" xfId="8402"/>
    <cellStyle name="40% - Énfasis4 11 3 2 2" xfId="19185"/>
    <cellStyle name="40% - Énfasis4 11 3 3" xfId="14053"/>
    <cellStyle name="40% - Énfasis4 11 3 4" xfId="42112"/>
    <cellStyle name="40% - Énfasis4 11 3 5" xfId="46955"/>
    <cellStyle name="40% - Énfasis4 11 4" xfId="6119"/>
    <cellStyle name="40% - Énfasis4 11 4 2" xfId="16902"/>
    <cellStyle name="40% - Énfasis4 11 5" xfId="11746"/>
    <cellStyle name="40% - Énfasis4 11 6" xfId="39842"/>
    <cellStyle name="40% - Énfasis4 11 7" xfId="44689"/>
    <cellStyle name="40% - Énfasis4 12" xfId="993"/>
    <cellStyle name="40% - Énfasis4 12 2" xfId="2076"/>
    <cellStyle name="40% - Énfasis4 12 2 2" xfId="4385"/>
    <cellStyle name="40% - Énfasis4 12 2 2 2" xfId="9532"/>
    <cellStyle name="40% - Énfasis4 12 2 2 2 2" xfId="20315"/>
    <cellStyle name="40% - Énfasis4 12 2 2 3" xfId="15183"/>
    <cellStyle name="40% - Énfasis4 12 2 2 4" xfId="43242"/>
    <cellStyle name="40% - Énfasis4 12 2 2 5" xfId="48085"/>
    <cellStyle name="40% - Énfasis4 12 2 3" xfId="7251"/>
    <cellStyle name="40% - Énfasis4 12 2 3 2" xfId="18034"/>
    <cellStyle name="40% - Énfasis4 12 2 4" xfId="12896"/>
    <cellStyle name="40% - Énfasis4 12 2 5" xfId="40966"/>
    <cellStyle name="40% - Énfasis4 12 2 6" xfId="45809"/>
    <cellStyle name="40% - Énfasis4 12 3" xfId="3330"/>
    <cellStyle name="40% - Énfasis4 12 3 2" xfId="8477"/>
    <cellStyle name="40% - Énfasis4 12 3 2 2" xfId="19260"/>
    <cellStyle name="40% - Énfasis4 12 3 3" xfId="14128"/>
    <cellStyle name="40% - Énfasis4 12 3 4" xfId="42187"/>
    <cellStyle name="40% - Énfasis4 12 3 5" xfId="47030"/>
    <cellStyle name="40% - Énfasis4 12 4" xfId="6194"/>
    <cellStyle name="40% - Énfasis4 12 4 2" xfId="16977"/>
    <cellStyle name="40% - Énfasis4 12 5" xfId="11821"/>
    <cellStyle name="40% - Énfasis4 12 6" xfId="39917"/>
    <cellStyle name="40% - Énfasis4 12 7" xfId="44764"/>
    <cellStyle name="40% - Énfasis4 13" xfId="1041"/>
    <cellStyle name="40% - Énfasis4 13 2" xfId="2125"/>
    <cellStyle name="40% - Énfasis4 13 2 2" xfId="4433"/>
    <cellStyle name="40% - Énfasis4 13 2 2 2" xfId="9580"/>
    <cellStyle name="40% - Énfasis4 13 2 2 2 2" xfId="20363"/>
    <cellStyle name="40% - Énfasis4 13 2 2 3" xfId="15231"/>
    <cellStyle name="40% - Énfasis4 13 2 2 4" xfId="43290"/>
    <cellStyle name="40% - Énfasis4 13 2 2 5" xfId="48133"/>
    <cellStyle name="40% - Énfasis4 13 2 3" xfId="7299"/>
    <cellStyle name="40% - Énfasis4 13 2 3 2" xfId="18082"/>
    <cellStyle name="40% - Énfasis4 13 2 4" xfId="12945"/>
    <cellStyle name="40% - Énfasis4 13 2 5" xfId="41014"/>
    <cellStyle name="40% - Énfasis4 13 2 6" xfId="45857"/>
    <cellStyle name="40% - Énfasis4 13 3" xfId="3378"/>
    <cellStyle name="40% - Énfasis4 13 3 2" xfId="8525"/>
    <cellStyle name="40% - Énfasis4 13 3 2 2" xfId="19308"/>
    <cellStyle name="40% - Énfasis4 13 3 3" xfId="14176"/>
    <cellStyle name="40% - Énfasis4 13 3 4" xfId="42235"/>
    <cellStyle name="40% - Énfasis4 13 3 5" xfId="47078"/>
    <cellStyle name="40% - Énfasis4 13 4" xfId="6242"/>
    <cellStyle name="40% - Énfasis4 13 4 2" xfId="17025"/>
    <cellStyle name="40% - Énfasis4 13 5" xfId="11869"/>
    <cellStyle name="40% - Énfasis4 13 6" xfId="39966"/>
    <cellStyle name="40% - Énfasis4 13 7" xfId="44812"/>
    <cellStyle name="40% - Énfasis4 14" xfId="1115"/>
    <cellStyle name="40% - Énfasis4 14 2" xfId="2199"/>
    <cellStyle name="40% - Énfasis4 14 2 2" xfId="4507"/>
    <cellStyle name="40% - Énfasis4 14 2 2 2" xfId="9654"/>
    <cellStyle name="40% - Énfasis4 14 2 2 2 2" xfId="20437"/>
    <cellStyle name="40% - Énfasis4 14 2 2 3" xfId="15305"/>
    <cellStyle name="40% - Énfasis4 14 2 2 4" xfId="43364"/>
    <cellStyle name="40% - Énfasis4 14 2 2 5" xfId="48207"/>
    <cellStyle name="40% - Énfasis4 14 2 3" xfId="7373"/>
    <cellStyle name="40% - Énfasis4 14 2 3 2" xfId="18156"/>
    <cellStyle name="40% - Énfasis4 14 2 4" xfId="13019"/>
    <cellStyle name="40% - Énfasis4 14 2 5" xfId="41088"/>
    <cellStyle name="40% - Énfasis4 14 2 6" xfId="45931"/>
    <cellStyle name="40% - Énfasis4 14 3" xfId="3452"/>
    <cellStyle name="40% - Énfasis4 14 3 2" xfId="8599"/>
    <cellStyle name="40% - Énfasis4 14 3 2 2" xfId="19382"/>
    <cellStyle name="40% - Énfasis4 14 3 3" xfId="14250"/>
    <cellStyle name="40% - Énfasis4 14 3 4" xfId="42309"/>
    <cellStyle name="40% - Énfasis4 14 3 5" xfId="47152"/>
    <cellStyle name="40% - Énfasis4 14 4" xfId="6316"/>
    <cellStyle name="40% - Énfasis4 14 4 2" xfId="17099"/>
    <cellStyle name="40% - Énfasis4 14 5" xfId="11943"/>
    <cellStyle name="40% - Énfasis4 14 6" xfId="40040"/>
    <cellStyle name="40% - Énfasis4 14 7" xfId="44886"/>
    <cellStyle name="40% - Énfasis4 15" xfId="1182"/>
    <cellStyle name="40% - Énfasis4 15 2" xfId="2266"/>
    <cellStyle name="40% - Énfasis4 15 2 2" xfId="4574"/>
    <cellStyle name="40% - Énfasis4 15 2 2 2" xfId="9721"/>
    <cellStyle name="40% - Énfasis4 15 2 2 2 2" xfId="20504"/>
    <cellStyle name="40% - Énfasis4 15 2 2 3" xfId="15372"/>
    <cellStyle name="40% - Énfasis4 15 2 2 4" xfId="43431"/>
    <cellStyle name="40% - Énfasis4 15 2 2 5" xfId="48274"/>
    <cellStyle name="40% - Énfasis4 15 2 3" xfId="7440"/>
    <cellStyle name="40% - Énfasis4 15 2 3 2" xfId="18223"/>
    <cellStyle name="40% - Énfasis4 15 2 4" xfId="13086"/>
    <cellStyle name="40% - Énfasis4 15 2 5" xfId="41155"/>
    <cellStyle name="40% - Énfasis4 15 2 6" xfId="45998"/>
    <cellStyle name="40% - Énfasis4 15 3" xfId="3517"/>
    <cellStyle name="40% - Énfasis4 15 3 2" xfId="8664"/>
    <cellStyle name="40% - Énfasis4 15 3 2 2" xfId="19447"/>
    <cellStyle name="40% - Énfasis4 15 3 3" xfId="14315"/>
    <cellStyle name="40% - Énfasis4 15 3 4" xfId="42374"/>
    <cellStyle name="40% - Énfasis4 15 3 5" xfId="47217"/>
    <cellStyle name="40% - Énfasis4 15 4" xfId="6383"/>
    <cellStyle name="40% - Énfasis4 15 4 2" xfId="17166"/>
    <cellStyle name="40% - Énfasis4 15 5" xfId="12010"/>
    <cellStyle name="40% - Énfasis4 15 6" xfId="39183"/>
    <cellStyle name="40% - Énfasis4 15 7" xfId="44030"/>
    <cellStyle name="40% - Énfasis4 16" xfId="1215"/>
    <cellStyle name="40% - Énfasis4 16 2" xfId="2299"/>
    <cellStyle name="40% - Énfasis4 16 2 2" xfId="4607"/>
    <cellStyle name="40% - Énfasis4 16 2 2 2" xfId="9754"/>
    <cellStyle name="40% - Énfasis4 16 2 2 2 2" xfId="20537"/>
    <cellStyle name="40% - Énfasis4 16 2 2 3" xfId="15405"/>
    <cellStyle name="40% - Énfasis4 16 2 2 4" xfId="43464"/>
    <cellStyle name="40% - Énfasis4 16 2 2 5" xfId="48307"/>
    <cellStyle name="40% - Énfasis4 16 2 3" xfId="7473"/>
    <cellStyle name="40% - Énfasis4 16 2 3 2" xfId="18256"/>
    <cellStyle name="40% - Énfasis4 16 2 4" xfId="13119"/>
    <cellStyle name="40% - Énfasis4 16 2 5" xfId="41188"/>
    <cellStyle name="40% - Énfasis4 16 2 6" xfId="46031"/>
    <cellStyle name="40% - Énfasis4 16 3" xfId="3550"/>
    <cellStyle name="40% - Énfasis4 16 3 2" xfId="8697"/>
    <cellStyle name="40% - Énfasis4 16 3 2 2" xfId="19480"/>
    <cellStyle name="40% - Énfasis4 16 3 3" xfId="14348"/>
    <cellStyle name="40% - Énfasis4 16 3 4" xfId="42407"/>
    <cellStyle name="40% - Énfasis4 16 3 5" xfId="47250"/>
    <cellStyle name="40% - Énfasis4 16 4" xfId="6416"/>
    <cellStyle name="40% - Énfasis4 16 4 2" xfId="17199"/>
    <cellStyle name="40% - Énfasis4 16 5" xfId="12043"/>
    <cellStyle name="40% - Énfasis4 16 6" xfId="40135"/>
    <cellStyle name="40% - Énfasis4 16 7" xfId="44978"/>
    <cellStyle name="40% - Énfasis4 17" xfId="1236"/>
    <cellStyle name="40% - Énfasis4 17 2" xfId="2320"/>
    <cellStyle name="40% - Énfasis4 17 2 2" xfId="4628"/>
    <cellStyle name="40% - Énfasis4 17 2 2 2" xfId="9775"/>
    <cellStyle name="40% - Énfasis4 17 2 2 2 2" xfId="20558"/>
    <cellStyle name="40% - Énfasis4 17 2 2 3" xfId="15426"/>
    <cellStyle name="40% - Énfasis4 17 2 2 4" xfId="43485"/>
    <cellStyle name="40% - Énfasis4 17 2 2 5" xfId="48328"/>
    <cellStyle name="40% - Énfasis4 17 2 3" xfId="7494"/>
    <cellStyle name="40% - Énfasis4 17 2 3 2" xfId="18277"/>
    <cellStyle name="40% - Énfasis4 17 2 4" xfId="13140"/>
    <cellStyle name="40% - Énfasis4 17 2 5" xfId="41209"/>
    <cellStyle name="40% - Énfasis4 17 2 6" xfId="46052"/>
    <cellStyle name="40% - Énfasis4 17 3" xfId="3571"/>
    <cellStyle name="40% - Énfasis4 17 3 2" xfId="8718"/>
    <cellStyle name="40% - Énfasis4 17 3 2 2" xfId="19501"/>
    <cellStyle name="40% - Énfasis4 17 3 3" xfId="14369"/>
    <cellStyle name="40% - Énfasis4 17 3 4" xfId="42428"/>
    <cellStyle name="40% - Énfasis4 17 3 5" xfId="47271"/>
    <cellStyle name="40% - Énfasis4 17 4" xfId="6437"/>
    <cellStyle name="40% - Énfasis4 17 4 2" xfId="17220"/>
    <cellStyle name="40% - Énfasis4 17 5" xfId="12064"/>
    <cellStyle name="40% - Énfasis4 17 6" xfId="40156"/>
    <cellStyle name="40% - Énfasis4 17 7" xfId="44999"/>
    <cellStyle name="40% - Énfasis4 18" xfId="1269"/>
    <cellStyle name="40% - Énfasis4 18 2" xfId="2353"/>
    <cellStyle name="40% - Énfasis4 18 2 2" xfId="4661"/>
    <cellStyle name="40% - Énfasis4 18 2 2 2" xfId="9808"/>
    <cellStyle name="40% - Énfasis4 18 2 2 2 2" xfId="20591"/>
    <cellStyle name="40% - Énfasis4 18 2 2 3" xfId="15459"/>
    <cellStyle name="40% - Énfasis4 18 2 2 4" xfId="43518"/>
    <cellStyle name="40% - Énfasis4 18 2 2 5" xfId="48361"/>
    <cellStyle name="40% - Énfasis4 18 2 3" xfId="7527"/>
    <cellStyle name="40% - Énfasis4 18 2 3 2" xfId="18310"/>
    <cellStyle name="40% - Énfasis4 18 2 4" xfId="13173"/>
    <cellStyle name="40% - Énfasis4 18 2 5" xfId="41242"/>
    <cellStyle name="40% - Énfasis4 18 2 6" xfId="46085"/>
    <cellStyle name="40% - Énfasis4 18 3" xfId="3604"/>
    <cellStyle name="40% - Énfasis4 18 3 2" xfId="8751"/>
    <cellStyle name="40% - Énfasis4 18 3 2 2" xfId="19534"/>
    <cellStyle name="40% - Énfasis4 18 3 3" xfId="14402"/>
    <cellStyle name="40% - Énfasis4 18 3 4" xfId="42461"/>
    <cellStyle name="40% - Énfasis4 18 3 5" xfId="47304"/>
    <cellStyle name="40% - Énfasis4 18 4" xfId="6470"/>
    <cellStyle name="40% - Énfasis4 18 4 2" xfId="17253"/>
    <cellStyle name="40% - Énfasis4 18 5" xfId="12097"/>
    <cellStyle name="40% - Énfasis4 18 6" xfId="40187"/>
    <cellStyle name="40% - Énfasis4 18 7" xfId="45030"/>
    <cellStyle name="40% - Énfasis4 19" xfId="1289"/>
    <cellStyle name="40% - Énfasis4 19 2" xfId="3624"/>
    <cellStyle name="40% - Énfasis4 19 2 2" xfId="8771"/>
    <cellStyle name="40% - Énfasis4 19 2 2 2" xfId="19554"/>
    <cellStyle name="40% - Énfasis4 19 2 3" xfId="14422"/>
    <cellStyle name="40% - Énfasis4 19 2 4" xfId="42481"/>
    <cellStyle name="40% - Énfasis4 19 2 5" xfId="47324"/>
    <cellStyle name="40% - Énfasis4 19 3" xfId="6490"/>
    <cellStyle name="40% - Énfasis4 19 3 2" xfId="17273"/>
    <cellStyle name="40% - Énfasis4 19 4" xfId="12117"/>
    <cellStyle name="40% - Énfasis4 19 5" xfId="40207"/>
    <cellStyle name="40% - Énfasis4 19 6" xfId="45050"/>
    <cellStyle name="40% - Énfasis4 2" xfId="143"/>
    <cellStyle name="40% - Énfasis4 2 10" xfId="44249"/>
    <cellStyle name="40% - Énfasis4 2 2" xfId="685"/>
    <cellStyle name="40% - Énfasis4 2 2 2" xfId="1776"/>
    <cellStyle name="40% - Énfasis4 2 2 2 2" xfId="4085"/>
    <cellStyle name="40% - Énfasis4 2 2 2 2 2" xfId="9232"/>
    <cellStyle name="40% - Énfasis4 2 2 2 2 2 2" xfId="20015"/>
    <cellStyle name="40% - Énfasis4 2 2 2 2 3" xfId="14883"/>
    <cellStyle name="40% - Énfasis4 2 2 2 2 4" xfId="42942"/>
    <cellStyle name="40% - Énfasis4 2 2 2 2 5" xfId="47785"/>
    <cellStyle name="40% - Énfasis4 2 2 2 3" xfId="6951"/>
    <cellStyle name="40% - Énfasis4 2 2 2 3 2" xfId="17734"/>
    <cellStyle name="40% - Énfasis4 2 2 2 4" xfId="12596"/>
    <cellStyle name="40% - Énfasis4 2 2 2 5" xfId="40666"/>
    <cellStyle name="40% - Énfasis4 2 2 2 6" xfId="45509"/>
    <cellStyle name="40% - Énfasis4 2 2 3" xfId="3024"/>
    <cellStyle name="40% - Énfasis4 2 2 3 2" xfId="8178"/>
    <cellStyle name="40% - Énfasis4 2 2 3 2 2" xfId="18961"/>
    <cellStyle name="40% - Énfasis4 2 2 3 3" xfId="13829"/>
    <cellStyle name="40% - Énfasis4 2 2 3 4" xfId="41888"/>
    <cellStyle name="40% - Énfasis4 2 2 3 5" xfId="46731"/>
    <cellStyle name="40% - Énfasis4 2 2 4" xfId="5889"/>
    <cellStyle name="40% - Énfasis4 2 2 4 2" xfId="16678"/>
    <cellStyle name="40% - Énfasis4 2 2 5" xfId="11514"/>
    <cellStyle name="40% - Énfasis4 2 2 6" xfId="39619"/>
    <cellStyle name="40% - Énfasis4 2 2 7" xfId="44465"/>
    <cellStyle name="40% - Énfasis4 2 3" xfId="1558"/>
    <cellStyle name="40% - Énfasis4 2 3 2" xfId="3867"/>
    <cellStyle name="40% - Énfasis4 2 3 2 2" xfId="9014"/>
    <cellStyle name="40% - Énfasis4 2 3 2 2 2" xfId="19797"/>
    <cellStyle name="40% - Énfasis4 2 3 2 3" xfId="14665"/>
    <cellStyle name="40% - Énfasis4 2 3 2 4" xfId="42724"/>
    <cellStyle name="40% - Énfasis4 2 3 2 5" xfId="47567"/>
    <cellStyle name="40% - Énfasis4 2 3 3" xfId="6733"/>
    <cellStyle name="40% - Énfasis4 2 3 3 2" xfId="17516"/>
    <cellStyle name="40% - Énfasis4 2 3 4" xfId="12378"/>
    <cellStyle name="40% - Énfasis4 2 3 5" xfId="40448"/>
    <cellStyle name="40% - Énfasis4 2 3 6" xfId="45291"/>
    <cellStyle name="40% - Énfasis4 2 4" xfId="2584"/>
    <cellStyle name="40% - Énfasis4 2 4 2" xfId="7752"/>
    <cellStyle name="40% - Énfasis4 2 4 2 2" xfId="18535"/>
    <cellStyle name="40% - Énfasis4 2 4 3" xfId="13399"/>
    <cellStyle name="40% - Énfasis4 2 4 4" xfId="41464"/>
    <cellStyle name="40% - Énfasis4 2 4 5" xfId="46307"/>
    <cellStyle name="40% - Énfasis4 2 5" xfId="4973"/>
    <cellStyle name="40% - Énfasis4 2 5 2" xfId="10121"/>
    <cellStyle name="40% - Énfasis4 2 5 2 2" xfId="20904"/>
    <cellStyle name="40% - Énfasis4 2 5 3" xfId="15771"/>
    <cellStyle name="40% - Énfasis4 2 5 4" xfId="43827"/>
    <cellStyle name="40% - Énfasis4 2 5 5" xfId="48670"/>
    <cellStyle name="40% - Énfasis4 2 6" xfId="5050"/>
    <cellStyle name="40% - Énfasis4 2 6 2" xfId="10198"/>
    <cellStyle name="40% - Énfasis4 2 6 2 2" xfId="20981"/>
    <cellStyle name="40% - Énfasis4 2 6 3" xfId="15847"/>
    <cellStyle name="40% - Énfasis4 2 7" xfId="5458"/>
    <cellStyle name="40% - Énfasis4 2 7 2" xfId="16250"/>
    <cellStyle name="40% - Énfasis4 2 8" xfId="10995"/>
    <cellStyle name="40% - Énfasis4 2 9" xfId="39403"/>
    <cellStyle name="40% - Énfasis4 20" xfId="1311"/>
    <cellStyle name="40% - Énfasis4 20 2" xfId="3645"/>
    <cellStyle name="40% - Énfasis4 20 2 2" xfId="8792"/>
    <cellStyle name="40% - Énfasis4 20 2 2 2" xfId="19575"/>
    <cellStyle name="40% - Énfasis4 20 2 3" xfId="14443"/>
    <cellStyle name="40% - Énfasis4 20 2 4" xfId="42502"/>
    <cellStyle name="40% - Énfasis4 20 2 5" xfId="47345"/>
    <cellStyle name="40% - Énfasis4 20 3" xfId="6511"/>
    <cellStyle name="40% - Énfasis4 20 3 2" xfId="17294"/>
    <cellStyle name="40% - Énfasis4 20 4" xfId="12138"/>
    <cellStyle name="40% - Énfasis4 20 5" xfId="40228"/>
    <cellStyle name="40% - Énfasis4 20 6" xfId="45071"/>
    <cellStyle name="40% - Énfasis4 21" xfId="2407"/>
    <cellStyle name="40% - Énfasis4 21 2" xfId="4709"/>
    <cellStyle name="40% - Énfasis4 21 2 2" xfId="9856"/>
    <cellStyle name="40% - Énfasis4 21 2 2 2" xfId="20639"/>
    <cellStyle name="40% - Énfasis4 21 2 3" xfId="15507"/>
    <cellStyle name="40% - Énfasis4 21 2 4" xfId="43566"/>
    <cellStyle name="40% - Énfasis4 21 2 5" xfId="48409"/>
    <cellStyle name="40% - Énfasis4 21 3" xfId="7575"/>
    <cellStyle name="40% - Énfasis4 21 3 2" xfId="18358"/>
    <cellStyle name="40% - Énfasis4 21 4" xfId="13221"/>
    <cellStyle name="40% - Énfasis4 21 5" xfId="41290"/>
    <cellStyle name="40% - Énfasis4 21 6" xfId="46133"/>
    <cellStyle name="40% - Énfasis4 22" xfId="2443"/>
    <cellStyle name="40% - Énfasis4 22 2" xfId="4745"/>
    <cellStyle name="40% - Énfasis4 22 2 2" xfId="9892"/>
    <cellStyle name="40% - Énfasis4 22 2 2 2" xfId="20675"/>
    <cellStyle name="40% - Énfasis4 22 2 3" xfId="15543"/>
    <cellStyle name="40% - Énfasis4 22 2 4" xfId="43602"/>
    <cellStyle name="40% - Énfasis4 22 2 5" xfId="48445"/>
    <cellStyle name="40% - Énfasis4 22 3" xfId="7611"/>
    <cellStyle name="40% - Énfasis4 22 3 2" xfId="18394"/>
    <cellStyle name="40% - Énfasis4 22 4" xfId="13257"/>
    <cellStyle name="40% - Énfasis4 22 5" xfId="41326"/>
    <cellStyle name="40% - Énfasis4 22 6" xfId="46169"/>
    <cellStyle name="40% - Énfasis4 23" xfId="2458"/>
    <cellStyle name="40% - Énfasis4 23 2" xfId="4760"/>
    <cellStyle name="40% - Énfasis4 23 2 2" xfId="9907"/>
    <cellStyle name="40% - Énfasis4 23 2 2 2" xfId="20690"/>
    <cellStyle name="40% - Énfasis4 23 2 3" xfId="15558"/>
    <cellStyle name="40% - Énfasis4 23 2 4" xfId="43617"/>
    <cellStyle name="40% - Énfasis4 23 2 5" xfId="48460"/>
    <cellStyle name="40% - Énfasis4 23 3" xfId="7626"/>
    <cellStyle name="40% - Énfasis4 23 3 2" xfId="18409"/>
    <cellStyle name="40% - Énfasis4 23 4" xfId="13272"/>
    <cellStyle name="40% - Énfasis4 23 5" xfId="41341"/>
    <cellStyle name="40% - Énfasis4 23 6" xfId="46184"/>
    <cellStyle name="40% - Énfasis4 24" xfId="2505"/>
    <cellStyle name="40% - Énfasis4 24 2" xfId="4807"/>
    <cellStyle name="40% - Énfasis4 24 2 2" xfId="9954"/>
    <cellStyle name="40% - Énfasis4 24 2 2 2" xfId="20737"/>
    <cellStyle name="40% - Énfasis4 24 2 3" xfId="15605"/>
    <cellStyle name="40% - Énfasis4 24 2 4" xfId="43664"/>
    <cellStyle name="40% - Énfasis4 24 2 5" xfId="48507"/>
    <cellStyle name="40% - Énfasis4 24 3" xfId="7673"/>
    <cellStyle name="40% - Énfasis4 24 3 2" xfId="18456"/>
    <cellStyle name="40% - Énfasis4 24 4" xfId="13319"/>
    <cellStyle name="40% - Énfasis4 24 5" xfId="41388"/>
    <cellStyle name="40% - Énfasis4 24 6" xfId="46231"/>
    <cellStyle name="40% - Énfasis4 25" xfId="2524"/>
    <cellStyle name="40% - Énfasis4 25 2" xfId="4826"/>
    <cellStyle name="40% - Énfasis4 25 2 2" xfId="9973"/>
    <cellStyle name="40% - Énfasis4 25 2 2 2" xfId="20756"/>
    <cellStyle name="40% - Énfasis4 25 2 3" xfId="15624"/>
    <cellStyle name="40% - Énfasis4 25 2 4" xfId="43683"/>
    <cellStyle name="40% - Énfasis4 25 2 5" xfId="48526"/>
    <cellStyle name="40% - Énfasis4 25 3" xfId="7692"/>
    <cellStyle name="40% - Énfasis4 25 3 2" xfId="18475"/>
    <cellStyle name="40% - Énfasis4 25 4" xfId="13338"/>
    <cellStyle name="40% - Énfasis4 25 5" xfId="41406"/>
    <cellStyle name="40% - Énfasis4 25 6" xfId="46249"/>
    <cellStyle name="40% - Énfasis4 26" xfId="2555"/>
    <cellStyle name="40% - Énfasis4 26 2" xfId="4857"/>
    <cellStyle name="40% - Énfasis4 26 2 2" xfId="10004"/>
    <cellStyle name="40% - Énfasis4 26 2 2 2" xfId="20787"/>
    <cellStyle name="40% - Énfasis4 26 2 3" xfId="15655"/>
    <cellStyle name="40% - Énfasis4 26 2 4" xfId="43714"/>
    <cellStyle name="40% - Énfasis4 26 2 5" xfId="48557"/>
    <cellStyle name="40% - Énfasis4 26 3" xfId="7723"/>
    <cellStyle name="40% - Énfasis4 26 3 2" xfId="18506"/>
    <cellStyle name="40% - Énfasis4 26 4" xfId="13370"/>
    <cellStyle name="40% - Énfasis4 26 5" xfId="41435"/>
    <cellStyle name="40% - Énfasis4 26 6" xfId="46278"/>
    <cellStyle name="40% - Énfasis4 27" xfId="4914"/>
    <cellStyle name="40% - Énfasis4 27 2" xfId="10061"/>
    <cellStyle name="40% - Énfasis4 27 2 2" xfId="20844"/>
    <cellStyle name="40% - Énfasis4 27 3" xfId="15711"/>
    <cellStyle name="40% - Énfasis4 27 4" xfId="43768"/>
    <cellStyle name="40% - Énfasis4 27 5" xfId="48611"/>
    <cellStyle name="40% - Énfasis4 28" xfId="4944"/>
    <cellStyle name="40% - Énfasis4 28 2" xfId="10092"/>
    <cellStyle name="40% - Énfasis4 28 2 2" xfId="20875"/>
    <cellStyle name="40% - Énfasis4 28 3" xfId="15742"/>
    <cellStyle name="40% - Énfasis4 28 4" xfId="43798"/>
    <cellStyle name="40% - Énfasis4 28 5" xfId="48641"/>
    <cellStyle name="40% - Énfasis4 29" xfId="5207"/>
    <cellStyle name="40% - Énfasis4 29 2" xfId="10345"/>
    <cellStyle name="40% - Énfasis4 29 2 2" xfId="21128"/>
    <cellStyle name="40% - Énfasis4 29 3" xfId="16000"/>
    <cellStyle name="40% - Énfasis4 3" xfId="503"/>
    <cellStyle name="40% - Énfasis4 3 2" xfId="1595"/>
    <cellStyle name="40% - Énfasis4 3 2 2" xfId="3904"/>
    <cellStyle name="40% - Énfasis4 3 2 2 2" xfId="9051"/>
    <cellStyle name="40% - Énfasis4 3 2 2 2 2" xfId="19834"/>
    <cellStyle name="40% - Énfasis4 3 2 2 3" xfId="14702"/>
    <cellStyle name="40% - Énfasis4 3 2 2 4" xfId="42761"/>
    <cellStyle name="40% - Énfasis4 3 2 2 5" xfId="47604"/>
    <cellStyle name="40% - Énfasis4 3 2 3" xfId="6770"/>
    <cellStyle name="40% - Énfasis4 3 2 3 2" xfId="17553"/>
    <cellStyle name="40% - Énfasis4 3 2 4" xfId="12415"/>
    <cellStyle name="40% - Énfasis4 3 2 5" xfId="40485"/>
    <cellStyle name="40% - Énfasis4 3 2 6" xfId="45328"/>
    <cellStyle name="40% - Énfasis4 3 3" xfId="2843"/>
    <cellStyle name="40% - Énfasis4 3 3 2" xfId="7997"/>
    <cellStyle name="40% - Énfasis4 3 3 2 2" xfId="18780"/>
    <cellStyle name="40% - Énfasis4 3 3 3" xfId="13648"/>
    <cellStyle name="40% - Énfasis4 3 3 4" xfId="41707"/>
    <cellStyle name="40% - Énfasis4 3 3 5" xfId="46550"/>
    <cellStyle name="40% - Énfasis4 3 4" xfId="5708"/>
    <cellStyle name="40% - Énfasis4 3 4 2" xfId="16497"/>
    <cellStyle name="40% - Énfasis4 3 5" xfId="11331"/>
    <cellStyle name="40% - Énfasis4 3 6" xfId="39440"/>
    <cellStyle name="40% - Énfasis4 3 7" xfId="44286"/>
    <cellStyle name="40% - Énfasis4 30" xfId="5223"/>
    <cellStyle name="40% - Énfasis4 30 2" xfId="10361"/>
    <cellStyle name="40% - Énfasis4 30 2 2" xfId="21144"/>
    <cellStyle name="40% - Énfasis4 30 3" xfId="16016"/>
    <cellStyle name="40% - Énfasis4 31" xfId="5252"/>
    <cellStyle name="40% - Énfasis4 31 2" xfId="10390"/>
    <cellStyle name="40% - Énfasis4 31 2 2" xfId="21173"/>
    <cellStyle name="40% - Énfasis4 31 3" xfId="16045"/>
    <cellStyle name="40% - Énfasis4 32" xfId="5269"/>
    <cellStyle name="40% - Énfasis4 32 2" xfId="10405"/>
    <cellStyle name="40% - Énfasis4 32 2 2" xfId="21188"/>
    <cellStyle name="40% - Énfasis4 32 3" xfId="16061"/>
    <cellStyle name="40% - Énfasis4 33" xfId="5285"/>
    <cellStyle name="40% - Énfasis4 33 2" xfId="10421"/>
    <cellStyle name="40% - Énfasis4 33 2 2" xfId="21204"/>
    <cellStyle name="40% - Énfasis4 33 3" xfId="16077"/>
    <cellStyle name="40% - Énfasis4 34" xfId="5305"/>
    <cellStyle name="40% - Énfasis4 34 2" xfId="10441"/>
    <cellStyle name="40% - Énfasis4 34 2 2" xfId="21224"/>
    <cellStyle name="40% - Énfasis4 34 3" xfId="16097"/>
    <cellStyle name="40% - Énfasis4 35" xfId="5321"/>
    <cellStyle name="40% - Énfasis4 35 2" xfId="10457"/>
    <cellStyle name="40% - Énfasis4 35 2 2" xfId="21240"/>
    <cellStyle name="40% - Énfasis4 35 3" xfId="16113"/>
    <cellStyle name="40% - Énfasis4 36" xfId="5338"/>
    <cellStyle name="40% - Énfasis4 36 2" xfId="10474"/>
    <cellStyle name="40% - Énfasis4 36 2 2" xfId="21257"/>
    <cellStyle name="40% - Énfasis4 36 3" xfId="16130"/>
    <cellStyle name="40% - Énfasis4 37" xfId="5386"/>
    <cellStyle name="40% - Énfasis4 37 2" xfId="10522"/>
    <cellStyle name="40% - Énfasis4 37 2 2" xfId="21305"/>
    <cellStyle name="40% - Énfasis4 37 3" xfId="16178"/>
    <cellStyle name="40% - Énfasis4 38" xfId="5406"/>
    <cellStyle name="40% - Énfasis4 38 2" xfId="10542"/>
    <cellStyle name="40% - Énfasis4 38 2 2" xfId="21325"/>
    <cellStyle name="40% - Énfasis4 38 3" xfId="16198"/>
    <cellStyle name="40% - Énfasis4 39" xfId="5435"/>
    <cellStyle name="40% - Énfasis4 39 2" xfId="16227"/>
    <cellStyle name="40% - Énfasis4 4" xfId="521"/>
    <cellStyle name="40% - Énfasis4 4 2" xfId="1614"/>
    <cellStyle name="40% - Énfasis4 4 2 2" xfId="3923"/>
    <cellStyle name="40% - Énfasis4 4 2 2 2" xfId="9070"/>
    <cellStyle name="40% - Énfasis4 4 2 2 2 2" xfId="19853"/>
    <cellStyle name="40% - Énfasis4 4 2 2 3" xfId="14721"/>
    <cellStyle name="40% - Énfasis4 4 2 2 4" xfId="42780"/>
    <cellStyle name="40% - Énfasis4 4 2 2 5" xfId="47623"/>
    <cellStyle name="40% - Énfasis4 4 2 3" xfId="6789"/>
    <cellStyle name="40% - Énfasis4 4 2 3 2" xfId="17572"/>
    <cellStyle name="40% - Énfasis4 4 2 4" xfId="12434"/>
    <cellStyle name="40% - Énfasis4 4 2 5" xfId="40504"/>
    <cellStyle name="40% - Énfasis4 4 2 6" xfId="45347"/>
    <cellStyle name="40% - Énfasis4 4 3" xfId="2862"/>
    <cellStyle name="40% - Énfasis4 4 3 2" xfId="8016"/>
    <cellStyle name="40% - Énfasis4 4 3 2 2" xfId="18799"/>
    <cellStyle name="40% - Énfasis4 4 3 3" xfId="13667"/>
    <cellStyle name="40% - Énfasis4 4 3 4" xfId="41726"/>
    <cellStyle name="40% - Énfasis4 4 3 5" xfId="46569"/>
    <cellStyle name="40% - Énfasis4 4 4" xfId="5727"/>
    <cellStyle name="40% - Énfasis4 4 4 2" xfId="16516"/>
    <cellStyle name="40% - Énfasis4 4 5" xfId="11350"/>
    <cellStyle name="40% - Énfasis4 4 6" xfId="39459"/>
    <cellStyle name="40% - Énfasis4 4 7" xfId="44305"/>
    <cellStyle name="40% - Énfasis4 40" xfId="10867"/>
    <cellStyle name="40% - Énfasis4 40 2" xfId="21650"/>
    <cellStyle name="40% - Énfasis4 41" xfId="10919"/>
    <cellStyle name="40% - Énfasis4 41 2" xfId="21702"/>
    <cellStyle name="40% - Énfasis4 42" xfId="10934"/>
    <cellStyle name="40% - Énfasis4 42 2" xfId="21717"/>
    <cellStyle name="40% - Énfasis4 43" xfId="10955"/>
    <cellStyle name="40% - Énfasis4 43 2" xfId="21738"/>
    <cellStyle name="40% - Énfasis4 44" xfId="10979"/>
    <cellStyle name="40% - Énfasis4 45" xfId="38849"/>
    <cellStyle name="40% - Énfasis4 46" xfId="38863"/>
    <cellStyle name="40% - Énfasis4 47" xfId="38879"/>
    <cellStyle name="40% - Énfasis4 48" xfId="38970"/>
    <cellStyle name="40% - Énfasis4 49" xfId="38986"/>
    <cellStyle name="40% - Énfasis4 5" xfId="537"/>
    <cellStyle name="40% - Énfasis4 5 2" xfId="1628"/>
    <cellStyle name="40% - Énfasis4 5 2 2" xfId="3937"/>
    <cellStyle name="40% - Énfasis4 5 2 2 2" xfId="9084"/>
    <cellStyle name="40% - Énfasis4 5 2 2 2 2" xfId="19867"/>
    <cellStyle name="40% - Énfasis4 5 2 2 3" xfId="14735"/>
    <cellStyle name="40% - Énfasis4 5 2 2 4" xfId="42794"/>
    <cellStyle name="40% - Énfasis4 5 2 2 5" xfId="47637"/>
    <cellStyle name="40% - Énfasis4 5 2 3" xfId="6803"/>
    <cellStyle name="40% - Énfasis4 5 2 3 2" xfId="17586"/>
    <cellStyle name="40% - Énfasis4 5 2 4" xfId="12448"/>
    <cellStyle name="40% - Énfasis4 5 2 5" xfId="40518"/>
    <cellStyle name="40% - Énfasis4 5 2 6" xfId="45361"/>
    <cellStyle name="40% - Énfasis4 5 3" xfId="2876"/>
    <cellStyle name="40% - Énfasis4 5 3 2" xfId="8030"/>
    <cellStyle name="40% - Énfasis4 5 3 2 2" xfId="18813"/>
    <cellStyle name="40% - Énfasis4 5 3 3" xfId="13681"/>
    <cellStyle name="40% - Énfasis4 5 3 4" xfId="41740"/>
    <cellStyle name="40% - Énfasis4 5 3 5" xfId="46583"/>
    <cellStyle name="40% - Énfasis4 5 4" xfId="5741"/>
    <cellStyle name="40% - Énfasis4 5 4 2" xfId="16530"/>
    <cellStyle name="40% - Énfasis4 5 5" xfId="11365"/>
    <cellStyle name="40% - Énfasis4 5 6" xfId="39473"/>
    <cellStyle name="40% - Énfasis4 5 7" xfId="44319"/>
    <cellStyle name="40% - Énfasis4 50" xfId="39002"/>
    <cellStyle name="40% - Énfasis4 51" xfId="39033"/>
    <cellStyle name="40% - Énfasis4 52" xfId="39047"/>
    <cellStyle name="40% - Énfasis4 53" xfId="39066"/>
    <cellStyle name="40% - Énfasis4 54" xfId="39086"/>
    <cellStyle name="40% - Énfasis4 55" xfId="39104"/>
    <cellStyle name="40% - Énfasis4 56" xfId="43904"/>
    <cellStyle name="40% - Énfasis4 57" xfId="43930"/>
    <cellStyle name="40% - Énfasis4 58" xfId="43948"/>
    <cellStyle name="40% - Énfasis4 59" xfId="43974"/>
    <cellStyle name="40% - Énfasis4 6" xfId="554"/>
    <cellStyle name="40% - Énfasis4 6 2" xfId="1645"/>
    <cellStyle name="40% - Énfasis4 6 2 2" xfId="3954"/>
    <cellStyle name="40% - Énfasis4 6 2 2 2" xfId="9101"/>
    <cellStyle name="40% - Énfasis4 6 2 2 2 2" xfId="19884"/>
    <cellStyle name="40% - Énfasis4 6 2 2 3" xfId="14752"/>
    <cellStyle name="40% - Énfasis4 6 2 2 4" xfId="42811"/>
    <cellStyle name="40% - Énfasis4 6 2 2 5" xfId="47654"/>
    <cellStyle name="40% - Énfasis4 6 2 3" xfId="6820"/>
    <cellStyle name="40% - Énfasis4 6 2 3 2" xfId="17603"/>
    <cellStyle name="40% - Énfasis4 6 2 4" xfId="12465"/>
    <cellStyle name="40% - Énfasis4 6 2 5" xfId="40535"/>
    <cellStyle name="40% - Énfasis4 6 2 6" xfId="45378"/>
    <cellStyle name="40% - Énfasis4 6 3" xfId="2893"/>
    <cellStyle name="40% - Énfasis4 6 3 2" xfId="8047"/>
    <cellStyle name="40% - Énfasis4 6 3 2 2" xfId="18830"/>
    <cellStyle name="40% - Énfasis4 6 3 3" xfId="13698"/>
    <cellStyle name="40% - Énfasis4 6 3 4" xfId="41757"/>
    <cellStyle name="40% - Énfasis4 6 3 5" xfId="46600"/>
    <cellStyle name="40% - Énfasis4 6 4" xfId="5758"/>
    <cellStyle name="40% - Énfasis4 6 4 2" xfId="16547"/>
    <cellStyle name="40% - Énfasis4 6 5" xfId="11382"/>
    <cellStyle name="40% - Énfasis4 6 6" xfId="39490"/>
    <cellStyle name="40% - Énfasis4 6 7" xfId="44336"/>
    <cellStyle name="40% - Énfasis4 7" xfId="574"/>
    <cellStyle name="40% - Énfasis4 7 2" xfId="1665"/>
    <cellStyle name="40% - Énfasis4 7 2 2" xfId="3974"/>
    <cellStyle name="40% - Énfasis4 7 2 2 2" xfId="9121"/>
    <cellStyle name="40% - Énfasis4 7 2 2 2 2" xfId="19904"/>
    <cellStyle name="40% - Énfasis4 7 2 2 3" xfId="14772"/>
    <cellStyle name="40% - Énfasis4 7 2 2 4" xfId="42831"/>
    <cellStyle name="40% - Énfasis4 7 2 2 5" xfId="47674"/>
    <cellStyle name="40% - Énfasis4 7 2 3" xfId="6840"/>
    <cellStyle name="40% - Énfasis4 7 2 3 2" xfId="17623"/>
    <cellStyle name="40% - Énfasis4 7 2 4" xfId="12485"/>
    <cellStyle name="40% - Énfasis4 7 2 5" xfId="40555"/>
    <cellStyle name="40% - Énfasis4 7 2 6" xfId="45398"/>
    <cellStyle name="40% - Énfasis4 7 3" xfId="2913"/>
    <cellStyle name="40% - Énfasis4 7 3 2" xfId="8067"/>
    <cellStyle name="40% - Énfasis4 7 3 2 2" xfId="18850"/>
    <cellStyle name="40% - Énfasis4 7 3 3" xfId="13718"/>
    <cellStyle name="40% - Énfasis4 7 3 4" xfId="41777"/>
    <cellStyle name="40% - Énfasis4 7 3 5" xfId="46620"/>
    <cellStyle name="40% - Énfasis4 7 4" xfId="5778"/>
    <cellStyle name="40% - Énfasis4 7 4 2" xfId="16567"/>
    <cellStyle name="40% - Énfasis4 7 5" xfId="11402"/>
    <cellStyle name="40% - Énfasis4 7 6" xfId="39509"/>
    <cellStyle name="40% - Énfasis4 7 7" xfId="44355"/>
    <cellStyle name="40% - Énfasis4 8" xfId="589"/>
    <cellStyle name="40% - Énfasis4 8 2" xfId="1680"/>
    <cellStyle name="40% - Énfasis4 8 2 2" xfId="3989"/>
    <cellStyle name="40% - Énfasis4 8 2 2 2" xfId="9136"/>
    <cellStyle name="40% - Énfasis4 8 2 2 2 2" xfId="19919"/>
    <cellStyle name="40% - Énfasis4 8 2 2 3" xfId="14787"/>
    <cellStyle name="40% - Énfasis4 8 2 2 4" xfId="42846"/>
    <cellStyle name="40% - Énfasis4 8 2 2 5" xfId="47689"/>
    <cellStyle name="40% - Énfasis4 8 2 3" xfId="6855"/>
    <cellStyle name="40% - Énfasis4 8 2 3 2" xfId="17638"/>
    <cellStyle name="40% - Énfasis4 8 2 4" xfId="12500"/>
    <cellStyle name="40% - Énfasis4 8 2 5" xfId="40570"/>
    <cellStyle name="40% - Énfasis4 8 2 6" xfId="45413"/>
    <cellStyle name="40% - Énfasis4 8 3" xfId="2928"/>
    <cellStyle name="40% - Énfasis4 8 3 2" xfId="8082"/>
    <cellStyle name="40% - Énfasis4 8 3 2 2" xfId="18865"/>
    <cellStyle name="40% - Énfasis4 8 3 3" xfId="13733"/>
    <cellStyle name="40% - Énfasis4 8 3 4" xfId="41792"/>
    <cellStyle name="40% - Énfasis4 8 3 5" xfId="46635"/>
    <cellStyle name="40% - Énfasis4 8 4" xfId="5793"/>
    <cellStyle name="40% - Énfasis4 8 4 2" xfId="16582"/>
    <cellStyle name="40% - Énfasis4 8 5" xfId="11417"/>
    <cellStyle name="40% - Énfasis4 8 6" xfId="39523"/>
    <cellStyle name="40% - Énfasis4 8 7" xfId="44369"/>
    <cellStyle name="40% - Énfasis4 9" xfId="667"/>
    <cellStyle name="40% - Énfasis4 9 2" xfId="1758"/>
    <cellStyle name="40% - Énfasis4 9 2 2" xfId="4067"/>
    <cellStyle name="40% - Énfasis4 9 2 2 2" xfId="9214"/>
    <cellStyle name="40% - Énfasis4 9 2 2 2 2" xfId="19997"/>
    <cellStyle name="40% - Énfasis4 9 2 2 3" xfId="14865"/>
    <cellStyle name="40% - Énfasis4 9 2 2 4" xfId="42924"/>
    <cellStyle name="40% - Énfasis4 9 2 2 5" xfId="47767"/>
    <cellStyle name="40% - Énfasis4 9 2 3" xfId="6933"/>
    <cellStyle name="40% - Énfasis4 9 2 3 2" xfId="17716"/>
    <cellStyle name="40% - Énfasis4 9 2 4" xfId="12578"/>
    <cellStyle name="40% - Énfasis4 9 2 5" xfId="40648"/>
    <cellStyle name="40% - Énfasis4 9 2 6" xfId="45491"/>
    <cellStyle name="40% - Énfasis4 9 3" xfId="3006"/>
    <cellStyle name="40% - Énfasis4 9 3 2" xfId="8160"/>
    <cellStyle name="40% - Énfasis4 9 3 2 2" xfId="18943"/>
    <cellStyle name="40% - Énfasis4 9 3 3" xfId="13811"/>
    <cellStyle name="40% - Énfasis4 9 3 4" xfId="41870"/>
    <cellStyle name="40% - Énfasis4 9 3 5" xfId="46713"/>
    <cellStyle name="40% - Énfasis4 9 4" xfId="5871"/>
    <cellStyle name="40% - Énfasis4 9 4 2" xfId="16660"/>
    <cellStyle name="40% - Énfasis4 9 5" xfId="11496"/>
    <cellStyle name="40% - Énfasis4 9 6" xfId="39601"/>
    <cellStyle name="40% - Énfasis4 9 7" xfId="44447"/>
    <cellStyle name="40% - Énfasis5 10" xfId="810"/>
    <cellStyle name="40% - Énfasis5 10 2" xfId="1893"/>
    <cellStyle name="40% - Énfasis5 10 2 2" xfId="4202"/>
    <cellStyle name="40% - Énfasis5 10 2 2 2" xfId="9349"/>
    <cellStyle name="40% - Énfasis5 10 2 2 2 2" xfId="20132"/>
    <cellStyle name="40% - Énfasis5 10 2 2 3" xfId="15000"/>
    <cellStyle name="40% - Énfasis5 10 2 2 4" xfId="43059"/>
    <cellStyle name="40% - Énfasis5 10 2 2 5" xfId="47902"/>
    <cellStyle name="40% - Énfasis5 10 2 3" xfId="7068"/>
    <cellStyle name="40% - Énfasis5 10 2 3 2" xfId="17851"/>
    <cellStyle name="40% - Énfasis5 10 2 4" xfId="12713"/>
    <cellStyle name="40% - Énfasis5 10 2 5" xfId="40783"/>
    <cellStyle name="40% - Énfasis5 10 2 6" xfId="45626"/>
    <cellStyle name="40% - Énfasis5 10 3" xfId="3147"/>
    <cellStyle name="40% - Énfasis5 10 3 2" xfId="8294"/>
    <cellStyle name="40% - Énfasis5 10 3 2 2" xfId="19077"/>
    <cellStyle name="40% - Énfasis5 10 3 3" xfId="13945"/>
    <cellStyle name="40% - Énfasis5 10 3 4" xfId="42004"/>
    <cellStyle name="40% - Énfasis5 10 3 5" xfId="46847"/>
    <cellStyle name="40% - Énfasis5 10 4" xfId="6011"/>
    <cellStyle name="40% - Énfasis5 10 4 2" xfId="16794"/>
    <cellStyle name="40% - Énfasis5 10 5" xfId="11638"/>
    <cellStyle name="40% - Énfasis5 10 6" xfId="39734"/>
    <cellStyle name="40% - Énfasis5 10 7" xfId="44581"/>
    <cellStyle name="40% - Énfasis5 11" xfId="919"/>
    <cellStyle name="40% - Énfasis5 11 2" xfId="2002"/>
    <cellStyle name="40% - Énfasis5 11 2 2" xfId="4311"/>
    <cellStyle name="40% - Énfasis5 11 2 2 2" xfId="9458"/>
    <cellStyle name="40% - Énfasis5 11 2 2 2 2" xfId="20241"/>
    <cellStyle name="40% - Énfasis5 11 2 2 3" xfId="15109"/>
    <cellStyle name="40% - Énfasis5 11 2 2 4" xfId="43168"/>
    <cellStyle name="40% - Énfasis5 11 2 2 5" xfId="48011"/>
    <cellStyle name="40% - Énfasis5 11 2 3" xfId="7177"/>
    <cellStyle name="40% - Énfasis5 11 2 3 2" xfId="17960"/>
    <cellStyle name="40% - Énfasis5 11 2 4" xfId="12822"/>
    <cellStyle name="40% - Énfasis5 11 2 5" xfId="40892"/>
    <cellStyle name="40% - Énfasis5 11 2 6" xfId="45735"/>
    <cellStyle name="40% - Énfasis5 11 3" xfId="3256"/>
    <cellStyle name="40% - Énfasis5 11 3 2" xfId="8403"/>
    <cellStyle name="40% - Énfasis5 11 3 2 2" xfId="19186"/>
    <cellStyle name="40% - Énfasis5 11 3 3" xfId="14054"/>
    <cellStyle name="40% - Énfasis5 11 3 4" xfId="42113"/>
    <cellStyle name="40% - Énfasis5 11 3 5" xfId="46956"/>
    <cellStyle name="40% - Énfasis5 11 4" xfId="6120"/>
    <cellStyle name="40% - Énfasis5 11 4 2" xfId="16903"/>
    <cellStyle name="40% - Énfasis5 11 5" xfId="11747"/>
    <cellStyle name="40% - Énfasis5 11 6" xfId="39843"/>
    <cellStyle name="40% - Énfasis5 11 7" xfId="44690"/>
    <cellStyle name="40% - Énfasis5 12" xfId="994"/>
    <cellStyle name="40% - Énfasis5 12 2" xfId="2077"/>
    <cellStyle name="40% - Énfasis5 12 2 2" xfId="4386"/>
    <cellStyle name="40% - Énfasis5 12 2 2 2" xfId="9533"/>
    <cellStyle name="40% - Énfasis5 12 2 2 2 2" xfId="20316"/>
    <cellStyle name="40% - Énfasis5 12 2 2 3" xfId="15184"/>
    <cellStyle name="40% - Énfasis5 12 2 2 4" xfId="43243"/>
    <cellStyle name="40% - Énfasis5 12 2 2 5" xfId="48086"/>
    <cellStyle name="40% - Énfasis5 12 2 3" xfId="7252"/>
    <cellStyle name="40% - Énfasis5 12 2 3 2" xfId="18035"/>
    <cellStyle name="40% - Énfasis5 12 2 4" xfId="12897"/>
    <cellStyle name="40% - Énfasis5 12 2 5" xfId="40967"/>
    <cellStyle name="40% - Énfasis5 12 2 6" xfId="45810"/>
    <cellStyle name="40% - Énfasis5 12 3" xfId="3331"/>
    <cellStyle name="40% - Énfasis5 12 3 2" xfId="8478"/>
    <cellStyle name="40% - Énfasis5 12 3 2 2" xfId="19261"/>
    <cellStyle name="40% - Énfasis5 12 3 3" xfId="14129"/>
    <cellStyle name="40% - Énfasis5 12 3 4" xfId="42188"/>
    <cellStyle name="40% - Énfasis5 12 3 5" xfId="47031"/>
    <cellStyle name="40% - Énfasis5 12 4" xfId="6195"/>
    <cellStyle name="40% - Énfasis5 12 4 2" xfId="16978"/>
    <cellStyle name="40% - Énfasis5 12 5" xfId="11822"/>
    <cellStyle name="40% - Énfasis5 12 6" xfId="39918"/>
    <cellStyle name="40% - Énfasis5 12 7" xfId="44765"/>
    <cellStyle name="40% - Énfasis5 13" xfId="1042"/>
    <cellStyle name="40% - Énfasis5 13 2" xfId="2126"/>
    <cellStyle name="40% - Énfasis5 13 2 2" xfId="4434"/>
    <cellStyle name="40% - Énfasis5 13 2 2 2" xfId="9581"/>
    <cellStyle name="40% - Énfasis5 13 2 2 2 2" xfId="20364"/>
    <cellStyle name="40% - Énfasis5 13 2 2 3" xfId="15232"/>
    <cellStyle name="40% - Énfasis5 13 2 2 4" xfId="43291"/>
    <cellStyle name="40% - Énfasis5 13 2 2 5" xfId="48134"/>
    <cellStyle name="40% - Énfasis5 13 2 3" xfId="7300"/>
    <cellStyle name="40% - Énfasis5 13 2 3 2" xfId="18083"/>
    <cellStyle name="40% - Énfasis5 13 2 4" xfId="12946"/>
    <cellStyle name="40% - Énfasis5 13 2 5" xfId="41015"/>
    <cellStyle name="40% - Énfasis5 13 2 6" xfId="45858"/>
    <cellStyle name="40% - Énfasis5 13 3" xfId="3379"/>
    <cellStyle name="40% - Énfasis5 13 3 2" xfId="8526"/>
    <cellStyle name="40% - Énfasis5 13 3 2 2" xfId="19309"/>
    <cellStyle name="40% - Énfasis5 13 3 3" xfId="14177"/>
    <cellStyle name="40% - Énfasis5 13 3 4" xfId="42236"/>
    <cellStyle name="40% - Énfasis5 13 3 5" xfId="47079"/>
    <cellStyle name="40% - Énfasis5 13 4" xfId="6243"/>
    <cellStyle name="40% - Énfasis5 13 4 2" xfId="17026"/>
    <cellStyle name="40% - Énfasis5 13 5" xfId="11870"/>
    <cellStyle name="40% - Énfasis5 13 6" xfId="39967"/>
    <cellStyle name="40% - Énfasis5 13 7" xfId="44813"/>
    <cellStyle name="40% - Énfasis5 14" xfId="1116"/>
    <cellStyle name="40% - Énfasis5 14 2" xfId="2200"/>
    <cellStyle name="40% - Énfasis5 14 2 2" xfId="4508"/>
    <cellStyle name="40% - Énfasis5 14 2 2 2" xfId="9655"/>
    <cellStyle name="40% - Énfasis5 14 2 2 2 2" xfId="20438"/>
    <cellStyle name="40% - Énfasis5 14 2 2 3" xfId="15306"/>
    <cellStyle name="40% - Énfasis5 14 2 2 4" xfId="43365"/>
    <cellStyle name="40% - Énfasis5 14 2 2 5" xfId="48208"/>
    <cellStyle name="40% - Énfasis5 14 2 3" xfId="7374"/>
    <cellStyle name="40% - Énfasis5 14 2 3 2" xfId="18157"/>
    <cellStyle name="40% - Énfasis5 14 2 4" xfId="13020"/>
    <cellStyle name="40% - Énfasis5 14 2 5" xfId="41089"/>
    <cellStyle name="40% - Énfasis5 14 2 6" xfId="45932"/>
    <cellStyle name="40% - Énfasis5 14 3" xfId="3453"/>
    <cellStyle name="40% - Énfasis5 14 3 2" xfId="8600"/>
    <cellStyle name="40% - Énfasis5 14 3 2 2" xfId="19383"/>
    <cellStyle name="40% - Énfasis5 14 3 3" xfId="14251"/>
    <cellStyle name="40% - Énfasis5 14 3 4" xfId="42310"/>
    <cellStyle name="40% - Énfasis5 14 3 5" xfId="47153"/>
    <cellStyle name="40% - Énfasis5 14 4" xfId="6317"/>
    <cellStyle name="40% - Énfasis5 14 4 2" xfId="17100"/>
    <cellStyle name="40% - Énfasis5 14 5" xfId="11944"/>
    <cellStyle name="40% - Énfasis5 14 6" xfId="40041"/>
    <cellStyle name="40% - Énfasis5 14 7" xfId="44887"/>
    <cellStyle name="40% - Énfasis5 15" xfId="1183"/>
    <cellStyle name="40% - Énfasis5 15 2" xfId="2267"/>
    <cellStyle name="40% - Énfasis5 15 2 2" xfId="4575"/>
    <cellStyle name="40% - Énfasis5 15 2 2 2" xfId="9722"/>
    <cellStyle name="40% - Énfasis5 15 2 2 2 2" xfId="20505"/>
    <cellStyle name="40% - Énfasis5 15 2 2 3" xfId="15373"/>
    <cellStyle name="40% - Énfasis5 15 2 2 4" xfId="43432"/>
    <cellStyle name="40% - Énfasis5 15 2 2 5" xfId="48275"/>
    <cellStyle name="40% - Énfasis5 15 2 3" xfId="7441"/>
    <cellStyle name="40% - Énfasis5 15 2 3 2" xfId="18224"/>
    <cellStyle name="40% - Énfasis5 15 2 4" xfId="13087"/>
    <cellStyle name="40% - Énfasis5 15 2 5" xfId="41156"/>
    <cellStyle name="40% - Énfasis5 15 2 6" xfId="45999"/>
    <cellStyle name="40% - Énfasis5 15 3" xfId="3518"/>
    <cellStyle name="40% - Énfasis5 15 3 2" xfId="8665"/>
    <cellStyle name="40% - Énfasis5 15 3 2 2" xfId="19448"/>
    <cellStyle name="40% - Énfasis5 15 3 3" xfId="14316"/>
    <cellStyle name="40% - Énfasis5 15 3 4" xfId="42375"/>
    <cellStyle name="40% - Énfasis5 15 3 5" xfId="47218"/>
    <cellStyle name="40% - Énfasis5 15 4" xfId="6384"/>
    <cellStyle name="40% - Énfasis5 15 4 2" xfId="17167"/>
    <cellStyle name="40% - Énfasis5 15 5" xfId="12011"/>
    <cellStyle name="40% - Énfasis5 15 6" xfId="39184"/>
    <cellStyle name="40% - Énfasis5 15 7" xfId="44031"/>
    <cellStyle name="40% - Énfasis5 16" xfId="1216"/>
    <cellStyle name="40% - Énfasis5 16 2" xfId="2300"/>
    <cellStyle name="40% - Énfasis5 16 2 2" xfId="4608"/>
    <cellStyle name="40% - Énfasis5 16 2 2 2" xfId="9755"/>
    <cellStyle name="40% - Énfasis5 16 2 2 2 2" xfId="20538"/>
    <cellStyle name="40% - Énfasis5 16 2 2 3" xfId="15406"/>
    <cellStyle name="40% - Énfasis5 16 2 2 4" xfId="43465"/>
    <cellStyle name="40% - Énfasis5 16 2 2 5" xfId="48308"/>
    <cellStyle name="40% - Énfasis5 16 2 3" xfId="7474"/>
    <cellStyle name="40% - Énfasis5 16 2 3 2" xfId="18257"/>
    <cellStyle name="40% - Énfasis5 16 2 4" xfId="13120"/>
    <cellStyle name="40% - Énfasis5 16 2 5" xfId="41189"/>
    <cellStyle name="40% - Énfasis5 16 2 6" xfId="46032"/>
    <cellStyle name="40% - Énfasis5 16 3" xfId="3551"/>
    <cellStyle name="40% - Énfasis5 16 3 2" xfId="8698"/>
    <cellStyle name="40% - Énfasis5 16 3 2 2" xfId="19481"/>
    <cellStyle name="40% - Énfasis5 16 3 3" xfId="14349"/>
    <cellStyle name="40% - Énfasis5 16 3 4" xfId="42408"/>
    <cellStyle name="40% - Énfasis5 16 3 5" xfId="47251"/>
    <cellStyle name="40% - Énfasis5 16 4" xfId="6417"/>
    <cellStyle name="40% - Énfasis5 16 4 2" xfId="17200"/>
    <cellStyle name="40% - Énfasis5 16 5" xfId="12044"/>
    <cellStyle name="40% - Énfasis5 16 6" xfId="40136"/>
    <cellStyle name="40% - Énfasis5 16 7" xfId="44979"/>
    <cellStyle name="40% - Énfasis5 17" xfId="1237"/>
    <cellStyle name="40% - Énfasis5 17 2" xfId="2321"/>
    <cellStyle name="40% - Énfasis5 17 2 2" xfId="4629"/>
    <cellStyle name="40% - Énfasis5 17 2 2 2" xfId="9776"/>
    <cellStyle name="40% - Énfasis5 17 2 2 2 2" xfId="20559"/>
    <cellStyle name="40% - Énfasis5 17 2 2 3" xfId="15427"/>
    <cellStyle name="40% - Énfasis5 17 2 2 4" xfId="43486"/>
    <cellStyle name="40% - Énfasis5 17 2 2 5" xfId="48329"/>
    <cellStyle name="40% - Énfasis5 17 2 3" xfId="7495"/>
    <cellStyle name="40% - Énfasis5 17 2 3 2" xfId="18278"/>
    <cellStyle name="40% - Énfasis5 17 2 4" xfId="13141"/>
    <cellStyle name="40% - Énfasis5 17 2 5" xfId="41210"/>
    <cellStyle name="40% - Énfasis5 17 2 6" xfId="46053"/>
    <cellStyle name="40% - Énfasis5 17 3" xfId="3572"/>
    <cellStyle name="40% - Énfasis5 17 3 2" xfId="8719"/>
    <cellStyle name="40% - Énfasis5 17 3 2 2" xfId="19502"/>
    <cellStyle name="40% - Énfasis5 17 3 3" xfId="14370"/>
    <cellStyle name="40% - Énfasis5 17 3 4" xfId="42429"/>
    <cellStyle name="40% - Énfasis5 17 3 5" xfId="47272"/>
    <cellStyle name="40% - Énfasis5 17 4" xfId="6438"/>
    <cellStyle name="40% - Énfasis5 17 4 2" xfId="17221"/>
    <cellStyle name="40% - Énfasis5 17 5" xfId="12065"/>
    <cellStyle name="40% - Énfasis5 17 6" xfId="40157"/>
    <cellStyle name="40% - Énfasis5 17 7" xfId="45000"/>
    <cellStyle name="40% - Énfasis5 18" xfId="1270"/>
    <cellStyle name="40% - Énfasis5 18 2" xfId="2354"/>
    <cellStyle name="40% - Énfasis5 18 2 2" xfId="4662"/>
    <cellStyle name="40% - Énfasis5 18 2 2 2" xfId="9809"/>
    <cellStyle name="40% - Énfasis5 18 2 2 2 2" xfId="20592"/>
    <cellStyle name="40% - Énfasis5 18 2 2 3" xfId="15460"/>
    <cellStyle name="40% - Énfasis5 18 2 2 4" xfId="43519"/>
    <cellStyle name="40% - Énfasis5 18 2 2 5" xfId="48362"/>
    <cellStyle name="40% - Énfasis5 18 2 3" xfId="7528"/>
    <cellStyle name="40% - Énfasis5 18 2 3 2" xfId="18311"/>
    <cellStyle name="40% - Énfasis5 18 2 4" xfId="13174"/>
    <cellStyle name="40% - Énfasis5 18 2 5" xfId="41243"/>
    <cellStyle name="40% - Énfasis5 18 2 6" xfId="46086"/>
    <cellStyle name="40% - Énfasis5 18 3" xfId="3605"/>
    <cellStyle name="40% - Énfasis5 18 3 2" xfId="8752"/>
    <cellStyle name="40% - Énfasis5 18 3 2 2" xfId="19535"/>
    <cellStyle name="40% - Énfasis5 18 3 3" xfId="14403"/>
    <cellStyle name="40% - Énfasis5 18 3 4" xfId="42462"/>
    <cellStyle name="40% - Énfasis5 18 3 5" xfId="47305"/>
    <cellStyle name="40% - Énfasis5 18 4" xfId="6471"/>
    <cellStyle name="40% - Énfasis5 18 4 2" xfId="17254"/>
    <cellStyle name="40% - Énfasis5 18 5" xfId="12098"/>
    <cellStyle name="40% - Énfasis5 18 6" xfId="40188"/>
    <cellStyle name="40% - Énfasis5 18 7" xfId="45031"/>
    <cellStyle name="40% - Énfasis5 19" xfId="1290"/>
    <cellStyle name="40% - Énfasis5 19 2" xfId="3625"/>
    <cellStyle name="40% - Énfasis5 19 2 2" xfId="8772"/>
    <cellStyle name="40% - Énfasis5 19 2 2 2" xfId="19555"/>
    <cellStyle name="40% - Énfasis5 19 2 3" xfId="14423"/>
    <cellStyle name="40% - Énfasis5 19 2 4" xfId="42482"/>
    <cellStyle name="40% - Énfasis5 19 2 5" xfId="47325"/>
    <cellStyle name="40% - Énfasis5 19 3" xfId="6491"/>
    <cellStyle name="40% - Énfasis5 19 3 2" xfId="17274"/>
    <cellStyle name="40% - Énfasis5 19 4" xfId="12118"/>
    <cellStyle name="40% - Énfasis5 19 5" xfId="40208"/>
    <cellStyle name="40% - Énfasis5 19 6" xfId="45051"/>
    <cellStyle name="40% - Énfasis5 2" xfId="144"/>
    <cellStyle name="40% - Énfasis5 2 10" xfId="44250"/>
    <cellStyle name="40% - Énfasis5 2 2" xfId="686"/>
    <cellStyle name="40% - Énfasis5 2 2 2" xfId="1777"/>
    <cellStyle name="40% - Énfasis5 2 2 2 2" xfId="4086"/>
    <cellStyle name="40% - Énfasis5 2 2 2 2 2" xfId="9233"/>
    <cellStyle name="40% - Énfasis5 2 2 2 2 2 2" xfId="20016"/>
    <cellStyle name="40% - Énfasis5 2 2 2 2 3" xfId="14884"/>
    <cellStyle name="40% - Énfasis5 2 2 2 2 4" xfId="42943"/>
    <cellStyle name="40% - Énfasis5 2 2 2 2 5" xfId="47786"/>
    <cellStyle name="40% - Énfasis5 2 2 2 3" xfId="6952"/>
    <cellStyle name="40% - Énfasis5 2 2 2 3 2" xfId="17735"/>
    <cellStyle name="40% - Énfasis5 2 2 2 4" xfId="12597"/>
    <cellStyle name="40% - Énfasis5 2 2 2 5" xfId="40667"/>
    <cellStyle name="40% - Énfasis5 2 2 2 6" xfId="45510"/>
    <cellStyle name="40% - Énfasis5 2 2 3" xfId="3025"/>
    <cellStyle name="40% - Énfasis5 2 2 3 2" xfId="8179"/>
    <cellStyle name="40% - Énfasis5 2 2 3 2 2" xfId="18962"/>
    <cellStyle name="40% - Énfasis5 2 2 3 3" xfId="13830"/>
    <cellStyle name="40% - Énfasis5 2 2 3 4" xfId="41889"/>
    <cellStyle name="40% - Énfasis5 2 2 3 5" xfId="46732"/>
    <cellStyle name="40% - Énfasis5 2 2 4" xfId="5890"/>
    <cellStyle name="40% - Énfasis5 2 2 4 2" xfId="16679"/>
    <cellStyle name="40% - Énfasis5 2 2 5" xfId="11515"/>
    <cellStyle name="40% - Énfasis5 2 2 6" xfId="39620"/>
    <cellStyle name="40% - Énfasis5 2 2 7" xfId="44466"/>
    <cellStyle name="40% - Énfasis5 2 3" xfId="1559"/>
    <cellStyle name="40% - Énfasis5 2 3 2" xfId="3868"/>
    <cellStyle name="40% - Énfasis5 2 3 2 2" xfId="9015"/>
    <cellStyle name="40% - Énfasis5 2 3 2 2 2" xfId="19798"/>
    <cellStyle name="40% - Énfasis5 2 3 2 3" xfId="14666"/>
    <cellStyle name="40% - Énfasis5 2 3 2 4" xfId="42725"/>
    <cellStyle name="40% - Énfasis5 2 3 2 5" xfId="47568"/>
    <cellStyle name="40% - Énfasis5 2 3 3" xfId="6734"/>
    <cellStyle name="40% - Énfasis5 2 3 3 2" xfId="17517"/>
    <cellStyle name="40% - Énfasis5 2 3 4" xfId="12379"/>
    <cellStyle name="40% - Énfasis5 2 3 5" xfId="40449"/>
    <cellStyle name="40% - Énfasis5 2 3 6" xfId="45292"/>
    <cellStyle name="40% - Énfasis5 2 4" xfId="2585"/>
    <cellStyle name="40% - Énfasis5 2 4 2" xfId="7753"/>
    <cellStyle name="40% - Énfasis5 2 4 2 2" xfId="18536"/>
    <cellStyle name="40% - Énfasis5 2 4 3" xfId="13400"/>
    <cellStyle name="40% - Énfasis5 2 4 4" xfId="41465"/>
    <cellStyle name="40% - Énfasis5 2 4 5" xfId="46308"/>
    <cellStyle name="40% - Énfasis5 2 5" xfId="4974"/>
    <cellStyle name="40% - Énfasis5 2 5 2" xfId="10122"/>
    <cellStyle name="40% - Énfasis5 2 5 2 2" xfId="20905"/>
    <cellStyle name="40% - Énfasis5 2 5 3" xfId="15772"/>
    <cellStyle name="40% - Énfasis5 2 5 4" xfId="43828"/>
    <cellStyle name="40% - Énfasis5 2 5 5" xfId="48671"/>
    <cellStyle name="40% - Énfasis5 2 6" xfId="5051"/>
    <cellStyle name="40% - Énfasis5 2 6 2" xfId="10199"/>
    <cellStyle name="40% - Énfasis5 2 6 2 2" xfId="20982"/>
    <cellStyle name="40% - Énfasis5 2 6 3" xfId="15848"/>
    <cellStyle name="40% - Énfasis5 2 7" xfId="5459"/>
    <cellStyle name="40% - Énfasis5 2 7 2" xfId="16251"/>
    <cellStyle name="40% - Énfasis5 2 8" xfId="10996"/>
    <cellStyle name="40% - Énfasis5 2 9" xfId="39404"/>
    <cellStyle name="40% - Énfasis5 20" xfId="1312"/>
    <cellStyle name="40% - Énfasis5 20 2" xfId="3646"/>
    <cellStyle name="40% - Énfasis5 20 2 2" xfId="8793"/>
    <cellStyle name="40% - Énfasis5 20 2 2 2" xfId="19576"/>
    <cellStyle name="40% - Énfasis5 20 2 3" xfId="14444"/>
    <cellStyle name="40% - Énfasis5 20 2 4" xfId="42503"/>
    <cellStyle name="40% - Énfasis5 20 2 5" xfId="47346"/>
    <cellStyle name="40% - Énfasis5 20 3" xfId="6512"/>
    <cellStyle name="40% - Énfasis5 20 3 2" xfId="17295"/>
    <cellStyle name="40% - Énfasis5 20 4" xfId="12139"/>
    <cellStyle name="40% - Énfasis5 20 5" xfId="40229"/>
    <cellStyle name="40% - Énfasis5 20 6" xfId="45072"/>
    <cellStyle name="40% - Énfasis5 21" xfId="2408"/>
    <cellStyle name="40% - Énfasis5 21 2" xfId="4710"/>
    <cellStyle name="40% - Énfasis5 21 2 2" xfId="9857"/>
    <cellStyle name="40% - Énfasis5 21 2 2 2" xfId="20640"/>
    <cellStyle name="40% - Énfasis5 21 2 3" xfId="15508"/>
    <cellStyle name="40% - Énfasis5 21 2 4" xfId="43567"/>
    <cellStyle name="40% - Énfasis5 21 2 5" xfId="48410"/>
    <cellStyle name="40% - Énfasis5 21 3" xfId="7576"/>
    <cellStyle name="40% - Énfasis5 21 3 2" xfId="18359"/>
    <cellStyle name="40% - Énfasis5 21 4" xfId="13222"/>
    <cellStyle name="40% - Énfasis5 21 5" xfId="41291"/>
    <cellStyle name="40% - Énfasis5 21 6" xfId="46134"/>
    <cellStyle name="40% - Énfasis5 22" xfId="2444"/>
    <cellStyle name="40% - Énfasis5 22 2" xfId="4746"/>
    <cellStyle name="40% - Énfasis5 22 2 2" xfId="9893"/>
    <cellStyle name="40% - Énfasis5 22 2 2 2" xfId="20676"/>
    <cellStyle name="40% - Énfasis5 22 2 3" xfId="15544"/>
    <cellStyle name="40% - Énfasis5 22 2 4" xfId="43603"/>
    <cellStyle name="40% - Énfasis5 22 2 5" xfId="48446"/>
    <cellStyle name="40% - Énfasis5 22 3" xfId="7612"/>
    <cellStyle name="40% - Énfasis5 22 3 2" xfId="18395"/>
    <cellStyle name="40% - Énfasis5 22 4" xfId="13258"/>
    <cellStyle name="40% - Énfasis5 22 5" xfId="41327"/>
    <cellStyle name="40% - Énfasis5 22 6" xfId="46170"/>
    <cellStyle name="40% - Énfasis5 23" xfId="2459"/>
    <cellStyle name="40% - Énfasis5 23 2" xfId="4761"/>
    <cellStyle name="40% - Énfasis5 23 2 2" xfId="9908"/>
    <cellStyle name="40% - Énfasis5 23 2 2 2" xfId="20691"/>
    <cellStyle name="40% - Énfasis5 23 2 3" xfId="15559"/>
    <cellStyle name="40% - Énfasis5 23 2 4" xfId="43618"/>
    <cellStyle name="40% - Énfasis5 23 2 5" xfId="48461"/>
    <cellStyle name="40% - Énfasis5 23 3" xfId="7627"/>
    <cellStyle name="40% - Énfasis5 23 3 2" xfId="18410"/>
    <cellStyle name="40% - Énfasis5 23 4" xfId="13273"/>
    <cellStyle name="40% - Énfasis5 23 5" xfId="41342"/>
    <cellStyle name="40% - Énfasis5 23 6" xfId="46185"/>
    <cellStyle name="40% - Énfasis5 24" xfId="2506"/>
    <cellStyle name="40% - Énfasis5 24 2" xfId="4808"/>
    <cellStyle name="40% - Énfasis5 24 2 2" xfId="9955"/>
    <cellStyle name="40% - Énfasis5 24 2 2 2" xfId="20738"/>
    <cellStyle name="40% - Énfasis5 24 2 3" xfId="15606"/>
    <cellStyle name="40% - Énfasis5 24 2 4" xfId="43665"/>
    <cellStyle name="40% - Énfasis5 24 2 5" xfId="48508"/>
    <cellStyle name="40% - Énfasis5 24 3" xfId="7674"/>
    <cellStyle name="40% - Énfasis5 24 3 2" xfId="18457"/>
    <cellStyle name="40% - Énfasis5 24 4" xfId="13320"/>
    <cellStyle name="40% - Énfasis5 24 5" xfId="41389"/>
    <cellStyle name="40% - Énfasis5 24 6" xfId="46232"/>
    <cellStyle name="40% - Énfasis5 25" xfId="2525"/>
    <cellStyle name="40% - Énfasis5 25 2" xfId="4827"/>
    <cellStyle name="40% - Énfasis5 25 2 2" xfId="9974"/>
    <cellStyle name="40% - Énfasis5 25 2 2 2" xfId="20757"/>
    <cellStyle name="40% - Énfasis5 25 2 3" xfId="15625"/>
    <cellStyle name="40% - Énfasis5 25 2 4" xfId="43684"/>
    <cellStyle name="40% - Énfasis5 25 2 5" xfId="48527"/>
    <cellStyle name="40% - Énfasis5 25 3" xfId="7693"/>
    <cellStyle name="40% - Énfasis5 25 3 2" xfId="18476"/>
    <cellStyle name="40% - Énfasis5 25 4" xfId="13339"/>
    <cellStyle name="40% - Énfasis5 25 5" xfId="41407"/>
    <cellStyle name="40% - Énfasis5 25 6" xfId="46250"/>
    <cellStyle name="40% - Énfasis5 26" xfId="2556"/>
    <cellStyle name="40% - Énfasis5 26 2" xfId="4858"/>
    <cellStyle name="40% - Énfasis5 26 2 2" xfId="10005"/>
    <cellStyle name="40% - Énfasis5 26 2 2 2" xfId="20788"/>
    <cellStyle name="40% - Énfasis5 26 2 3" xfId="15656"/>
    <cellStyle name="40% - Énfasis5 26 2 4" xfId="43715"/>
    <cellStyle name="40% - Énfasis5 26 2 5" xfId="48558"/>
    <cellStyle name="40% - Énfasis5 26 3" xfId="7724"/>
    <cellStyle name="40% - Énfasis5 26 3 2" xfId="18507"/>
    <cellStyle name="40% - Énfasis5 26 4" xfId="13371"/>
    <cellStyle name="40% - Énfasis5 26 5" xfId="41436"/>
    <cellStyle name="40% - Énfasis5 26 6" xfId="46279"/>
    <cellStyle name="40% - Énfasis5 27" xfId="4915"/>
    <cellStyle name="40% - Énfasis5 27 2" xfId="10062"/>
    <cellStyle name="40% - Énfasis5 27 2 2" xfId="20845"/>
    <cellStyle name="40% - Énfasis5 27 3" xfId="15712"/>
    <cellStyle name="40% - Énfasis5 27 4" xfId="43769"/>
    <cellStyle name="40% - Énfasis5 27 5" xfId="48612"/>
    <cellStyle name="40% - Énfasis5 28" xfId="4945"/>
    <cellStyle name="40% - Énfasis5 28 2" xfId="10093"/>
    <cellStyle name="40% - Énfasis5 28 2 2" xfId="20876"/>
    <cellStyle name="40% - Énfasis5 28 3" xfId="15743"/>
    <cellStyle name="40% - Énfasis5 28 4" xfId="43799"/>
    <cellStyle name="40% - Énfasis5 28 5" xfId="48642"/>
    <cellStyle name="40% - Énfasis5 29" xfId="5208"/>
    <cellStyle name="40% - Énfasis5 29 2" xfId="10346"/>
    <cellStyle name="40% - Énfasis5 29 2 2" xfId="21129"/>
    <cellStyle name="40% - Énfasis5 29 3" xfId="16001"/>
    <cellStyle name="40% - Énfasis5 3" xfId="504"/>
    <cellStyle name="40% - Énfasis5 3 2" xfId="1596"/>
    <cellStyle name="40% - Énfasis5 3 2 2" xfId="3905"/>
    <cellStyle name="40% - Énfasis5 3 2 2 2" xfId="9052"/>
    <cellStyle name="40% - Énfasis5 3 2 2 2 2" xfId="19835"/>
    <cellStyle name="40% - Énfasis5 3 2 2 3" xfId="14703"/>
    <cellStyle name="40% - Énfasis5 3 2 2 4" xfId="42762"/>
    <cellStyle name="40% - Énfasis5 3 2 2 5" xfId="47605"/>
    <cellStyle name="40% - Énfasis5 3 2 3" xfId="6771"/>
    <cellStyle name="40% - Énfasis5 3 2 3 2" xfId="17554"/>
    <cellStyle name="40% - Énfasis5 3 2 4" xfId="12416"/>
    <cellStyle name="40% - Énfasis5 3 2 5" xfId="40486"/>
    <cellStyle name="40% - Énfasis5 3 2 6" xfId="45329"/>
    <cellStyle name="40% - Énfasis5 3 3" xfId="2844"/>
    <cellStyle name="40% - Énfasis5 3 3 2" xfId="7998"/>
    <cellStyle name="40% - Énfasis5 3 3 2 2" xfId="18781"/>
    <cellStyle name="40% - Énfasis5 3 3 3" xfId="13649"/>
    <cellStyle name="40% - Énfasis5 3 3 4" xfId="41708"/>
    <cellStyle name="40% - Énfasis5 3 3 5" xfId="46551"/>
    <cellStyle name="40% - Énfasis5 3 4" xfId="5709"/>
    <cellStyle name="40% - Énfasis5 3 4 2" xfId="16498"/>
    <cellStyle name="40% - Énfasis5 3 5" xfId="11332"/>
    <cellStyle name="40% - Énfasis5 3 6" xfId="39441"/>
    <cellStyle name="40% - Énfasis5 3 7" xfId="44287"/>
    <cellStyle name="40% - Énfasis5 30" xfId="5224"/>
    <cellStyle name="40% - Énfasis5 30 2" xfId="10362"/>
    <cellStyle name="40% - Énfasis5 30 2 2" xfId="21145"/>
    <cellStyle name="40% - Énfasis5 30 3" xfId="16017"/>
    <cellStyle name="40% - Énfasis5 31" xfId="5253"/>
    <cellStyle name="40% - Énfasis5 31 2" xfId="10391"/>
    <cellStyle name="40% - Énfasis5 31 2 2" xfId="21174"/>
    <cellStyle name="40% - Énfasis5 31 3" xfId="16046"/>
    <cellStyle name="40% - Énfasis5 32" xfId="5270"/>
    <cellStyle name="40% - Énfasis5 32 2" xfId="10406"/>
    <cellStyle name="40% - Énfasis5 32 2 2" xfId="21189"/>
    <cellStyle name="40% - Énfasis5 32 3" xfId="16062"/>
    <cellStyle name="40% - Énfasis5 33" xfId="5286"/>
    <cellStyle name="40% - Énfasis5 33 2" xfId="10422"/>
    <cellStyle name="40% - Énfasis5 33 2 2" xfId="21205"/>
    <cellStyle name="40% - Énfasis5 33 3" xfId="16078"/>
    <cellStyle name="40% - Énfasis5 34" xfId="5306"/>
    <cellStyle name="40% - Énfasis5 34 2" xfId="10442"/>
    <cellStyle name="40% - Énfasis5 34 2 2" xfId="21225"/>
    <cellStyle name="40% - Énfasis5 34 3" xfId="16098"/>
    <cellStyle name="40% - Énfasis5 35" xfId="5322"/>
    <cellStyle name="40% - Énfasis5 35 2" xfId="10458"/>
    <cellStyle name="40% - Énfasis5 35 2 2" xfId="21241"/>
    <cellStyle name="40% - Énfasis5 35 3" xfId="16114"/>
    <cellStyle name="40% - Énfasis5 36" xfId="5339"/>
    <cellStyle name="40% - Énfasis5 36 2" xfId="10475"/>
    <cellStyle name="40% - Énfasis5 36 2 2" xfId="21258"/>
    <cellStyle name="40% - Énfasis5 36 3" xfId="16131"/>
    <cellStyle name="40% - Énfasis5 37" xfId="5387"/>
    <cellStyle name="40% - Énfasis5 37 2" xfId="10523"/>
    <cellStyle name="40% - Énfasis5 37 2 2" xfId="21306"/>
    <cellStyle name="40% - Énfasis5 37 3" xfId="16179"/>
    <cellStyle name="40% - Énfasis5 38" xfId="5407"/>
    <cellStyle name="40% - Énfasis5 38 2" xfId="10543"/>
    <cellStyle name="40% - Énfasis5 38 2 2" xfId="21326"/>
    <cellStyle name="40% - Énfasis5 38 3" xfId="16199"/>
    <cellStyle name="40% - Énfasis5 39" xfId="5436"/>
    <cellStyle name="40% - Énfasis5 39 2" xfId="16228"/>
    <cellStyle name="40% - Énfasis5 4" xfId="522"/>
    <cellStyle name="40% - Énfasis5 4 2" xfId="1615"/>
    <cellStyle name="40% - Énfasis5 4 2 2" xfId="3924"/>
    <cellStyle name="40% - Énfasis5 4 2 2 2" xfId="9071"/>
    <cellStyle name="40% - Énfasis5 4 2 2 2 2" xfId="19854"/>
    <cellStyle name="40% - Énfasis5 4 2 2 3" xfId="14722"/>
    <cellStyle name="40% - Énfasis5 4 2 2 4" xfId="42781"/>
    <cellStyle name="40% - Énfasis5 4 2 2 5" xfId="47624"/>
    <cellStyle name="40% - Énfasis5 4 2 3" xfId="6790"/>
    <cellStyle name="40% - Énfasis5 4 2 3 2" xfId="17573"/>
    <cellStyle name="40% - Énfasis5 4 2 4" xfId="12435"/>
    <cellStyle name="40% - Énfasis5 4 2 5" xfId="40505"/>
    <cellStyle name="40% - Énfasis5 4 2 6" xfId="45348"/>
    <cellStyle name="40% - Énfasis5 4 3" xfId="2863"/>
    <cellStyle name="40% - Énfasis5 4 3 2" xfId="8017"/>
    <cellStyle name="40% - Énfasis5 4 3 2 2" xfId="18800"/>
    <cellStyle name="40% - Énfasis5 4 3 3" xfId="13668"/>
    <cellStyle name="40% - Énfasis5 4 3 4" xfId="41727"/>
    <cellStyle name="40% - Énfasis5 4 3 5" xfId="46570"/>
    <cellStyle name="40% - Énfasis5 4 4" xfId="5728"/>
    <cellStyle name="40% - Énfasis5 4 4 2" xfId="16517"/>
    <cellStyle name="40% - Énfasis5 4 5" xfId="11351"/>
    <cellStyle name="40% - Énfasis5 4 6" xfId="39460"/>
    <cellStyle name="40% - Énfasis5 4 7" xfId="44306"/>
    <cellStyle name="40% - Énfasis5 40" xfId="10868"/>
    <cellStyle name="40% - Énfasis5 40 2" xfId="21651"/>
    <cellStyle name="40% - Énfasis5 41" xfId="10920"/>
    <cellStyle name="40% - Énfasis5 41 2" xfId="21703"/>
    <cellStyle name="40% - Énfasis5 42" xfId="10935"/>
    <cellStyle name="40% - Énfasis5 42 2" xfId="21718"/>
    <cellStyle name="40% - Énfasis5 43" xfId="10956"/>
    <cellStyle name="40% - Énfasis5 43 2" xfId="21739"/>
    <cellStyle name="40% - Énfasis5 44" xfId="10980"/>
    <cellStyle name="40% - Énfasis5 45" xfId="38850"/>
    <cellStyle name="40% - Énfasis5 46" xfId="38864"/>
    <cellStyle name="40% - Énfasis5 47" xfId="38880"/>
    <cellStyle name="40% - Énfasis5 48" xfId="38971"/>
    <cellStyle name="40% - Énfasis5 49" xfId="38987"/>
    <cellStyle name="40% - Énfasis5 5" xfId="538"/>
    <cellStyle name="40% - Énfasis5 5 2" xfId="1629"/>
    <cellStyle name="40% - Énfasis5 5 2 2" xfId="3938"/>
    <cellStyle name="40% - Énfasis5 5 2 2 2" xfId="9085"/>
    <cellStyle name="40% - Énfasis5 5 2 2 2 2" xfId="19868"/>
    <cellStyle name="40% - Énfasis5 5 2 2 3" xfId="14736"/>
    <cellStyle name="40% - Énfasis5 5 2 2 4" xfId="42795"/>
    <cellStyle name="40% - Énfasis5 5 2 2 5" xfId="47638"/>
    <cellStyle name="40% - Énfasis5 5 2 3" xfId="6804"/>
    <cellStyle name="40% - Énfasis5 5 2 3 2" xfId="17587"/>
    <cellStyle name="40% - Énfasis5 5 2 4" xfId="12449"/>
    <cellStyle name="40% - Énfasis5 5 2 5" xfId="40519"/>
    <cellStyle name="40% - Énfasis5 5 2 6" xfId="45362"/>
    <cellStyle name="40% - Énfasis5 5 3" xfId="2877"/>
    <cellStyle name="40% - Énfasis5 5 3 2" xfId="8031"/>
    <cellStyle name="40% - Énfasis5 5 3 2 2" xfId="18814"/>
    <cellStyle name="40% - Énfasis5 5 3 3" xfId="13682"/>
    <cellStyle name="40% - Énfasis5 5 3 4" xfId="41741"/>
    <cellStyle name="40% - Énfasis5 5 3 5" xfId="46584"/>
    <cellStyle name="40% - Énfasis5 5 4" xfId="5742"/>
    <cellStyle name="40% - Énfasis5 5 4 2" xfId="16531"/>
    <cellStyle name="40% - Énfasis5 5 5" xfId="11366"/>
    <cellStyle name="40% - Énfasis5 5 6" xfId="39474"/>
    <cellStyle name="40% - Énfasis5 5 7" xfId="44320"/>
    <cellStyle name="40% - Énfasis5 50" xfId="39003"/>
    <cellStyle name="40% - Énfasis5 51" xfId="39034"/>
    <cellStyle name="40% - Énfasis5 52" xfId="39048"/>
    <cellStyle name="40% - Énfasis5 53" xfId="39067"/>
    <cellStyle name="40% - Énfasis5 54" xfId="39087"/>
    <cellStyle name="40% - Énfasis5 55" xfId="39105"/>
    <cellStyle name="40% - Énfasis5 56" xfId="43905"/>
    <cellStyle name="40% - Énfasis5 57" xfId="43931"/>
    <cellStyle name="40% - Énfasis5 58" xfId="43949"/>
    <cellStyle name="40% - Énfasis5 59" xfId="43975"/>
    <cellStyle name="40% - Énfasis5 6" xfId="555"/>
    <cellStyle name="40% - Énfasis5 6 2" xfId="1646"/>
    <cellStyle name="40% - Énfasis5 6 2 2" xfId="3955"/>
    <cellStyle name="40% - Énfasis5 6 2 2 2" xfId="9102"/>
    <cellStyle name="40% - Énfasis5 6 2 2 2 2" xfId="19885"/>
    <cellStyle name="40% - Énfasis5 6 2 2 3" xfId="14753"/>
    <cellStyle name="40% - Énfasis5 6 2 2 4" xfId="42812"/>
    <cellStyle name="40% - Énfasis5 6 2 2 5" xfId="47655"/>
    <cellStyle name="40% - Énfasis5 6 2 3" xfId="6821"/>
    <cellStyle name="40% - Énfasis5 6 2 3 2" xfId="17604"/>
    <cellStyle name="40% - Énfasis5 6 2 4" xfId="12466"/>
    <cellStyle name="40% - Énfasis5 6 2 5" xfId="40536"/>
    <cellStyle name="40% - Énfasis5 6 2 6" xfId="45379"/>
    <cellStyle name="40% - Énfasis5 6 3" xfId="2894"/>
    <cellStyle name="40% - Énfasis5 6 3 2" xfId="8048"/>
    <cellStyle name="40% - Énfasis5 6 3 2 2" xfId="18831"/>
    <cellStyle name="40% - Énfasis5 6 3 3" xfId="13699"/>
    <cellStyle name="40% - Énfasis5 6 3 4" xfId="41758"/>
    <cellStyle name="40% - Énfasis5 6 3 5" xfId="46601"/>
    <cellStyle name="40% - Énfasis5 6 4" xfId="5759"/>
    <cellStyle name="40% - Énfasis5 6 4 2" xfId="16548"/>
    <cellStyle name="40% - Énfasis5 6 5" xfId="11383"/>
    <cellStyle name="40% - Énfasis5 6 6" xfId="39491"/>
    <cellStyle name="40% - Énfasis5 6 7" xfId="44337"/>
    <cellStyle name="40% - Énfasis5 7" xfId="575"/>
    <cellStyle name="40% - Énfasis5 7 2" xfId="1666"/>
    <cellStyle name="40% - Énfasis5 7 2 2" xfId="3975"/>
    <cellStyle name="40% - Énfasis5 7 2 2 2" xfId="9122"/>
    <cellStyle name="40% - Énfasis5 7 2 2 2 2" xfId="19905"/>
    <cellStyle name="40% - Énfasis5 7 2 2 3" xfId="14773"/>
    <cellStyle name="40% - Énfasis5 7 2 2 4" xfId="42832"/>
    <cellStyle name="40% - Énfasis5 7 2 2 5" xfId="47675"/>
    <cellStyle name="40% - Énfasis5 7 2 3" xfId="6841"/>
    <cellStyle name="40% - Énfasis5 7 2 3 2" xfId="17624"/>
    <cellStyle name="40% - Énfasis5 7 2 4" xfId="12486"/>
    <cellStyle name="40% - Énfasis5 7 2 5" xfId="40556"/>
    <cellStyle name="40% - Énfasis5 7 2 6" xfId="45399"/>
    <cellStyle name="40% - Énfasis5 7 3" xfId="2914"/>
    <cellStyle name="40% - Énfasis5 7 3 2" xfId="8068"/>
    <cellStyle name="40% - Énfasis5 7 3 2 2" xfId="18851"/>
    <cellStyle name="40% - Énfasis5 7 3 3" xfId="13719"/>
    <cellStyle name="40% - Énfasis5 7 3 4" xfId="41778"/>
    <cellStyle name="40% - Énfasis5 7 3 5" xfId="46621"/>
    <cellStyle name="40% - Énfasis5 7 4" xfId="5779"/>
    <cellStyle name="40% - Énfasis5 7 4 2" xfId="16568"/>
    <cellStyle name="40% - Énfasis5 7 5" xfId="11403"/>
    <cellStyle name="40% - Énfasis5 7 6" xfId="39510"/>
    <cellStyle name="40% - Énfasis5 7 7" xfId="44356"/>
    <cellStyle name="40% - Énfasis5 8" xfId="590"/>
    <cellStyle name="40% - Énfasis5 8 2" xfId="1681"/>
    <cellStyle name="40% - Énfasis5 8 2 2" xfId="3990"/>
    <cellStyle name="40% - Énfasis5 8 2 2 2" xfId="9137"/>
    <cellStyle name="40% - Énfasis5 8 2 2 2 2" xfId="19920"/>
    <cellStyle name="40% - Énfasis5 8 2 2 3" xfId="14788"/>
    <cellStyle name="40% - Énfasis5 8 2 2 4" xfId="42847"/>
    <cellStyle name="40% - Énfasis5 8 2 2 5" xfId="47690"/>
    <cellStyle name="40% - Énfasis5 8 2 3" xfId="6856"/>
    <cellStyle name="40% - Énfasis5 8 2 3 2" xfId="17639"/>
    <cellStyle name="40% - Énfasis5 8 2 4" xfId="12501"/>
    <cellStyle name="40% - Énfasis5 8 2 5" xfId="40571"/>
    <cellStyle name="40% - Énfasis5 8 2 6" xfId="45414"/>
    <cellStyle name="40% - Énfasis5 8 3" xfId="2929"/>
    <cellStyle name="40% - Énfasis5 8 3 2" xfId="8083"/>
    <cellStyle name="40% - Énfasis5 8 3 2 2" xfId="18866"/>
    <cellStyle name="40% - Énfasis5 8 3 3" xfId="13734"/>
    <cellStyle name="40% - Énfasis5 8 3 4" xfId="41793"/>
    <cellStyle name="40% - Énfasis5 8 3 5" xfId="46636"/>
    <cellStyle name="40% - Énfasis5 8 4" xfId="5794"/>
    <cellStyle name="40% - Énfasis5 8 4 2" xfId="16583"/>
    <cellStyle name="40% - Énfasis5 8 5" xfId="11418"/>
    <cellStyle name="40% - Énfasis5 8 6" xfId="39524"/>
    <cellStyle name="40% - Énfasis5 8 7" xfId="44370"/>
    <cellStyle name="40% - Énfasis5 9" xfId="668"/>
    <cellStyle name="40% - Énfasis5 9 2" xfId="1759"/>
    <cellStyle name="40% - Énfasis5 9 2 2" xfId="4068"/>
    <cellStyle name="40% - Énfasis5 9 2 2 2" xfId="9215"/>
    <cellStyle name="40% - Énfasis5 9 2 2 2 2" xfId="19998"/>
    <cellStyle name="40% - Énfasis5 9 2 2 3" xfId="14866"/>
    <cellStyle name="40% - Énfasis5 9 2 2 4" xfId="42925"/>
    <cellStyle name="40% - Énfasis5 9 2 2 5" xfId="47768"/>
    <cellStyle name="40% - Énfasis5 9 2 3" xfId="6934"/>
    <cellStyle name="40% - Énfasis5 9 2 3 2" xfId="17717"/>
    <cellStyle name="40% - Énfasis5 9 2 4" xfId="12579"/>
    <cellStyle name="40% - Énfasis5 9 2 5" xfId="40649"/>
    <cellStyle name="40% - Énfasis5 9 2 6" xfId="45492"/>
    <cellStyle name="40% - Énfasis5 9 3" xfId="3007"/>
    <cellStyle name="40% - Énfasis5 9 3 2" xfId="8161"/>
    <cellStyle name="40% - Énfasis5 9 3 2 2" xfId="18944"/>
    <cellStyle name="40% - Énfasis5 9 3 3" xfId="13812"/>
    <cellStyle name="40% - Énfasis5 9 3 4" xfId="41871"/>
    <cellStyle name="40% - Énfasis5 9 3 5" xfId="46714"/>
    <cellStyle name="40% - Énfasis5 9 4" xfId="5872"/>
    <cellStyle name="40% - Énfasis5 9 4 2" xfId="16661"/>
    <cellStyle name="40% - Énfasis5 9 5" xfId="11497"/>
    <cellStyle name="40% - Énfasis5 9 6" xfId="39602"/>
    <cellStyle name="40% - Énfasis5 9 7" xfId="44448"/>
    <cellStyle name="40% - Énfasis6 10" xfId="811"/>
    <cellStyle name="40% - Énfasis6 10 2" xfId="1894"/>
    <cellStyle name="40% - Énfasis6 10 2 2" xfId="4203"/>
    <cellStyle name="40% - Énfasis6 10 2 2 2" xfId="9350"/>
    <cellStyle name="40% - Énfasis6 10 2 2 2 2" xfId="20133"/>
    <cellStyle name="40% - Énfasis6 10 2 2 3" xfId="15001"/>
    <cellStyle name="40% - Énfasis6 10 2 2 4" xfId="43060"/>
    <cellStyle name="40% - Énfasis6 10 2 2 5" xfId="47903"/>
    <cellStyle name="40% - Énfasis6 10 2 3" xfId="7069"/>
    <cellStyle name="40% - Énfasis6 10 2 3 2" xfId="17852"/>
    <cellStyle name="40% - Énfasis6 10 2 4" xfId="12714"/>
    <cellStyle name="40% - Énfasis6 10 2 5" xfId="40784"/>
    <cellStyle name="40% - Énfasis6 10 2 6" xfId="45627"/>
    <cellStyle name="40% - Énfasis6 10 3" xfId="3148"/>
    <cellStyle name="40% - Énfasis6 10 3 2" xfId="8295"/>
    <cellStyle name="40% - Énfasis6 10 3 2 2" xfId="19078"/>
    <cellStyle name="40% - Énfasis6 10 3 3" xfId="13946"/>
    <cellStyle name="40% - Énfasis6 10 3 4" xfId="42005"/>
    <cellStyle name="40% - Énfasis6 10 3 5" xfId="46848"/>
    <cellStyle name="40% - Énfasis6 10 4" xfId="6012"/>
    <cellStyle name="40% - Énfasis6 10 4 2" xfId="16795"/>
    <cellStyle name="40% - Énfasis6 10 5" xfId="11639"/>
    <cellStyle name="40% - Énfasis6 10 6" xfId="39735"/>
    <cellStyle name="40% - Énfasis6 10 7" xfId="44582"/>
    <cellStyle name="40% - Énfasis6 11" xfId="920"/>
    <cellStyle name="40% - Énfasis6 11 2" xfId="2003"/>
    <cellStyle name="40% - Énfasis6 11 2 2" xfId="4312"/>
    <cellStyle name="40% - Énfasis6 11 2 2 2" xfId="9459"/>
    <cellStyle name="40% - Énfasis6 11 2 2 2 2" xfId="20242"/>
    <cellStyle name="40% - Énfasis6 11 2 2 3" xfId="15110"/>
    <cellStyle name="40% - Énfasis6 11 2 2 4" xfId="43169"/>
    <cellStyle name="40% - Énfasis6 11 2 2 5" xfId="48012"/>
    <cellStyle name="40% - Énfasis6 11 2 3" xfId="7178"/>
    <cellStyle name="40% - Énfasis6 11 2 3 2" xfId="17961"/>
    <cellStyle name="40% - Énfasis6 11 2 4" xfId="12823"/>
    <cellStyle name="40% - Énfasis6 11 2 5" xfId="40893"/>
    <cellStyle name="40% - Énfasis6 11 2 6" xfId="45736"/>
    <cellStyle name="40% - Énfasis6 11 3" xfId="3257"/>
    <cellStyle name="40% - Énfasis6 11 3 2" xfId="8404"/>
    <cellStyle name="40% - Énfasis6 11 3 2 2" xfId="19187"/>
    <cellStyle name="40% - Énfasis6 11 3 3" xfId="14055"/>
    <cellStyle name="40% - Énfasis6 11 3 4" xfId="42114"/>
    <cellStyle name="40% - Énfasis6 11 3 5" xfId="46957"/>
    <cellStyle name="40% - Énfasis6 11 4" xfId="6121"/>
    <cellStyle name="40% - Énfasis6 11 4 2" xfId="16904"/>
    <cellStyle name="40% - Énfasis6 11 5" xfId="11748"/>
    <cellStyle name="40% - Énfasis6 11 6" xfId="39844"/>
    <cellStyle name="40% - Énfasis6 11 7" xfId="44691"/>
    <cellStyle name="40% - Énfasis6 12" xfId="995"/>
    <cellStyle name="40% - Énfasis6 12 2" xfId="2078"/>
    <cellStyle name="40% - Énfasis6 12 2 2" xfId="4387"/>
    <cellStyle name="40% - Énfasis6 12 2 2 2" xfId="9534"/>
    <cellStyle name="40% - Énfasis6 12 2 2 2 2" xfId="20317"/>
    <cellStyle name="40% - Énfasis6 12 2 2 3" xfId="15185"/>
    <cellStyle name="40% - Énfasis6 12 2 2 4" xfId="43244"/>
    <cellStyle name="40% - Énfasis6 12 2 2 5" xfId="48087"/>
    <cellStyle name="40% - Énfasis6 12 2 3" xfId="7253"/>
    <cellStyle name="40% - Énfasis6 12 2 3 2" xfId="18036"/>
    <cellStyle name="40% - Énfasis6 12 2 4" xfId="12898"/>
    <cellStyle name="40% - Énfasis6 12 2 5" xfId="40968"/>
    <cellStyle name="40% - Énfasis6 12 2 6" xfId="45811"/>
    <cellStyle name="40% - Énfasis6 12 3" xfId="3332"/>
    <cellStyle name="40% - Énfasis6 12 3 2" xfId="8479"/>
    <cellStyle name="40% - Énfasis6 12 3 2 2" xfId="19262"/>
    <cellStyle name="40% - Énfasis6 12 3 3" xfId="14130"/>
    <cellStyle name="40% - Énfasis6 12 3 4" xfId="42189"/>
    <cellStyle name="40% - Énfasis6 12 3 5" xfId="47032"/>
    <cellStyle name="40% - Énfasis6 12 4" xfId="6196"/>
    <cellStyle name="40% - Énfasis6 12 4 2" xfId="16979"/>
    <cellStyle name="40% - Énfasis6 12 5" xfId="11823"/>
    <cellStyle name="40% - Énfasis6 12 6" xfId="39919"/>
    <cellStyle name="40% - Énfasis6 12 7" xfId="44766"/>
    <cellStyle name="40% - Énfasis6 13" xfId="1043"/>
    <cellStyle name="40% - Énfasis6 13 2" xfId="2127"/>
    <cellStyle name="40% - Énfasis6 13 2 2" xfId="4435"/>
    <cellStyle name="40% - Énfasis6 13 2 2 2" xfId="9582"/>
    <cellStyle name="40% - Énfasis6 13 2 2 2 2" xfId="20365"/>
    <cellStyle name="40% - Énfasis6 13 2 2 3" xfId="15233"/>
    <cellStyle name="40% - Énfasis6 13 2 2 4" xfId="43292"/>
    <cellStyle name="40% - Énfasis6 13 2 2 5" xfId="48135"/>
    <cellStyle name="40% - Énfasis6 13 2 3" xfId="7301"/>
    <cellStyle name="40% - Énfasis6 13 2 3 2" xfId="18084"/>
    <cellStyle name="40% - Énfasis6 13 2 4" xfId="12947"/>
    <cellStyle name="40% - Énfasis6 13 2 5" xfId="41016"/>
    <cellStyle name="40% - Énfasis6 13 2 6" xfId="45859"/>
    <cellStyle name="40% - Énfasis6 13 3" xfId="3380"/>
    <cellStyle name="40% - Énfasis6 13 3 2" xfId="8527"/>
    <cellStyle name="40% - Énfasis6 13 3 2 2" xfId="19310"/>
    <cellStyle name="40% - Énfasis6 13 3 3" xfId="14178"/>
    <cellStyle name="40% - Énfasis6 13 3 4" xfId="42237"/>
    <cellStyle name="40% - Énfasis6 13 3 5" xfId="47080"/>
    <cellStyle name="40% - Énfasis6 13 4" xfId="6244"/>
    <cellStyle name="40% - Énfasis6 13 4 2" xfId="17027"/>
    <cellStyle name="40% - Énfasis6 13 5" xfId="11871"/>
    <cellStyle name="40% - Énfasis6 13 6" xfId="39968"/>
    <cellStyle name="40% - Énfasis6 13 7" xfId="44814"/>
    <cellStyle name="40% - Énfasis6 14" xfId="1117"/>
    <cellStyle name="40% - Énfasis6 14 2" xfId="2201"/>
    <cellStyle name="40% - Énfasis6 14 2 2" xfId="4509"/>
    <cellStyle name="40% - Énfasis6 14 2 2 2" xfId="9656"/>
    <cellStyle name="40% - Énfasis6 14 2 2 2 2" xfId="20439"/>
    <cellStyle name="40% - Énfasis6 14 2 2 3" xfId="15307"/>
    <cellStyle name="40% - Énfasis6 14 2 2 4" xfId="43366"/>
    <cellStyle name="40% - Énfasis6 14 2 2 5" xfId="48209"/>
    <cellStyle name="40% - Énfasis6 14 2 3" xfId="7375"/>
    <cellStyle name="40% - Énfasis6 14 2 3 2" xfId="18158"/>
    <cellStyle name="40% - Énfasis6 14 2 4" xfId="13021"/>
    <cellStyle name="40% - Énfasis6 14 2 5" xfId="41090"/>
    <cellStyle name="40% - Énfasis6 14 2 6" xfId="45933"/>
    <cellStyle name="40% - Énfasis6 14 3" xfId="3454"/>
    <cellStyle name="40% - Énfasis6 14 3 2" xfId="8601"/>
    <cellStyle name="40% - Énfasis6 14 3 2 2" xfId="19384"/>
    <cellStyle name="40% - Énfasis6 14 3 3" xfId="14252"/>
    <cellStyle name="40% - Énfasis6 14 3 4" xfId="42311"/>
    <cellStyle name="40% - Énfasis6 14 3 5" xfId="47154"/>
    <cellStyle name="40% - Énfasis6 14 4" xfId="6318"/>
    <cellStyle name="40% - Énfasis6 14 4 2" xfId="17101"/>
    <cellStyle name="40% - Énfasis6 14 5" xfId="11945"/>
    <cellStyle name="40% - Énfasis6 14 6" xfId="40042"/>
    <cellStyle name="40% - Énfasis6 14 7" xfId="44888"/>
    <cellStyle name="40% - Énfasis6 15" xfId="1184"/>
    <cellStyle name="40% - Énfasis6 15 2" xfId="2268"/>
    <cellStyle name="40% - Énfasis6 15 2 2" xfId="4576"/>
    <cellStyle name="40% - Énfasis6 15 2 2 2" xfId="9723"/>
    <cellStyle name="40% - Énfasis6 15 2 2 2 2" xfId="20506"/>
    <cellStyle name="40% - Énfasis6 15 2 2 3" xfId="15374"/>
    <cellStyle name="40% - Énfasis6 15 2 2 4" xfId="43433"/>
    <cellStyle name="40% - Énfasis6 15 2 2 5" xfId="48276"/>
    <cellStyle name="40% - Énfasis6 15 2 3" xfId="7442"/>
    <cellStyle name="40% - Énfasis6 15 2 3 2" xfId="18225"/>
    <cellStyle name="40% - Énfasis6 15 2 4" xfId="13088"/>
    <cellStyle name="40% - Énfasis6 15 2 5" xfId="41157"/>
    <cellStyle name="40% - Énfasis6 15 2 6" xfId="46000"/>
    <cellStyle name="40% - Énfasis6 15 3" xfId="3519"/>
    <cellStyle name="40% - Énfasis6 15 3 2" xfId="8666"/>
    <cellStyle name="40% - Énfasis6 15 3 2 2" xfId="19449"/>
    <cellStyle name="40% - Énfasis6 15 3 3" xfId="14317"/>
    <cellStyle name="40% - Énfasis6 15 3 4" xfId="42376"/>
    <cellStyle name="40% - Énfasis6 15 3 5" xfId="47219"/>
    <cellStyle name="40% - Énfasis6 15 4" xfId="6385"/>
    <cellStyle name="40% - Énfasis6 15 4 2" xfId="17168"/>
    <cellStyle name="40% - Énfasis6 15 5" xfId="12012"/>
    <cellStyle name="40% - Énfasis6 15 6" xfId="39185"/>
    <cellStyle name="40% - Énfasis6 15 7" xfId="44032"/>
    <cellStyle name="40% - Énfasis6 16" xfId="1217"/>
    <cellStyle name="40% - Énfasis6 16 2" xfId="2301"/>
    <cellStyle name="40% - Énfasis6 16 2 2" xfId="4609"/>
    <cellStyle name="40% - Énfasis6 16 2 2 2" xfId="9756"/>
    <cellStyle name="40% - Énfasis6 16 2 2 2 2" xfId="20539"/>
    <cellStyle name="40% - Énfasis6 16 2 2 3" xfId="15407"/>
    <cellStyle name="40% - Énfasis6 16 2 2 4" xfId="43466"/>
    <cellStyle name="40% - Énfasis6 16 2 2 5" xfId="48309"/>
    <cellStyle name="40% - Énfasis6 16 2 3" xfId="7475"/>
    <cellStyle name="40% - Énfasis6 16 2 3 2" xfId="18258"/>
    <cellStyle name="40% - Énfasis6 16 2 4" xfId="13121"/>
    <cellStyle name="40% - Énfasis6 16 2 5" xfId="41190"/>
    <cellStyle name="40% - Énfasis6 16 2 6" xfId="46033"/>
    <cellStyle name="40% - Énfasis6 16 3" xfId="3552"/>
    <cellStyle name="40% - Énfasis6 16 3 2" xfId="8699"/>
    <cellStyle name="40% - Énfasis6 16 3 2 2" xfId="19482"/>
    <cellStyle name="40% - Énfasis6 16 3 3" xfId="14350"/>
    <cellStyle name="40% - Énfasis6 16 3 4" xfId="42409"/>
    <cellStyle name="40% - Énfasis6 16 3 5" xfId="47252"/>
    <cellStyle name="40% - Énfasis6 16 4" xfId="6418"/>
    <cellStyle name="40% - Énfasis6 16 4 2" xfId="17201"/>
    <cellStyle name="40% - Énfasis6 16 5" xfId="12045"/>
    <cellStyle name="40% - Énfasis6 16 6" xfId="40137"/>
    <cellStyle name="40% - Énfasis6 16 7" xfId="44980"/>
    <cellStyle name="40% - Énfasis6 17" xfId="1238"/>
    <cellStyle name="40% - Énfasis6 17 2" xfId="2322"/>
    <cellStyle name="40% - Énfasis6 17 2 2" xfId="4630"/>
    <cellStyle name="40% - Énfasis6 17 2 2 2" xfId="9777"/>
    <cellStyle name="40% - Énfasis6 17 2 2 2 2" xfId="20560"/>
    <cellStyle name="40% - Énfasis6 17 2 2 3" xfId="15428"/>
    <cellStyle name="40% - Énfasis6 17 2 2 4" xfId="43487"/>
    <cellStyle name="40% - Énfasis6 17 2 2 5" xfId="48330"/>
    <cellStyle name="40% - Énfasis6 17 2 3" xfId="7496"/>
    <cellStyle name="40% - Énfasis6 17 2 3 2" xfId="18279"/>
    <cellStyle name="40% - Énfasis6 17 2 4" xfId="13142"/>
    <cellStyle name="40% - Énfasis6 17 2 5" xfId="41211"/>
    <cellStyle name="40% - Énfasis6 17 2 6" xfId="46054"/>
    <cellStyle name="40% - Énfasis6 17 3" xfId="3573"/>
    <cellStyle name="40% - Énfasis6 17 3 2" xfId="8720"/>
    <cellStyle name="40% - Énfasis6 17 3 2 2" xfId="19503"/>
    <cellStyle name="40% - Énfasis6 17 3 3" xfId="14371"/>
    <cellStyle name="40% - Énfasis6 17 3 4" xfId="42430"/>
    <cellStyle name="40% - Énfasis6 17 3 5" xfId="47273"/>
    <cellStyle name="40% - Énfasis6 17 4" xfId="6439"/>
    <cellStyle name="40% - Énfasis6 17 4 2" xfId="17222"/>
    <cellStyle name="40% - Énfasis6 17 5" xfId="12066"/>
    <cellStyle name="40% - Énfasis6 17 6" xfId="40158"/>
    <cellStyle name="40% - Énfasis6 17 7" xfId="45001"/>
    <cellStyle name="40% - Énfasis6 18" xfId="1271"/>
    <cellStyle name="40% - Énfasis6 18 2" xfId="2355"/>
    <cellStyle name="40% - Énfasis6 18 2 2" xfId="4663"/>
    <cellStyle name="40% - Énfasis6 18 2 2 2" xfId="9810"/>
    <cellStyle name="40% - Énfasis6 18 2 2 2 2" xfId="20593"/>
    <cellStyle name="40% - Énfasis6 18 2 2 3" xfId="15461"/>
    <cellStyle name="40% - Énfasis6 18 2 2 4" xfId="43520"/>
    <cellStyle name="40% - Énfasis6 18 2 2 5" xfId="48363"/>
    <cellStyle name="40% - Énfasis6 18 2 3" xfId="7529"/>
    <cellStyle name="40% - Énfasis6 18 2 3 2" xfId="18312"/>
    <cellStyle name="40% - Énfasis6 18 2 4" xfId="13175"/>
    <cellStyle name="40% - Énfasis6 18 2 5" xfId="41244"/>
    <cellStyle name="40% - Énfasis6 18 2 6" xfId="46087"/>
    <cellStyle name="40% - Énfasis6 18 3" xfId="3606"/>
    <cellStyle name="40% - Énfasis6 18 3 2" xfId="8753"/>
    <cellStyle name="40% - Énfasis6 18 3 2 2" xfId="19536"/>
    <cellStyle name="40% - Énfasis6 18 3 3" xfId="14404"/>
    <cellStyle name="40% - Énfasis6 18 3 4" xfId="42463"/>
    <cellStyle name="40% - Énfasis6 18 3 5" xfId="47306"/>
    <cellStyle name="40% - Énfasis6 18 4" xfId="6472"/>
    <cellStyle name="40% - Énfasis6 18 4 2" xfId="17255"/>
    <cellStyle name="40% - Énfasis6 18 5" xfId="12099"/>
    <cellStyle name="40% - Énfasis6 18 6" xfId="40189"/>
    <cellStyle name="40% - Énfasis6 18 7" xfId="45032"/>
    <cellStyle name="40% - Énfasis6 19" xfId="1291"/>
    <cellStyle name="40% - Énfasis6 19 2" xfId="3626"/>
    <cellStyle name="40% - Énfasis6 19 2 2" xfId="8773"/>
    <cellStyle name="40% - Énfasis6 19 2 2 2" xfId="19556"/>
    <cellStyle name="40% - Énfasis6 19 2 3" xfId="14424"/>
    <cellStyle name="40% - Énfasis6 19 2 4" xfId="42483"/>
    <cellStyle name="40% - Énfasis6 19 2 5" xfId="47326"/>
    <cellStyle name="40% - Énfasis6 19 3" xfId="6492"/>
    <cellStyle name="40% - Énfasis6 19 3 2" xfId="17275"/>
    <cellStyle name="40% - Énfasis6 19 4" xfId="12119"/>
    <cellStyle name="40% - Énfasis6 19 5" xfId="40209"/>
    <cellStyle name="40% - Énfasis6 19 6" xfId="45052"/>
    <cellStyle name="40% - Énfasis6 2" xfId="145"/>
    <cellStyle name="40% - Énfasis6 2 10" xfId="44251"/>
    <cellStyle name="40% - Énfasis6 2 2" xfId="687"/>
    <cellStyle name="40% - Énfasis6 2 2 2" xfId="1778"/>
    <cellStyle name="40% - Énfasis6 2 2 2 2" xfId="4087"/>
    <cellStyle name="40% - Énfasis6 2 2 2 2 2" xfId="9234"/>
    <cellStyle name="40% - Énfasis6 2 2 2 2 2 2" xfId="20017"/>
    <cellStyle name="40% - Énfasis6 2 2 2 2 3" xfId="14885"/>
    <cellStyle name="40% - Énfasis6 2 2 2 2 4" xfId="42944"/>
    <cellStyle name="40% - Énfasis6 2 2 2 2 5" xfId="47787"/>
    <cellStyle name="40% - Énfasis6 2 2 2 3" xfId="6953"/>
    <cellStyle name="40% - Énfasis6 2 2 2 3 2" xfId="17736"/>
    <cellStyle name="40% - Énfasis6 2 2 2 4" xfId="12598"/>
    <cellStyle name="40% - Énfasis6 2 2 2 5" xfId="40668"/>
    <cellStyle name="40% - Énfasis6 2 2 2 6" xfId="45511"/>
    <cellStyle name="40% - Énfasis6 2 2 3" xfId="3026"/>
    <cellStyle name="40% - Énfasis6 2 2 3 2" xfId="8180"/>
    <cellStyle name="40% - Énfasis6 2 2 3 2 2" xfId="18963"/>
    <cellStyle name="40% - Énfasis6 2 2 3 3" xfId="13831"/>
    <cellStyle name="40% - Énfasis6 2 2 3 4" xfId="41890"/>
    <cellStyle name="40% - Énfasis6 2 2 3 5" xfId="46733"/>
    <cellStyle name="40% - Énfasis6 2 2 4" xfId="5891"/>
    <cellStyle name="40% - Énfasis6 2 2 4 2" xfId="16680"/>
    <cellStyle name="40% - Énfasis6 2 2 5" xfId="11516"/>
    <cellStyle name="40% - Énfasis6 2 2 6" xfId="39621"/>
    <cellStyle name="40% - Énfasis6 2 2 7" xfId="44467"/>
    <cellStyle name="40% - Énfasis6 2 3" xfId="1560"/>
    <cellStyle name="40% - Énfasis6 2 3 2" xfId="3869"/>
    <cellStyle name="40% - Énfasis6 2 3 2 2" xfId="9016"/>
    <cellStyle name="40% - Énfasis6 2 3 2 2 2" xfId="19799"/>
    <cellStyle name="40% - Énfasis6 2 3 2 3" xfId="14667"/>
    <cellStyle name="40% - Énfasis6 2 3 2 4" xfId="42726"/>
    <cellStyle name="40% - Énfasis6 2 3 2 5" xfId="47569"/>
    <cellStyle name="40% - Énfasis6 2 3 3" xfId="6735"/>
    <cellStyle name="40% - Énfasis6 2 3 3 2" xfId="17518"/>
    <cellStyle name="40% - Énfasis6 2 3 4" xfId="12380"/>
    <cellStyle name="40% - Énfasis6 2 3 5" xfId="40450"/>
    <cellStyle name="40% - Énfasis6 2 3 6" xfId="45293"/>
    <cellStyle name="40% - Énfasis6 2 4" xfId="2586"/>
    <cellStyle name="40% - Énfasis6 2 4 2" xfId="7754"/>
    <cellStyle name="40% - Énfasis6 2 4 2 2" xfId="18537"/>
    <cellStyle name="40% - Énfasis6 2 4 3" xfId="13401"/>
    <cellStyle name="40% - Énfasis6 2 4 4" xfId="41466"/>
    <cellStyle name="40% - Énfasis6 2 4 5" xfId="46309"/>
    <cellStyle name="40% - Énfasis6 2 5" xfId="4975"/>
    <cellStyle name="40% - Énfasis6 2 5 2" xfId="10123"/>
    <cellStyle name="40% - Énfasis6 2 5 2 2" xfId="20906"/>
    <cellStyle name="40% - Énfasis6 2 5 3" xfId="15773"/>
    <cellStyle name="40% - Énfasis6 2 5 4" xfId="43829"/>
    <cellStyle name="40% - Énfasis6 2 5 5" xfId="48672"/>
    <cellStyle name="40% - Énfasis6 2 6" xfId="5052"/>
    <cellStyle name="40% - Énfasis6 2 6 2" xfId="10200"/>
    <cellStyle name="40% - Énfasis6 2 6 2 2" xfId="20983"/>
    <cellStyle name="40% - Énfasis6 2 6 3" xfId="15849"/>
    <cellStyle name="40% - Énfasis6 2 7" xfId="5460"/>
    <cellStyle name="40% - Énfasis6 2 7 2" xfId="16252"/>
    <cellStyle name="40% - Énfasis6 2 8" xfId="10997"/>
    <cellStyle name="40% - Énfasis6 2 9" xfId="39405"/>
    <cellStyle name="40% - Énfasis6 20" xfId="1313"/>
    <cellStyle name="40% - Énfasis6 20 2" xfId="3647"/>
    <cellStyle name="40% - Énfasis6 20 2 2" xfId="8794"/>
    <cellStyle name="40% - Énfasis6 20 2 2 2" xfId="19577"/>
    <cellStyle name="40% - Énfasis6 20 2 3" xfId="14445"/>
    <cellStyle name="40% - Énfasis6 20 2 4" xfId="42504"/>
    <cellStyle name="40% - Énfasis6 20 2 5" xfId="47347"/>
    <cellStyle name="40% - Énfasis6 20 3" xfId="6513"/>
    <cellStyle name="40% - Énfasis6 20 3 2" xfId="17296"/>
    <cellStyle name="40% - Énfasis6 20 4" xfId="12140"/>
    <cellStyle name="40% - Énfasis6 20 5" xfId="40230"/>
    <cellStyle name="40% - Énfasis6 20 6" xfId="45073"/>
    <cellStyle name="40% - Énfasis6 21" xfId="2409"/>
    <cellStyle name="40% - Énfasis6 21 2" xfId="4711"/>
    <cellStyle name="40% - Énfasis6 21 2 2" xfId="9858"/>
    <cellStyle name="40% - Énfasis6 21 2 2 2" xfId="20641"/>
    <cellStyle name="40% - Énfasis6 21 2 3" xfId="15509"/>
    <cellStyle name="40% - Énfasis6 21 2 4" xfId="43568"/>
    <cellStyle name="40% - Énfasis6 21 2 5" xfId="48411"/>
    <cellStyle name="40% - Énfasis6 21 3" xfId="7577"/>
    <cellStyle name="40% - Énfasis6 21 3 2" xfId="18360"/>
    <cellStyle name="40% - Énfasis6 21 4" xfId="13223"/>
    <cellStyle name="40% - Énfasis6 21 5" xfId="41292"/>
    <cellStyle name="40% - Énfasis6 21 6" xfId="46135"/>
    <cellStyle name="40% - Énfasis6 22" xfId="2445"/>
    <cellStyle name="40% - Énfasis6 22 2" xfId="4747"/>
    <cellStyle name="40% - Énfasis6 22 2 2" xfId="9894"/>
    <cellStyle name="40% - Énfasis6 22 2 2 2" xfId="20677"/>
    <cellStyle name="40% - Énfasis6 22 2 3" xfId="15545"/>
    <cellStyle name="40% - Énfasis6 22 2 4" xfId="43604"/>
    <cellStyle name="40% - Énfasis6 22 2 5" xfId="48447"/>
    <cellStyle name="40% - Énfasis6 22 3" xfId="7613"/>
    <cellStyle name="40% - Énfasis6 22 3 2" xfId="18396"/>
    <cellStyle name="40% - Énfasis6 22 4" xfId="13259"/>
    <cellStyle name="40% - Énfasis6 22 5" xfId="41328"/>
    <cellStyle name="40% - Énfasis6 22 6" xfId="46171"/>
    <cellStyle name="40% - Énfasis6 23" xfId="2460"/>
    <cellStyle name="40% - Énfasis6 23 2" xfId="4762"/>
    <cellStyle name="40% - Énfasis6 23 2 2" xfId="9909"/>
    <cellStyle name="40% - Énfasis6 23 2 2 2" xfId="20692"/>
    <cellStyle name="40% - Énfasis6 23 2 3" xfId="15560"/>
    <cellStyle name="40% - Énfasis6 23 2 4" xfId="43619"/>
    <cellStyle name="40% - Énfasis6 23 2 5" xfId="48462"/>
    <cellStyle name="40% - Énfasis6 23 3" xfId="7628"/>
    <cellStyle name="40% - Énfasis6 23 3 2" xfId="18411"/>
    <cellStyle name="40% - Énfasis6 23 4" xfId="13274"/>
    <cellStyle name="40% - Énfasis6 23 5" xfId="41343"/>
    <cellStyle name="40% - Énfasis6 23 6" xfId="46186"/>
    <cellStyle name="40% - Énfasis6 24" xfId="2507"/>
    <cellStyle name="40% - Énfasis6 24 2" xfId="4809"/>
    <cellStyle name="40% - Énfasis6 24 2 2" xfId="9956"/>
    <cellStyle name="40% - Énfasis6 24 2 2 2" xfId="20739"/>
    <cellStyle name="40% - Énfasis6 24 2 3" xfId="15607"/>
    <cellStyle name="40% - Énfasis6 24 2 4" xfId="43666"/>
    <cellStyle name="40% - Énfasis6 24 2 5" xfId="48509"/>
    <cellStyle name="40% - Énfasis6 24 3" xfId="7675"/>
    <cellStyle name="40% - Énfasis6 24 3 2" xfId="18458"/>
    <cellStyle name="40% - Énfasis6 24 4" xfId="13321"/>
    <cellStyle name="40% - Énfasis6 24 5" xfId="41390"/>
    <cellStyle name="40% - Énfasis6 24 6" xfId="46233"/>
    <cellStyle name="40% - Énfasis6 25" xfId="2526"/>
    <cellStyle name="40% - Énfasis6 25 2" xfId="4828"/>
    <cellStyle name="40% - Énfasis6 25 2 2" xfId="9975"/>
    <cellStyle name="40% - Énfasis6 25 2 2 2" xfId="20758"/>
    <cellStyle name="40% - Énfasis6 25 2 3" xfId="15626"/>
    <cellStyle name="40% - Énfasis6 25 2 4" xfId="43685"/>
    <cellStyle name="40% - Énfasis6 25 2 5" xfId="48528"/>
    <cellStyle name="40% - Énfasis6 25 3" xfId="7694"/>
    <cellStyle name="40% - Énfasis6 25 3 2" xfId="18477"/>
    <cellStyle name="40% - Énfasis6 25 4" xfId="13340"/>
    <cellStyle name="40% - Énfasis6 25 5" xfId="41408"/>
    <cellStyle name="40% - Énfasis6 25 6" xfId="46251"/>
    <cellStyle name="40% - Énfasis6 26" xfId="2557"/>
    <cellStyle name="40% - Énfasis6 26 2" xfId="4859"/>
    <cellStyle name="40% - Énfasis6 26 2 2" xfId="10006"/>
    <cellStyle name="40% - Énfasis6 26 2 2 2" xfId="20789"/>
    <cellStyle name="40% - Énfasis6 26 2 3" xfId="15657"/>
    <cellStyle name="40% - Énfasis6 26 2 4" xfId="43716"/>
    <cellStyle name="40% - Énfasis6 26 2 5" xfId="48559"/>
    <cellStyle name="40% - Énfasis6 26 3" xfId="7725"/>
    <cellStyle name="40% - Énfasis6 26 3 2" xfId="18508"/>
    <cellStyle name="40% - Énfasis6 26 4" xfId="13372"/>
    <cellStyle name="40% - Énfasis6 26 5" xfId="41437"/>
    <cellStyle name="40% - Énfasis6 26 6" xfId="46280"/>
    <cellStyle name="40% - Énfasis6 27" xfId="4916"/>
    <cellStyle name="40% - Énfasis6 27 2" xfId="10063"/>
    <cellStyle name="40% - Énfasis6 27 2 2" xfId="20846"/>
    <cellStyle name="40% - Énfasis6 27 3" xfId="15713"/>
    <cellStyle name="40% - Énfasis6 27 4" xfId="43770"/>
    <cellStyle name="40% - Énfasis6 27 5" xfId="48613"/>
    <cellStyle name="40% - Énfasis6 28" xfId="4946"/>
    <cellStyle name="40% - Énfasis6 28 2" xfId="10094"/>
    <cellStyle name="40% - Énfasis6 28 2 2" xfId="20877"/>
    <cellStyle name="40% - Énfasis6 28 3" xfId="15744"/>
    <cellStyle name="40% - Énfasis6 28 4" xfId="43800"/>
    <cellStyle name="40% - Énfasis6 28 5" xfId="48643"/>
    <cellStyle name="40% - Énfasis6 29" xfId="5209"/>
    <cellStyle name="40% - Énfasis6 29 2" xfId="10347"/>
    <cellStyle name="40% - Énfasis6 29 2 2" xfId="21130"/>
    <cellStyle name="40% - Énfasis6 29 3" xfId="16002"/>
    <cellStyle name="40% - Énfasis6 3" xfId="505"/>
    <cellStyle name="40% - Énfasis6 3 2" xfId="1597"/>
    <cellStyle name="40% - Énfasis6 3 2 2" xfId="3906"/>
    <cellStyle name="40% - Énfasis6 3 2 2 2" xfId="9053"/>
    <cellStyle name="40% - Énfasis6 3 2 2 2 2" xfId="19836"/>
    <cellStyle name="40% - Énfasis6 3 2 2 3" xfId="14704"/>
    <cellStyle name="40% - Énfasis6 3 2 2 4" xfId="42763"/>
    <cellStyle name="40% - Énfasis6 3 2 2 5" xfId="47606"/>
    <cellStyle name="40% - Énfasis6 3 2 3" xfId="6772"/>
    <cellStyle name="40% - Énfasis6 3 2 3 2" xfId="17555"/>
    <cellStyle name="40% - Énfasis6 3 2 4" xfId="12417"/>
    <cellStyle name="40% - Énfasis6 3 2 5" xfId="40487"/>
    <cellStyle name="40% - Énfasis6 3 2 6" xfId="45330"/>
    <cellStyle name="40% - Énfasis6 3 3" xfId="2845"/>
    <cellStyle name="40% - Énfasis6 3 3 2" xfId="7999"/>
    <cellStyle name="40% - Énfasis6 3 3 2 2" xfId="18782"/>
    <cellStyle name="40% - Énfasis6 3 3 3" xfId="13650"/>
    <cellStyle name="40% - Énfasis6 3 3 4" xfId="41709"/>
    <cellStyle name="40% - Énfasis6 3 3 5" xfId="46552"/>
    <cellStyle name="40% - Énfasis6 3 4" xfId="5710"/>
    <cellStyle name="40% - Énfasis6 3 4 2" xfId="16499"/>
    <cellStyle name="40% - Énfasis6 3 5" xfId="11333"/>
    <cellStyle name="40% - Énfasis6 3 6" xfId="39442"/>
    <cellStyle name="40% - Énfasis6 3 7" xfId="44288"/>
    <cellStyle name="40% - Énfasis6 30" xfId="5225"/>
    <cellStyle name="40% - Énfasis6 30 2" xfId="10363"/>
    <cellStyle name="40% - Énfasis6 30 2 2" xfId="21146"/>
    <cellStyle name="40% - Énfasis6 30 3" xfId="16018"/>
    <cellStyle name="40% - Énfasis6 31" xfId="5254"/>
    <cellStyle name="40% - Énfasis6 31 2" xfId="10392"/>
    <cellStyle name="40% - Énfasis6 31 2 2" xfId="21175"/>
    <cellStyle name="40% - Énfasis6 31 3" xfId="16047"/>
    <cellStyle name="40% - Énfasis6 32" xfId="5271"/>
    <cellStyle name="40% - Énfasis6 32 2" xfId="10407"/>
    <cellStyle name="40% - Énfasis6 32 2 2" xfId="21190"/>
    <cellStyle name="40% - Énfasis6 32 3" xfId="16063"/>
    <cellStyle name="40% - Énfasis6 33" xfId="5287"/>
    <cellStyle name="40% - Énfasis6 33 2" xfId="10423"/>
    <cellStyle name="40% - Énfasis6 33 2 2" xfId="21206"/>
    <cellStyle name="40% - Énfasis6 33 3" xfId="16079"/>
    <cellStyle name="40% - Énfasis6 34" xfId="5307"/>
    <cellStyle name="40% - Énfasis6 34 2" xfId="10443"/>
    <cellStyle name="40% - Énfasis6 34 2 2" xfId="21226"/>
    <cellStyle name="40% - Énfasis6 34 3" xfId="16099"/>
    <cellStyle name="40% - Énfasis6 35" xfId="5323"/>
    <cellStyle name="40% - Énfasis6 35 2" xfId="10459"/>
    <cellStyle name="40% - Énfasis6 35 2 2" xfId="21242"/>
    <cellStyle name="40% - Énfasis6 35 3" xfId="16115"/>
    <cellStyle name="40% - Énfasis6 36" xfId="5340"/>
    <cellStyle name="40% - Énfasis6 36 2" xfId="10476"/>
    <cellStyle name="40% - Énfasis6 36 2 2" xfId="21259"/>
    <cellStyle name="40% - Énfasis6 36 3" xfId="16132"/>
    <cellStyle name="40% - Énfasis6 37" xfId="5388"/>
    <cellStyle name="40% - Énfasis6 37 2" xfId="10524"/>
    <cellStyle name="40% - Énfasis6 37 2 2" xfId="21307"/>
    <cellStyle name="40% - Énfasis6 37 3" xfId="16180"/>
    <cellStyle name="40% - Énfasis6 38" xfId="5408"/>
    <cellStyle name="40% - Énfasis6 38 2" xfId="10544"/>
    <cellStyle name="40% - Énfasis6 38 2 2" xfId="21327"/>
    <cellStyle name="40% - Énfasis6 38 3" xfId="16200"/>
    <cellStyle name="40% - Énfasis6 39" xfId="5437"/>
    <cellStyle name="40% - Énfasis6 39 2" xfId="16229"/>
    <cellStyle name="40% - Énfasis6 4" xfId="523"/>
    <cellStyle name="40% - Énfasis6 4 2" xfId="1616"/>
    <cellStyle name="40% - Énfasis6 4 2 2" xfId="3925"/>
    <cellStyle name="40% - Énfasis6 4 2 2 2" xfId="9072"/>
    <cellStyle name="40% - Énfasis6 4 2 2 2 2" xfId="19855"/>
    <cellStyle name="40% - Énfasis6 4 2 2 3" xfId="14723"/>
    <cellStyle name="40% - Énfasis6 4 2 2 4" xfId="42782"/>
    <cellStyle name="40% - Énfasis6 4 2 2 5" xfId="47625"/>
    <cellStyle name="40% - Énfasis6 4 2 3" xfId="6791"/>
    <cellStyle name="40% - Énfasis6 4 2 3 2" xfId="17574"/>
    <cellStyle name="40% - Énfasis6 4 2 4" xfId="12436"/>
    <cellStyle name="40% - Énfasis6 4 2 5" xfId="40506"/>
    <cellStyle name="40% - Énfasis6 4 2 6" xfId="45349"/>
    <cellStyle name="40% - Énfasis6 4 3" xfId="2864"/>
    <cellStyle name="40% - Énfasis6 4 3 2" xfId="8018"/>
    <cellStyle name="40% - Énfasis6 4 3 2 2" xfId="18801"/>
    <cellStyle name="40% - Énfasis6 4 3 3" xfId="13669"/>
    <cellStyle name="40% - Énfasis6 4 3 4" xfId="41728"/>
    <cellStyle name="40% - Énfasis6 4 3 5" xfId="46571"/>
    <cellStyle name="40% - Énfasis6 4 4" xfId="5729"/>
    <cellStyle name="40% - Énfasis6 4 4 2" xfId="16518"/>
    <cellStyle name="40% - Énfasis6 4 5" xfId="11352"/>
    <cellStyle name="40% - Énfasis6 4 6" xfId="39461"/>
    <cellStyle name="40% - Énfasis6 4 7" xfId="44307"/>
    <cellStyle name="40% - Énfasis6 40" xfId="10869"/>
    <cellStyle name="40% - Énfasis6 40 2" xfId="21652"/>
    <cellStyle name="40% - Énfasis6 41" xfId="10921"/>
    <cellStyle name="40% - Énfasis6 41 2" xfId="21704"/>
    <cellStyle name="40% - Énfasis6 42" xfId="10936"/>
    <cellStyle name="40% - Énfasis6 42 2" xfId="21719"/>
    <cellStyle name="40% - Énfasis6 43" xfId="10957"/>
    <cellStyle name="40% - Énfasis6 43 2" xfId="21740"/>
    <cellStyle name="40% - Énfasis6 44" xfId="10981"/>
    <cellStyle name="40% - Énfasis6 45" xfId="38851"/>
    <cellStyle name="40% - Énfasis6 46" xfId="38865"/>
    <cellStyle name="40% - Énfasis6 47" xfId="38881"/>
    <cellStyle name="40% - Énfasis6 48" xfId="38972"/>
    <cellStyle name="40% - Énfasis6 49" xfId="38988"/>
    <cellStyle name="40% - Énfasis6 5" xfId="539"/>
    <cellStyle name="40% - Énfasis6 5 2" xfId="1630"/>
    <cellStyle name="40% - Énfasis6 5 2 2" xfId="3939"/>
    <cellStyle name="40% - Énfasis6 5 2 2 2" xfId="9086"/>
    <cellStyle name="40% - Énfasis6 5 2 2 2 2" xfId="19869"/>
    <cellStyle name="40% - Énfasis6 5 2 2 3" xfId="14737"/>
    <cellStyle name="40% - Énfasis6 5 2 2 4" xfId="42796"/>
    <cellStyle name="40% - Énfasis6 5 2 2 5" xfId="47639"/>
    <cellStyle name="40% - Énfasis6 5 2 3" xfId="6805"/>
    <cellStyle name="40% - Énfasis6 5 2 3 2" xfId="17588"/>
    <cellStyle name="40% - Énfasis6 5 2 4" xfId="12450"/>
    <cellStyle name="40% - Énfasis6 5 2 5" xfId="40520"/>
    <cellStyle name="40% - Énfasis6 5 2 6" xfId="45363"/>
    <cellStyle name="40% - Énfasis6 5 3" xfId="2878"/>
    <cellStyle name="40% - Énfasis6 5 3 2" xfId="8032"/>
    <cellStyle name="40% - Énfasis6 5 3 2 2" xfId="18815"/>
    <cellStyle name="40% - Énfasis6 5 3 3" xfId="13683"/>
    <cellStyle name="40% - Énfasis6 5 3 4" xfId="41742"/>
    <cellStyle name="40% - Énfasis6 5 3 5" xfId="46585"/>
    <cellStyle name="40% - Énfasis6 5 4" xfId="5743"/>
    <cellStyle name="40% - Énfasis6 5 4 2" xfId="16532"/>
    <cellStyle name="40% - Énfasis6 5 5" xfId="11367"/>
    <cellStyle name="40% - Énfasis6 5 6" xfId="39475"/>
    <cellStyle name="40% - Énfasis6 5 7" xfId="44321"/>
    <cellStyle name="40% - Énfasis6 50" xfId="39004"/>
    <cellStyle name="40% - Énfasis6 51" xfId="39035"/>
    <cellStyle name="40% - Énfasis6 52" xfId="39049"/>
    <cellStyle name="40% - Énfasis6 53" xfId="39068"/>
    <cellStyle name="40% - Énfasis6 54" xfId="39088"/>
    <cellStyle name="40% - Énfasis6 55" xfId="39106"/>
    <cellStyle name="40% - Énfasis6 56" xfId="43906"/>
    <cellStyle name="40% - Énfasis6 57" xfId="43932"/>
    <cellStyle name="40% - Énfasis6 58" xfId="43950"/>
    <cellStyle name="40% - Énfasis6 59" xfId="43976"/>
    <cellStyle name="40% - Énfasis6 6" xfId="556"/>
    <cellStyle name="40% - Énfasis6 6 2" xfId="1647"/>
    <cellStyle name="40% - Énfasis6 6 2 2" xfId="3956"/>
    <cellStyle name="40% - Énfasis6 6 2 2 2" xfId="9103"/>
    <cellStyle name="40% - Énfasis6 6 2 2 2 2" xfId="19886"/>
    <cellStyle name="40% - Énfasis6 6 2 2 3" xfId="14754"/>
    <cellStyle name="40% - Énfasis6 6 2 2 4" xfId="42813"/>
    <cellStyle name="40% - Énfasis6 6 2 2 5" xfId="47656"/>
    <cellStyle name="40% - Énfasis6 6 2 3" xfId="6822"/>
    <cellStyle name="40% - Énfasis6 6 2 3 2" xfId="17605"/>
    <cellStyle name="40% - Énfasis6 6 2 4" xfId="12467"/>
    <cellStyle name="40% - Énfasis6 6 2 5" xfId="40537"/>
    <cellStyle name="40% - Énfasis6 6 2 6" xfId="45380"/>
    <cellStyle name="40% - Énfasis6 6 3" xfId="2895"/>
    <cellStyle name="40% - Énfasis6 6 3 2" xfId="8049"/>
    <cellStyle name="40% - Énfasis6 6 3 2 2" xfId="18832"/>
    <cellStyle name="40% - Énfasis6 6 3 3" xfId="13700"/>
    <cellStyle name="40% - Énfasis6 6 3 4" xfId="41759"/>
    <cellStyle name="40% - Énfasis6 6 3 5" xfId="46602"/>
    <cellStyle name="40% - Énfasis6 6 4" xfId="5760"/>
    <cellStyle name="40% - Énfasis6 6 4 2" xfId="16549"/>
    <cellStyle name="40% - Énfasis6 6 5" xfId="11384"/>
    <cellStyle name="40% - Énfasis6 6 6" xfId="39492"/>
    <cellStyle name="40% - Énfasis6 6 7" xfId="44338"/>
    <cellStyle name="40% - Énfasis6 7" xfId="576"/>
    <cellStyle name="40% - Énfasis6 7 2" xfId="1667"/>
    <cellStyle name="40% - Énfasis6 7 2 2" xfId="3976"/>
    <cellStyle name="40% - Énfasis6 7 2 2 2" xfId="9123"/>
    <cellStyle name="40% - Énfasis6 7 2 2 2 2" xfId="19906"/>
    <cellStyle name="40% - Énfasis6 7 2 2 3" xfId="14774"/>
    <cellStyle name="40% - Énfasis6 7 2 2 4" xfId="42833"/>
    <cellStyle name="40% - Énfasis6 7 2 2 5" xfId="47676"/>
    <cellStyle name="40% - Énfasis6 7 2 3" xfId="6842"/>
    <cellStyle name="40% - Énfasis6 7 2 3 2" xfId="17625"/>
    <cellStyle name="40% - Énfasis6 7 2 4" xfId="12487"/>
    <cellStyle name="40% - Énfasis6 7 2 5" xfId="40557"/>
    <cellStyle name="40% - Énfasis6 7 2 6" xfId="45400"/>
    <cellStyle name="40% - Énfasis6 7 3" xfId="2915"/>
    <cellStyle name="40% - Énfasis6 7 3 2" xfId="8069"/>
    <cellStyle name="40% - Énfasis6 7 3 2 2" xfId="18852"/>
    <cellStyle name="40% - Énfasis6 7 3 3" xfId="13720"/>
    <cellStyle name="40% - Énfasis6 7 3 4" xfId="41779"/>
    <cellStyle name="40% - Énfasis6 7 3 5" xfId="46622"/>
    <cellStyle name="40% - Énfasis6 7 4" xfId="5780"/>
    <cellStyle name="40% - Énfasis6 7 4 2" xfId="16569"/>
    <cellStyle name="40% - Énfasis6 7 5" xfId="11404"/>
    <cellStyle name="40% - Énfasis6 7 6" xfId="39511"/>
    <cellStyle name="40% - Énfasis6 7 7" xfId="44357"/>
    <cellStyle name="40% - Énfasis6 8" xfId="591"/>
    <cellStyle name="40% - Énfasis6 8 2" xfId="1682"/>
    <cellStyle name="40% - Énfasis6 8 2 2" xfId="3991"/>
    <cellStyle name="40% - Énfasis6 8 2 2 2" xfId="9138"/>
    <cellStyle name="40% - Énfasis6 8 2 2 2 2" xfId="19921"/>
    <cellStyle name="40% - Énfasis6 8 2 2 3" xfId="14789"/>
    <cellStyle name="40% - Énfasis6 8 2 2 4" xfId="42848"/>
    <cellStyle name="40% - Énfasis6 8 2 2 5" xfId="47691"/>
    <cellStyle name="40% - Énfasis6 8 2 3" xfId="6857"/>
    <cellStyle name="40% - Énfasis6 8 2 3 2" xfId="17640"/>
    <cellStyle name="40% - Énfasis6 8 2 4" xfId="12502"/>
    <cellStyle name="40% - Énfasis6 8 2 5" xfId="40572"/>
    <cellStyle name="40% - Énfasis6 8 2 6" xfId="45415"/>
    <cellStyle name="40% - Énfasis6 8 3" xfId="2930"/>
    <cellStyle name="40% - Énfasis6 8 3 2" xfId="8084"/>
    <cellStyle name="40% - Énfasis6 8 3 2 2" xfId="18867"/>
    <cellStyle name="40% - Énfasis6 8 3 3" xfId="13735"/>
    <cellStyle name="40% - Énfasis6 8 3 4" xfId="41794"/>
    <cellStyle name="40% - Énfasis6 8 3 5" xfId="46637"/>
    <cellStyle name="40% - Énfasis6 8 4" xfId="5795"/>
    <cellStyle name="40% - Énfasis6 8 4 2" xfId="16584"/>
    <cellStyle name="40% - Énfasis6 8 5" xfId="11419"/>
    <cellStyle name="40% - Énfasis6 8 6" xfId="39525"/>
    <cellStyle name="40% - Énfasis6 8 7" xfId="44371"/>
    <cellStyle name="40% - Énfasis6 9" xfId="669"/>
    <cellStyle name="40% - Énfasis6 9 2" xfId="1760"/>
    <cellStyle name="40% - Énfasis6 9 2 2" xfId="4069"/>
    <cellStyle name="40% - Énfasis6 9 2 2 2" xfId="9216"/>
    <cellStyle name="40% - Énfasis6 9 2 2 2 2" xfId="19999"/>
    <cellStyle name="40% - Énfasis6 9 2 2 3" xfId="14867"/>
    <cellStyle name="40% - Énfasis6 9 2 2 4" xfId="42926"/>
    <cellStyle name="40% - Énfasis6 9 2 2 5" xfId="47769"/>
    <cellStyle name="40% - Énfasis6 9 2 3" xfId="6935"/>
    <cellStyle name="40% - Énfasis6 9 2 3 2" xfId="17718"/>
    <cellStyle name="40% - Énfasis6 9 2 4" xfId="12580"/>
    <cellStyle name="40% - Énfasis6 9 2 5" xfId="40650"/>
    <cellStyle name="40% - Énfasis6 9 2 6" xfId="45493"/>
    <cellStyle name="40% - Énfasis6 9 3" xfId="3008"/>
    <cellStyle name="40% - Énfasis6 9 3 2" xfId="8162"/>
    <cellStyle name="40% - Énfasis6 9 3 2 2" xfId="18945"/>
    <cellStyle name="40% - Énfasis6 9 3 3" xfId="13813"/>
    <cellStyle name="40% - Énfasis6 9 3 4" xfId="41872"/>
    <cellStyle name="40% - Énfasis6 9 3 5" xfId="46715"/>
    <cellStyle name="40% - Énfasis6 9 4" xfId="5873"/>
    <cellStyle name="40% - Énfasis6 9 4 2" xfId="16662"/>
    <cellStyle name="40% - Énfasis6 9 5" xfId="11498"/>
    <cellStyle name="40% - Énfasis6 9 6" xfId="39603"/>
    <cellStyle name="40% - Énfasis6 9 7" xfId="44449"/>
    <cellStyle name="60% - Énfasis1 2" xfId="146"/>
    <cellStyle name="60% - Énfasis1 2 2" xfId="3027"/>
    <cellStyle name="60% - Énfasis1 2 3" xfId="2587"/>
    <cellStyle name="60% - Énfasis1 2 4" xfId="5892"/>
    <cellStyle name="60% - Énfasis1 2 5" xfId="11517"/>
    <cellStyle name="60% - Énfasis1 2 6" xfId="688"/>
    <cellStyle name="60% - Énfasis1 3" xfId="1314"/>
    <cellStyle name="60% - Énfasis2 2" xfId="147"/>
    <cellStyle name="60% - Énfasis2 2 2" xfId="3028"/>
    <cellStyle name="60% - Énfasis2 2 3" xfId="2588"/>
    <cellStyle name="60% - Énfasis2 2 4" xfId="5893"/>
    <cellStyle name="60% - Énfasis2 2 5" xfId="11518"/>
    <cellStyle name="60% - Énfasis2 2 6" xfId="689"/>
    <cellStyle name="60% - Énfasis2 3" xfId="1315"/>
    <cellStyle name="60% - Énfasis3 2" xfId="148"/>
    <cellStyle name="60% - Énfasis3 2 2" xfId="3029"/>
    <cellStyle name="60% - Énfasis3 2 3" xfId="2589"/>
    <cellStyle name="60% - Énfasis3 2 4" xfId="5894"/>
    <cellStyle name="60% - Énfasis3 2 5" xfId="11519"/>
    <cellStyle name="60% - Énfasis3 2 6" xfId="690"/>
    <cellStyle name="60% - Énfasis3 3" xfId="1316"/>
    <cellStyle name="60% - Énfasis4 2" xfId="149"/>
    <cellStyle name="60% - Énfasis4 2 2" xfId="3030"/>
    <cellStyle name="60% - Énfasis4 2 3" xfId="2590"/>
    <cellStyle name="60% - Énfasis4 2 4" xfId="5895"/>
    <cellStyle name="60% - Énfasis4 2 5" xfId="11520"/>
    <cellStyle name="60% - Énfasis4 2 6" xfId="691"/>
    <cellStyle name="60% - Énfasis4 3" xfId="1317"/>
    <cellStyle name="60% - Énfasis5 2" xfId="150"/>
    <cellStyle name="60% - Énfasis5 2 2" xfId="3031"/>
    <cellStyle name="60% - Énfasis5 2 3" xfId="2591"/>
    <cellStyle name="60% - Énfasis5 2 4" xfId="5896"/>
    <cellStyle name="60% - Énfasis5 2 5" xfId="11521"/>
    <cellStyle name="60% - Énfasis5 2 6" xfId="692"/>
    <cellStyle name="60% - Énfasis5 3" xfId="1318"/>
    <cellStyle name="60% - Énfasis6 2" xfId="151"/>
    <cellStyle name="60% - Énfasis6 2 2" xfId="3032"/>
    <cellStyle name="60% - Énfasis6 2 3" xfId="2592"/>
    <cellStyle name="60% - Énfasis6 2 4" xfId="5897"/>
    <cellStyle name="60% - Énfasis6 2 5" xfId="11522"/>
    <cellStyle name="60% - Énfasis6 2 6" xfId="693"/>
    <cellStyle name="60% - Énfasis6 3" xfId="1319"/>
    <cellStyle name="Body" xfId="181"/>
    <cellStyle name="Buena" xfId="152"/>
    <cellStyle name="Buena 2" xfId="694" hidden="1"/>
    <cellStyle name="Buena 2" xfId="5075" hidden="1"/>
    <cellStyle name="Buena 2" xfId="5094" hidden="1"/>
    <cellStyle name="Buena 2" xfId="5072" hidden="1"/>
    <cellStyle name="Buena 2" xfId="5106" hidden="1"/>
    <cellStyle name="Buena 2" xfId="5067" hidden="1"/>
    <cellStyle name="Buena 2" xfId="5118" hidden="1"/>
    <cellStyle name="Buena 2" xfId="5063" hidden="1"/>
    <cellStyle name="Buena 2" xfId="5129" hidden="1"/>
    <cellStyle name="Buena 2" xfId="5059" hidden="1"/>
    <cellStyle name="Buena 2" xfId="5141" hidden="1"/>
    <cellStyle name="Buena 2" xfId="5092" hidden="1"/>
    <cellStyle name="Buena 2" xfId="5161" hidden="1"/>
    <cellStyle name="Buena 2" xfId="5091" hidden="1"/>
    <cellStyle name="Buena 2" xfId="5172" hidden="1"/>
    <cellStyle name="Buena 2" xfId="5081" hidden="1"/>
    <cellStyle name="Buena 2" xfId="5183" hidden="1"/>
    <cellStyle name="Buena 2" xfId="5084" hidden="1"/>
    <cellStyle name="Buena 2" xfId="5191" hidden="1"/>
    <cellStyle name="Buena 2" xfId="5180" hidden="1"/>
    <cellStyle name="Buena 2" xfId="10223" hidden="1"/>
    <cellStyle name="Buena 2" xfId="10238" hidden="1"/>
    <cellStyle name="Buena 2" xfId="10220" hidden="1"/>
    <cellStyle name="Buena 2" xfId="10250" hidden="1"/>
    <cellStyle name="Buena 2" xfId="10215" hidden="1"/>
    <cellStyle name="Buena 2" xfId="10262" hidden="1"/>
    <cellStyle name="Buena 2" xfId="10211" hidden="1"/>
    <cellStyle name="Buena 2" xfId="10273" hidden="1"/>
    <cellStyle name="Buena 2" xfId="10207" hidden="1"/>
    <cellStyle name="Buena 2" xfId="10285" hidden="1"/>
    <cellStyle name="Buena 2" xfId="10236" hidden="1"/>
    <cellStyle name="Buena 2" xfId="10299" hidden="1"/>
    <cellStyle name="Buena 2" xfId="10235" hidden="1"/>
    <cellStyle name="Buena 2" xfId="10310" hidden="1"/>
    <cellStyle name="Buena 2" xfId="10225" hidden="1"/>
    <cellStyle name="Buena 2" xfId="10321" hidden="1"/>
    <cellStyle name="Buena 2" xfId="10228" hidden="1"/>
    <cellStyle name="Buena 2" xfId="10329" hidden="1"/>
    <cellStyle name="Buena 2" xfId="10318" hidden="1"/>
    <cellStyle name="Buena 2" xfId="10752" hidden="1"/>
    <cellStyle name="Buena 2" xfId="10763" hidden="1"/>
    <cellStyle name="Buena 2" xfId="10750" hidden="1"/>
    <cellStyle name="Buena 2" xfId="10772" hidden="1"/>
    <cellStyle name="Buena 2" xfId="10748" hidden="1"/>
    <cellStyle name="Buena 2" xfId="10781" hidden="1"/>
    <cellStyle name="Buena 2" xfId="10746" hidden="1"/>
    <cellStyle name="Buena 2" xfId="10789" hidden="1"/>
    <cellStyle name="Buena 2" xfId="10744" hidden="1"/>
    <cellStyle name="Buena 2" xfId="10799" hidden="1"/>
    <cellStyle name="Buena 2" xfId="10761" hidden="1"/>
    <cellStyle name="Buena 2" xfId="10809" hidden="1"/>
    <cellStyle name="Buena 2" xfId="10760" hidden="1"/>
    <cellStyle name="Buena 2" xfId="10816" hidden="1"/>
    <cellStyle name="Buena 2" xfId="10754" hidden="1"/>
    <cellStyle name="Buena 2" xfId="10826" hidden="1"/>
    <cellStyle name="Buena 2" xfId="10757" hidden="1"/>
    <cellStyle name="Buena 2" xfId="10832" hidden="1"/>
    <cellStyle name="Buena 2" xfId="10823" hidden="1"/>
    <cellStyle name="Buena 2" xfId="10607" hidden="1"/>
    <cellStyle name="Buena 2" xfId="10739" hidden="1"/>
    <cellStyle name="Buena 2" xfId="10839" hidden="1"/>
    <cellStyle name="Buena 2" xfId="10685" hidden="1"/>
    <cellStyle name="Buena 2" xfId="10847" hidden="1"/>
    <cellStyle name="Buena 2" xfId="10680" hidden="1"/>
    <cellStyle name="Buena 2" xfId="10853" hidden="1"/>
    <cellStyle name="Buena 2" xfId="10589" hidden="1"/>
    <cellStyle name="Buena 2" xfId="10658" hidden="1"/>
    <cellStyle name="Buena 2" xfId="10582" hidden="1"/>
    <cellStyle name="Buena 2" xfId="10689" hidden="1"/>
    <cellStyle name="Buena 2" xfId="10569" hidden="1"/>
    <cellStyle name="Buena 2" xfId="10639" hidden="1"/>
    <cellStyle name="Buena 2" xfId="10844" hidden="1"/>
    <cellStyle name="Buena 2" xfId="10647" hidden="1"/>
    <cellStyle name="Buena 2" xfId="10731" hidden="1"/>
    <cellStyle name="Buena 2" xfId="10728" hidden="1"/>
    <cellStyle name="Buena 2" xfId="10724" hidden="1"/>
    <cellStyle name="Buena 2" xfId="10837" hidden="1"/>
    <cellStyle name="Buena 2" xfId="10623" hidden="1"/>
    <cellStyle name="Buena 2" xfId="10664" hidden="1"/>
    <cellStyle name="Buena 2" xfId="10595" hidden="1"/>
    <cellStyle name="Buena 2" xfId="10625" hidden="1"/>
    <cellStyle name="Buena 2" xfId="10634" hidden="1"/>
    <cellStyle name="Buena 2" xfId="10681" hidden="1"/>
    <cellStyle name="Buena 2" xfId="10855" hidden="1"/>
    <cellStyle name="Buena 2" xfId="10718" hidden="1"/>
    <cellStyle name="Buena 2" xfId="6514" hidden="1"/>
    <cellStyle name="Buena 2" xfId="10726" hidden="1"/>
    <cellStyle name="Buena 2" xfId="10590" hidden="1"/>
    <cellStyle name="Buena 2" xfId="10653" hidden="1"/>
    <cellStyle name="Buena 2" xfId="10576" hidden="1"/>
    <cellStyle name="Buena 2" xfId="10840" hidden="1"/>
    <cellStyle name="Buena 2" xfId="10562" hidden="1"/>
    <cellStyle name="Buena 2" xfId="10612" hidden="1"/>
    <cellStyle name="Buena 2" xfId="10721" hidden="1"/>
    <cellStyle name="Buena 2" xfId="10700" hidden="1"/>
    <cellStyle name="Buena 2" xfId="10648" hidden="1"/>
    <cellStyle name="Buena 2" xfId="15872" hidden="1"/>
    <cellStyle name="Buena 2" xfId="15889" hidden="1"/>
    <cellStyle name="Buena 2" xfId="15869" hidden="1"/>
    <cellStyle name="Buena 2" xfId="15901" hidden="1"/>
    <cellStyle name="Buena 2" xfId="15864" hidden="1"/>
    <cellStyle name="Buena 2" xfId="15913" hidden="1"/>
    <cellStyle name="Buena 2" xfId="15860" hidden="1"/>
    <cellStyle name="Buena 2" xfId="15924" hidden="1"/>
    <cellStyle name="Buena 2" xfId="15856" hidden="1"/>
    <cellStyle name="Buena 2" xfId="15936" hidden="1"/>
    <cellStyle name="Buena 2" xfId="15887" hidden="1"/>
    <cellStyle name="Buena 2" xfId="15954" hidden="1"/>
    <cellStyle name="Buena 2" xfId="15886" hidden="1"/>
    <cellStyle name="Buena 2" xfId="15965" hidden="1"/>
    <cellStyle name="Buena 2" xfId="15876" hidden="1"/>
    <cellStyle name="Buena 2" xfId="15976" hidden="1"/>
    <cellStyle name="Buena 2" xfId="15879" hidden="1"/>
    <cellStyle name="Buena 2" xfId="15984" hidden="1"/>
    <cellStyle name="Buena 2" xfId="15973" hidden="1"/>
    <cellStyle name="Buena 2" xfId="21006" hidden="1"/>
    <cellStyle name="Buena 2" xfId="21021" hidden="1"/>
    <cellStyle name="Buena 2" xfId="21003" hidden="1"/>
    <cellStyle name="Buena 2" xfId="21033" hidden="1"/>
    <cellStyle name="Buena 2" xfId="20998" hidden="1"/>
    <cellStyle name="Buena 2" xfId="21045" hidden="1"/>
    <cellStyle name="Buena 2" xfId="20994" hidden="1"/>
    <cellStyle name="Buena 2" xfId="21056" hidden="1"/>
    <cellStyle name="Buena 2" xfId="20990" hidden="1"/>
    <cellStyle name="Buena 2" xfId="21068" hidden="1"/>
    <cellStyle name="Buena 2" xfId="21019" hidden="1"/>
    <cellStyle name="Buena 2" xfId="21082" hidden="1"/>
    <cellStyle name="Buena 2" xfId="21018" hidden="1"/>
    <cellStyle name="Buena 2" xfId="21093" hidden="1"/>
    <cellStyle name="Buena 2" xfId="21008" hidden="1"/>
    <cellStyle name="Buena 2" xfId="21104" hidden="1"/>
    <cellStyle name="Buena 2" xfId="21011" hidden="1"/>
    <cellStyle name="Buena 2" xfId="21112" hidden="1"/>
    <cellStyle name="Buena 2" xfId="21101" hidden="1"/>
    <cellStyle name="Buena 2" xfId="21535" hidden="1"/>
    <cellStyle name="Buena 2" xfId="21546" hidden="1"/>
    <cellStyle name="Buena 2" xfId="21533" hidden="1"/>
    <cellStyle name="Buena 2" xfId="21555" hidden="1"/>
    <cellStyle name="Buena 2" xfId="21531" hidden="1"/>
    <cellStyle name="Buena 2" xfId="21564" hidden="1"/>
    <cellStyle name="Buena 2" xfId="21529" hidden="1"/>
    <cellStyle name="Buena 2" xfId="21572" hidden="1"/>
    <cellStyle name="Buena 2" xfId="21527" hidden="1"/>
    <cellStyle name="Buena 2" xfId="21582" hidden="1"/>
    <cellStyle name="Buena 2" xfId="21544" hidden="1"/>
    <cellStyle name="Buena 2" xfId="21592" hidden="1"/>
    <cellStyle name="Buena 2" xfId="21543" hidden="1"/>
    <cellStyle name="Buena 2" xfId="21599" hidden="1"/>
    <cellStyle name="Buena 2" xfId="21537" hidden="1"/>
    <cellStyle name="Buena 2" xfId="21609" hidden="1"/>
    <cellStyle name="Buena 2" xfId="21540" hidden="1"/>
    <cellStyle name="Buena 2" xfId="21615" hidden="1"/>
    <cellStyle name="Buena 2" xfId="21606" hidden="1"/>
    <cellStyle name="Buena 2" xfId="21390" hidden="1"/>
    <cellStyle name="Buena 2" xfId="21522" hidden="1"/>
    <cellStyle name="Buena 2" xfId="21622" hidden="1"/>
    <cellStyle name="Buena 2" xfId="21468" hidden="1"/>
    <cellStyle name="Buena 2" xfId="21630" hidden="1"/>
    <cellStyle name="Buena 2" xfId="21463" hidden="1"/>
    <cellStyle name="Buena 2" xfId="21636" hidden="1"/>
    <cellStyle name="Buena 2" xfId="21372" hidden="1"/>
    <cellStyle name="Buena 2" xfId="21441" hidden="1"/>
    <cellStyle name="Buena 2" xfId="21365" hidden="1"/>
    <cellStyle name="Buena 2" xfId="21472" hidden="1"/>
    <cellStyle name="Buena 2" xfId="21352" hidden="1"/>
    <cellStyle name="Buena 2" xfId="21422" hidden="1"/>
    <cellStyle name="Buena 2" xfId="21627" hidden="1"/>
    <cellStyle name="Buena 2" xfId="21430" hidden="1"/>
    <cellStyle name="Buena 2" xfId="21514" hidden="1"/>
    <cellStyle name="Buena 2" xfId="21511" hidden="1"/>
    <cellStyle name="Buena 2" xfId="21507" hidden="1"/>
    <cellStyle name="Buena 2" xfId="21620" hidden="1"/>
    <cellStyle name="Buena 2" xfId="21406" hidden="1"/>
    <cellStyle name="Buena 2" xfId="21447" hidden="1"/>
    <cellStyle name="Buena 2" xfId="21378" hidden="1"/>
    <cellStyle name="Buena 2" xfId="21408" hidden="1"/>
    <cellStyle name="Buena 2" xfId="21417" hidden="1"/>
    <cellStyle name="Buena 2" xfId="21464" hidden="1"/>
    <cellStyle name="Buena 2" xfId="21638" hidden="1"/>
    <cellStyle name="Buena 2" xfId="21501" hidden="1"/>
    <cellStyle name="Buena 2" xfId="17297" hidden="1"/>
    <cellStyle name="Buena 2" xfId="21509" hidden="1"/>
    <cellStyle name="Buena 2" xfId="21373" hidden="1"/>
    <cellStyle name="Buena 2" xfId="21436" hidden="1"/>
    <cellStyle name="Buena 2" xfId="21359" hidden="1"/>
    <cellStyle name="Buena 2" xfId="21623" hidden="1"/>
    <cellStyle name="Buena 2" xfId="21345" hidden="1"/>
    <cellStyle name="Buena 2" xfId="21395" hidden="1"/>
    <cellStyle name="Buena 2" xfId="21504" hidden="1"/>
    <cellStyle name="Buena 2" xfId="21483" hidden="1"/>
    <cellStyle name="Buena 2" xfId="21431" hidden="1"/>
    <cellStyle name="Buena 2" xfId="22819" hidden="1"/>
    <cellStyle name="Buena 2" xfId="22830" hidden="1"/>
    <cellStyle name="Buena 2" xfId="22817" hidden="1"/>
    <cellStyle name="Buena 2" xfId="22840" hidden="1"/>
    <cellStyle name="Buena 2" xfId="22815" hidden="1"/>
    <cellStyle name="Buena 2" xfId="22849" hidden="1"/>
    <cellStyle name="Buena 2" xfId="22813" hidden="1"/>
    <cellStyle name="Buena 2" xfId="22857" hidden="1"/>
    <cellStyle name="Buena 2" xfId="22811" hidden="1"/>
    <cellStyle name="Buena 2" xfId="22868" hidden="1"/>
    <cellStyle name="Buena 2" xfId="22828" hidden="1"/>
    <cellStyle name="Buena 2" xfId="22878" hidden="1"/>
    <cellStyle name="Buena 2" xfId="22827" hidden="1"/>
    <cellStyle name="Buena 2" xfId="22885" hidden="1"/>
    <cellStyle name="Buena 2" xfId="22821" hidden="1"/>
    <cellStyle name="Buena 2" xfId="22895" hidden="1"/>
    <cellStyle name="Buena 2" xfId="22824" hidden="1"/>
    <cellStyle name="Buena 2" xfId="22901" hidden="1"/>
    <cellStyle name="Buena 2" xfId="22892" hidden="1"/>
    <cellStyle name="Buena 2" xfId="24041" hidden="1"/>
    <cellStyle name="Buena 2" xfId="24053" hidden="1"/>
    <cellStyle name="Buena 2" xfId="24039" hidden="1"/>
    <cellStyle name="Buena 2" xfId="24063" hidden="1"/>
    <cellStyle name="Buena 2" xfId="24037" hidden="1"/>
    <cellStyle name="Buena 2" xfId="24072" hidden="1"/>
    <cellStyle name="Buena 2" xfId="24035" hidden="1"/>
    <cellStyle name="Buena 2" xfId="24080" hidden="1"/>
    <cellStyle name="Buena 2" xfId="24033" hidden="1"/>
    <cellStyle name="Buena 2" xfId="24091" hidden="1"/>
    <cellStyle name="Buena 2" xfId="24051" hidden="1"/>
    <cellStyle name="Buena 2" xfId="24101" hidden="1"/>
    <cellStyle name="Buena 2" xfId="24050" hidden="1"/>
    <cellStyle name="Buena 2" xfId="24108" hidden="1"/>
    <cellStyle name="Buena 2" xfId="24043" hidden="1"/>
    <cellStyle name="Buena 2" xfId="24118" hidden="1"/>
    <cellStyle name="Buena 2" xfId="24046" hidden="1"/>
    <cellStyle name="Buena 2" xfId="24125" hidden="1"/>
    <cellStyle name="Buena 2" xfId="24115" hidden="1"/>
    <cellStyle name="Buena 2" xfId="24362" hidden="1"/>
    <cellStyle name="Buena 2" xfId="24373" hidden="1"/>
    <cellStyle name="Buena 2" xfId="24360" hidden="1"/>
    <cellStyle name="Buena 2" xfId="24382" hidden="1"/>
    <cellStyle name="Buena 2" xfId="24358" hidden="1"/>
    <cellStyle name="Buena 2" xfId="24391" hidden="1"/>
    <cellStyle name="Buena 2" xfId="24356" hidden="1"/>
    <cellStyle name="Buena 2" xfId="24399" hidden="1"/>
    <cellStyle name="Buena 2" xfId="24354" hidden="1"/>
    <cellStyle name="Buena 2" xfId="24409" hidden="1"/>
    <cellStyle name="Buena 2" xfId="24371" hidden="1"/>
    <cellStyle name="Buena 2" xfId="24419" hidden="1"/>
    <cellStyle name="Buena 2" xfId="24370" hidden="1"/>
    <cellStyle name="Buena 2" xfId="24426" hidden="1"/>
    <cellStyle name="Buena 2" xfId="24364" hidden="1"/>
    <cellStyle name="Buena 2" xfId="24436" hidden="1"/>
    <cellStyle name="Buena 2" xfId="24367" hidden="1"/>
    <cellStyle name="Buena 2" xfId="24442" hidden="1"/>
    <cellStyle name="Buena 2" xfId="24433" hidden="1"/>
    <cellStyle name="Buena 2" xfId="24218" hidden="1"/>
    <cellStyle name="Buena 2" xfId="24349" hidden="1"/>
    <cellStyle name="Buena 2" xfId="24449" hidden="1"/>
    <cellStyle name="Buena 2" xfId="24296" hidden="1"/>
    <cellStyle name="Buena 2" xfId="24457" hidden="1"/>
    <cellStyle name="Buena 2" xfId="24291" hidden="1"/>
    <cellStyle name="Buena 2" xfId="24463" hidden="1"/>
    <cellStyle name="Buena 2" xfId="24202" hidden="1"/>
    <cellStyle name="Buena 2" xfId="24269" hidden="1"/>
    <cellStyle name="Buena 2" xfId="24195" hidden="1"/>
    <cellStyle name="Buena 2" xfId="24300" hidden="1"/>
    <cellStyle name="Buena 2" xfId="24182" hidden="1"/>
    <cellStyle name="Buena 2" xfId="24250" hidden="1"/>
    <cellStyle name="Buena 2" xfId="24454" hidden="1"/>
    <cellStyle name="Buena 2" xfId="24258" hidden="1"/>
    <cellStyle name="Buena 2" xfId="24341" hidden="1"/>
    <cellStyle name="Buena 2" xfId="24338" hidden="1"/>
    <cellStyle name="Buena 2" xfId="24334" hidden="1"/>
    <cellStyle name="Buena 2" xfId="24447" hidden="1"/>
    <cellStyle name="Buena 2" xfId="24234" hidden="1"/>
    <cellStyle name="Buena 2" xfId="24275" hidden="1"/>
    <cellStyle name="Buena 2" xfId="24208" hidden="1"/>
    <cellStyle name="Buena 2" xfId="24236" hidden="1"/>
    <cellStyle name="Buena 2" xfId="24245" hidden="1"/>
    <cellStyle name="Buena 2" xfId="24292" hidden="1"/>
    <cellStyle name="Buena 2" xfId="24465" hidden="1"/>
    <cellStyle name="Buena 2" xfId="24328" hidden="1"/>
    <cellStyle name="Buena 2" xfId="23193" hidden="1"/>
    <cellStyle name="Buena 2" xfId="24336" hidden="1"/>
    <cellStyle name="Buena 2" xfId="24203" hidden="1"/>
    <cellStyle name="Buena 2" xfId="24264" hidden="1"/>
    <cellStyle name="Buena 2" xfId="24189" hidden="1"/>
    <cellStyle name="Buena 2" xfId="24450" hidden="1"/>
    <cellStyle name="Buena 2" xfId="24175" hidden="1"/>
    <cellStyle name="Buena 2" xfId="24223" hidden="1"/>
    <cellStyle name="Buena 2" xfId="24331" hidden="1"/>
    <cellStyle name="Buena 2" xfId="24311" hidden="1"/>
    <cellStyle name="Buena 2" xfId="24259" hidden="1"/>
    <cellStyle name="Buena 2" xfId="24518" hidden="1"/>
    <cellStyle name="Buena 2" xfId="24529" hidden="1"/>
    <cellStyle name="Buena 2" xfId="24516" hidden="1"/>
    <cellStyle name="Buena 2" xfId="24538" hidden="1"/>
    <cellStyle name="Buena 2" xfId="24514" hidden="1"/>
    <cellStyle name="Buena 2" xfId="24547" hidden="1"/>
    <cellStyle name="Buena 2" xfId="24512" hidden="1"/>
    <cellStyle name="Buena 2" xfId="24555" hidden="1"/>
    <cellStyle name="Buena 2" xfId="24510" hidden="1"/>
    <cellStyle name="Buena 2" xfId="24565" hidden="1"/>
    <cellStyle name="Buena 2" xfId="24527" hidden="1"/>
    <cellStyle name="Buena 2" xfId="24575" hidden="1"/>
    <cellStyle name="Buena 2" xfId="24526" hidden="1"/>
    <cellStyle name="Buena 2" xfId="24582" hidden="1"/>
    <cellStyle name="Buena 2" xfId="24520" hidden="1"/>
    <cellStyle name="Buena 2" xfId="24592" hidden="1"/>
    <cellStyle name="Buena 2" xfId="24523" hidden="1"/>
    <cellStyle name="Buena 2" xfId="24598" hidden="1"/>
    <cellStyle name="Buena 2" xfId="24589" hidden="1"/>
    <cellStyle name="Buena 2" xfId="24620" hidden="1"/>
    <cellStyle name="Buena 2" xfId="24631" hidden="1"/>
    <cellStyle name="Buena 2" xfId="24618" hidden="1"/>
    <cellStyle name="Buena 2" xfId="24640" hidden="1"/>
    <cellStyle name="Buena 2" xfId="24616" hidden="1"/>
    <cellStyle name="Buena 2" xfId="24649" hidden="1"/>
    <cellStyle name="Buena 2" xfId="24614" hidden="1"/>
    <cellStyle name="Buena 2" xfId="24657" hidden="1"/>
    <cellStyle name="Buena 2" xfId="24612" hidden="1"/>
    <cellStyle name="Buena 2" xfId="24667" hidden="1"/>
    <cellStyle name="Buena 2" xfId="24629" hidden="1"/>
    <cellStyle name="Buena 2" xfId="24677" hidden="1"/>
    <cellStyle name="Buena 2" xfId="24628" hidden="1"/>
    <cellStyle name="Buena 2" xfId="24684" hidden="1"/>
    <cellStyle name="Buena 2" xfId="24622" hidden="1"/>
    <cellStyle name="Buena 2" xfId="24694" hidden="1"/>
    <cellStyle name="Buena 2" xfId="24625" hidden="1"/>
    <cellStyle name="Buena 2" xfId="24700" hidden="1"/>
    <cellStyle name="Buena 2" xfId="24691" hidden="1"/>
    <cellStyle name="Buena 2" xfId="24891" hidden="1"/>
    <cellStyle name="Buena 2" xfId="24902" hidden="1"/>
    <cellStyle name="Buena 2" xfId="24889" hidden="1"/>
    <cellStyle name="Buena 2" xfId="24911" hidden="1"/>
    <cellStyle name="Buena 2" xfId="24887" hidden="1"/>
    <cellStyle name="Buena 2" xfId="24920" hidden="1"/>
    <cellStyle name="Buena 2" xfId="24885" hidden="1"/>
    <cellStyle name="Buena 2" xfId="24928" hidden="1"/>
    <cellStyle name="Buena 2" xfId="24883" hidden="1"/>
    <cellStyle name="Buena 2" xfId="24938" hidden="1"/>
    <cellStyle name="Buena 2" xfId="24900" hidden="1"/>
    <cellStyle name="Buena 2" xfId="24948" hidden="1"/>
    <cellStyle name="Buena 2" xfId="24899" hidden="1"/>
    <cellStyle name="Buena 2" xfId="24955" hidden="1"/>
    <cellStyle name="Buena 2" xfId="24893" hidden="1"/>
    <cellStyle name="Buena 2" xfId="24965" hidden="1"/>
    <cellStyle name="Buena 2" xfId="24896" hidden="1"/>
    <cellStyle name="Buena 2" xfId="24971" hidden="1"/>
    <cellStyle name="Buena 2" xfId="24962" hidden="1"/>
    <cellStyle name="Buena 2" xfId="24749" hidden="1"/>
    <cellStyle name="Buena 2" xfId="24878" hidden="1"/>
    <cellStyle name="Buena 2" xfId="24978" hidden="1"/>
    <cellStyle name="Buena 2" xfId="24825" hidden="1"/>
    <cellStyle name="Buena 2" xfId="24986" hidden="1"/>
    <cellStyle name="Buena 2" xfId="24820" hidden="1"/>
    <cellStyle name="Buena 2" xfId="24992" hidden="1"/>
    <cellStyle name="Buena 2" xfId="24733" hidden="1"/>
    <cellStyle name="Buena 2" xfId="24798" hidden="1"/>
    <cellStyle name="Buena 2" xfId="24726" hidden="1"/>
    <cellStyle name="Buena 2" xfId="24829" hidden="1"/>
    <cellStyle name="Buena 2" xfId="24713" hidden="1"/>
    <cellStyle name="Buena 2" xfId="24780" hidden="1"/>
    <cellStyle name="Buena 2" xfId="24983" hidden="1"/>
    <cellStyle name="Buena 2" xfId="24788" hidden="1"/>
    <cellStyle name="Buena 2" xfId="24870" hidden="1"/>
    <cellStyle name="Buena 2" xfId="24867" hidden="1"/>
    <cellStyle name="Buena 2" xfId="24863" hidden="1"/>
    <cellStyle name="Buena 2" xfId="24976" hidden="1"/>
    <cellStyle name="Buena 2" xfId="24764" hidden="1"/>
    <cellStyle name="Buena 2" xfId="24804" hidden="1"/>
    <cellStyle name="Buena 2" xfId="24739" hidden="1"/>
    <cellStyle name="Buena 2" xfId="24766" hidden="1"/>
    <cellStyle name="Buena 2" xfId="24775" hidden="1"/>
    <cellStyle name="Buena 2" xfId="24821" hidden="1"/>
    <cellStyle name="Buena 2" xfId="24994" hidden="1"/>
    <cellStyle name="Buena 2" xfId="24857" hidden="1"/>
    <cellStyle name="Buena 2" xfId="24605" hidden="1"/>
    <cellStyle name="Buena 2" xfId="24865" hidden="1"/>
    <cellStyle name="Buena 2" xfId="24734" hidden="1"/>
    <cellStyle name="Buena 2" xfId="24793" hidden="1"/>
    <cellStyle name="Buena 2" xfId="24720" hidden="1"/>
    <cellStyle name="Buena 2" xfId="24979" hidden="1"/>
    <cellStyle name="Buena 2" xfId="24706" hidden="1"/>
    <cellStyle name="Buena 2" xfId="24754" hidden="1"/>
    <cellStyle name="Buena 2" xfId="24860" hidden="1"/>
    <cellStyle name="Buena 2" xfId="24840" hidden="1"/>
    <cellStyle name="Buena 2" xfId="24789" hidden="1"/>
    <cellStyle name="Buena 2" xfId="26127" hidden="1"/>
    <cellStyle name="Buena 2" xfId="26138" hidden="1"/>
    <cellStyle name="Buena 2" xfId="26125" hidden="1"/>
    <cellStyle name="Buena 2" xfId="26147" hidden="1"/>
    <cellStyle name="Buena 2" xfId="26123" hidden="1"/>
    <cellStyle name="Buena 2" xfId="26156" hidden="1"/>
    <cellStyle name="Buena 2" xfId="26121" hidden="1"/>
    <cellStyle name="Buena 2" xfId="26164" hidden="1"/>
    <cellStyle name="Buena 2" xfId="26119" hidden="1"/>
    <cellStyle name="Buena 2" xfId="26174" hidden="1"/>
    <cellStyle name="Buena 2" xfId="26136" hidden="1"/>
    <cellStyle name="Buena 2" xfId="26184" hidden="1"/>
    <cellStyle name="Buena 2" xfId="26135" hidden="1"/>
    <cellStyle name="Buena 2" xfId="26192" hidden="1"/>
    <cellStyle name="Buena 2" xfId="26129" hidden="1"/>
    <cellStyle name="Buena 2" xfId="26202" hidden="1"/>
    <cellStyle name="Buena 2" xfId="26132" hidden="1"/>
    <cellStyle name="Buena 2" xfId="26208" hidden="1"/>
    <cellStyle name="Buena 2" xfId="26199" hidden="1"/>
    <cellStyle name="Buena 2" xfId="27384" hidden="1"/>
    <cellStyle name="Buena 2" xfId="27396" hidden="1"/>
    <cellStyle name="Buena 2" xfId="27382" hidden="1"/>
    <cellStyle name="Buena 2" xfId="27405" hidden="1"/>
    <cellStyle name="Buena 2" xfId="27380" hidden="1"/>
    <cellStyle name="Buena 2" xfId="27414" hidden="1"/>
    <cellStyle name="Buena 2" xfId="27378" hidden="1"/>
    <cellStyle name="Buena 2" xfId="27422" hidden="1"/>
    <cellStyle name="Buena 2" xfId="27376" hidden="1"/>
    <cellStyle name="Buena 2" xfId="27433" hidden="1"/>
    <cellStyle name="Buena 2" xfId="27394" hidden="1"/>
    <cellStyle name="Buena 2" xfId="27444" hidden="1"/>
    <cellStyle name="Buena 2" xfId="27393" hidden="1"/>
    <cellStyle name="Buena 2" xfId="27454" hidden="1"/>
    <cellStyle name="Buena 2" xfId="27386" hidden="1"/>
    <cellStyle name="Buena 2" xfId="27464" hidden="1"/>
    <cellStyle name="Buena 2" xfId="27389" hidden="1"/>
    <cellStyle name="Buena 2" xfId="27470" hidden="1"/>
    <cellStyle name="Buena 2" xfId="27461" hidden="1"/>
    <cellStyle name="Buena 2" xfId="27698" hidden="1"/>
    <cellStyle name="Buena 2" xfId="27709" hidden="1"/>
    <cellStyle name="Buena 2" xfId="27696" hidden="1"/>
    <cellStyle name="Buena 2" xfId="27718" hidden="1"/>
    <cellStyle name="Buena 2" xfId="27694" hidden="1"/>
    <cellStyle name="Buena 2" xfId="27727" hidden="1"/>
    <cellStyle name="Buena 2" xfId="27692" hidden="1"/>
    <cellStyle name="Buena 2" xfId="27735" hidden="1"/>
    <cellStyle name="Buena 2" xfId="27690" hidden="1"/>
    <cellStyle name="Buena 2" xfId="27745" hidden="1"/>
    <cellStyle name="Buena 2" xfId="27707" hidden="1"/>
    <cellStyle name="Buena 2" xfId="27755" hidden="1"/>
    <cellStyle name="Buena 2" xfId="27706" hidden="1"/>
    <cellStyle name="Buena 2" xfId="27762" hidden="1"/>
    <cellStyle name="Buena 2" xfId="27700" hidden="1"/>
    <cellStyle name="Buena 2" xfId="27772" hidden="1"/>
    <cellStyle name="Buena 2" xfId="27703" hidden="1"/>
    <cellStyle name="Buena 2" xfId="27778" hidden="1"/>
    <cellStyle name="Buena 2" xfId="27769" hidden="1"/>
    <cellStyle name="Buena 2" xfId="27556" hidden="1"/>
    <cellStyle name="Buena 2" xfId="27685" hidden="1"/>
    <cellStyle name="Buena 2" xfId="27785" hidden="1"/>
    <cellStyle name="Buena 2" xfId="27632" hidden="1"/>
    <cellStyle name="Buena 2" xfId="27793" hidden="1"/>
    <cellStyle name="Buena 2" xfId="27627" hidden="1"/>
    <cellStyle name="Buena 2" xfId="27799" hidden="1"/>
    <cellStyle name="Buena 2" xfId="27540" hidden="1"/>
    <cellStyle name="Buena 2" xfId="27605" hidden="1"/>
    <cellStyle name="Buena 2" xfId="27533" hidden="1"/>
    <cellStyle name="Buena 2" xfId="27636" hidden="1"/>
    <cellStyle name="Buena 2" xfId="27520" hidden="1"/>
    <cellStyle name="Buena 2" xfId="27587" hidden="1"/>
    <cellStyle name="Buena 2" xfId="27790" hidden="1"/>
    <cellStyle name="Buena 2" xfId="27595" hidden="1"/>
    <cellStyle name="Buena 2" xfId="27677" hidden="1"/>
    <cellStyle name="Buena 2" xfId="27674" hidden="1"/>
    <cellStyle name="Buena 2" xfId="27670" hidden="1"/>
    <cellStyle name="Buena 2" xfId="27783" hidden="1"/>
    <cellStyle name="Buena 2" xfId="27571" hidden="1"/>
    <cellStyle name="Buena 2" xfId="27611" hidden="1"/>
    <cellStyle name="Buena 2" xfId="27546" hidden="1"/>
    <cellStyle name="Buena 2" xfId="27573" hidden="1"/>
    <cellStyle name="Buena 2" xfId="27582" hidden="1"/>
    <cellStyle name="Buena 2" xfId="27628" hidden="1"/>
    <cellStyle name="Buena 2" xfId="27801" hidden="1"/>
    <cellStyle name="Buena 2" xfId="27664" hidden="1"/>
    <cellStyle name="Buena 2" xfId="26513" hidden="1"/>
    <cellStyle name="Buena 2" xfId="27672" hidden="1"/>
    <cellStyle name="Buena 2" xfId="27541" hidden="1"/>
    <cellStyle name="Buena 2" xfId="27600" hidden="1"/>
    <cellStyle name="Buena 2" xfId="27527" hidden="1"/>
    <cellStyle name="Buena 2" xfId="27786" hidden="1"/>
    <cellStyle name="Buena 2" xfId="27513" hidden="1"/>
    <cellStyle name="Buena 2" xfId="27561" hidden="1"/>
    <cellStyle name="Buena 2" xfId="27667" hidden="1"/>
    <cellStyle name="Buena 2" xfId="27647" hidden="1"/>
    <cellStyle name="Buena 2" xfId="27596" hidden="1"/>
    <cellStyle name="Buena 2" xfId="26742" hidden="1"/>
    <cellStyle name="Buena 2" xfId="27266" hidden="1"/>
    <cellStyle name="Buena 2" xfId="23679" hidden="1"/>
    <cellStyle name="Buena 2" xfId="25462" hidden="1"/>
    <cellStyle name="Buena 2" xfId="25208" hidden="1"/>
    <cellStyle name="Buena 2" xfId="25745" hidden="1"/>
    <cellStyle name="Buena 2" xfId="23925" hidden="1"/>
    <cellStyle name="Buena 2" xfId="22160" hidden="1"/>
    <cellStyle name="Buena 2" xfId="26743" hidden="1"/>
    <cellStyle name="Buena 2" xfId="26008" hidden="1"/>
    <cellStyle name="Buena 2" xfId="23399" hidden="1"/>
    <cellStyle name="Buena 2" xfId="22158" hidden="1"/>
    <cellStyle name="Buena 2" xfId="26741" hidden="1"/>
    <cellStyle name="Buena 2" xfId="23396" hidden="1"/>
    <cellStyle name="Buena 2" xfId="22162" hidden="1"/>
    <cellStyle name="Buena 2" xfId="26883" hidden="1"/>
    <cellStyle name="Buena 2" xfId="26481" hidden="1"/>
    <cellStyle name="Buena 2" xfId="23776" hidden="1"/>
    <cellStyle name="Buena 2" xfId="26334" hidden="1"/>
    <cellStyle name="Buena 2" xfId="25619" hidden="1"/>
    <cellStyle name="Buena 2" xfId="23037" hidden="1"/>
    <cellStyle name="Buena 2" xfId="25080" hidden="1"/>
    <cellStyle name="Buena 2" xfId="22036" hidden="1"/>
    <cellStyle name="Buena 2" xfId="27134" hidden="1"/>
    <cellStyle name="Buena 2" xfId="25871" hidden="1"/>
    <cellStyle name="Buena 2" xfId="25348" hidden="1"/>
    <cellStyle name="Buena 2" xfId="23552" hidden="1"/>
    <cellStyle name="Buena 2" xfId="25620" hidden="1"/>
    <cellStyle name="Buena 2" xfId="26349" hidden="1"/>
    <cellStyle name="Buena 2" xfId="25079" hidden="1"/>
    <cellStyle name="Buena 2" xfId="21782" hidden="1"/>
    <cellStyle name="Buena 2" xfId="21787" hidden="1"/>
    <cellStyle name="Buena 2" xfId="25844" hidden="1"/>
    <cellStyle name="Buena 2" xfId="23554" hidden="1"/>
    <cellStyle name="Buena 2" xfId="23551" hidden="1"/>
    <cellStyle name="Buena 2" xfId="26604" hidden="1"/>
    <cellStyle name="Buena 2" xfId="22563" hidden="1"/>
    <cellStyle name="Buena 2" xfId="23034" hidden="1"/>
    <cellStyle name="Buena 2" xfId="23758" hidden="1"/>
    <cellStyle name="Buena 2" xfId="25298" hidden="1"/>
    <cellStyle name="Buena 2" xfId="25830" hidden="1"/>
    <cellStyle name="Buena 2" xfId="25035" hidden="1"/>
    <cellStyle name="Buena 2" xfId="26562" hidden="1"/>
    <cellStyle name="Buena 2" xfId="23233" hidden="1"/>
    <cellStyle name="Buena 2" xfId="22280" hidden="1"/>
    <cellStyle name="Buena 2" xfId="26309" hidden="1"/>
    <cellStyle name="Buena 2" xfId="26866" hidden="1"/>
    <cellStyle name="Buena 2" xfId="27094" hidden="1"/>
    <cellStyle name="Buena 2" xfId="23520" hidden="1"/>
    <cellStyle name="Buena 2" xfId="23517" hidden="1"/>
    <cellStyle name="Buena 2" xfId="26865" hidden="1"/>
    <cellStyle name="Buena 2" xfId="23754" hidden="1"/>
    <cellStyle name="Buena 2" xfId="21991" hidden="1"/>
    <cellStyle name="Buena 2" xfId="22275" hidden="1"/>
    <cellStyle name="Buena 2" xfId="26311" hidden="1"/>
    <cellStyle name="Buena 2" xfId="23753" hidden="1"/>
    <cellStyle name="Buena 2" xfId="25578" hidden="1"/>
    <cellStyle name="Buena 2" xfId="27106" hidden="1"/>
    <cellStyle name="Buena 2" xfId="12142" hidden="1"/>
    <cellStyle name="Buena 2" xfId="25577" hidden="1"/>
    <cellStyle name="Buena 2" xfId="23239" hidden="1"/>
    <cellStyle name="Buena 2" xfId="27091" hidden="1"/>
    <cellStyle name="Buena 2" xfId="26870" hidden="1"/>
    <cellStyle name="Buena 2" xfId="26305" hidden="1"/>
    <cellStyle name="Buena 2" xfId="23245" hidden="1"/>
    <cellStyle name="Buena 2" xfId="21997" hidden="1"/>
    <cellStyle name="Buena 2" xfId="23007" hidden="1"/>
    <cellStyle name="Buena 2" xfId="22531" hidden="1"/>
    <cellStyle name="Buena 2" xfId="23532" hidden="1"/>
    <cellStyle name="Buena 2" xfId="27104" hidden="1"/>
    <cellStyle name="Buena 2" xfId="26556" hidden="1"/>
    <cellStyle name="Buena 2" xfId="25589" hidden="1"/>
    <cellStyle name="Buena 2" xfId="25300" hidden="1"/>
    <cellStyle name="Buena 2" xfId="26867" hidden="1"/>
    <cellStyle name="Buena 2" xfId="25038" hidden="1"/>
    <cellStyle name="Buena 2" xfId="26306" hidden="1"/>
    <cellStyle name="Buena 2" xfId="27105" hidden="1"/>
    <cellStyle name="Buena 2" xfId="26871" hidden="1"/>
    <cellStyle name="Buena 2" xfId="15873" hidden="1"/>
    <cellStyle name="Buena 2" xfId="22535" hidden="1"/>
    <cellStyle name="Buena 2" xfId="22287" hidden="1"/>
    <cellStyle name="Buena 2" xfId="23525" hidden="1"/>
    <cellStyle name="Buena 2" xfId="25576" hidden="1"/>
    <cellStyle name="Buena 2" xfId="25832" hidden="1"/>
    <cellStyle name="Buena 2" xfId="22411" hidden="1"/>
    <cellStyle name="Buena 2" xfId="22998" hidden="1"/>
    <cellStyle name="Buena 2" xfId="25840" hidden="1"/>
    <cellStyle name="Buena 2" xfId="23241" hidden="1"/>
    <cellStyle name="Buena 2" xfId="23769" hidden="1"/>
    <cellStyle name="Buena 2" xfId="26860" hidden="1"/>
    <cellStyle name="Buena 2" xfId="22003" hidden="1"/>
    <cellStyle name="Buena 2" xfId="25045" hidden="1"/>
    <cellStyle name="Buena 2" xfId="22529" hidden="1"/>
    <cellStyle name="Buena 2" xfId="26565" hidden="1"/>
    <cellStyle name="Buena 2" xfId="26872" hidden="1"/>
    <cellStyle name="Buena 2" xfId="23743" hidden="1"/>
    <cellStyle name="Buena 2" xfId="25284" hidden="1"/>
    <cellStyle name="Buena 2" xfId="25816" hidden="1"/>
    <cellStyle name="Buena 2" xfId="25022" hidden="1"/>
    <cellStyle name="Buena 2" xfId="26546" hidden="1"/>
    <cellStyle name="Buena 2" xfId="23220" hidden="1"/>
    <cellStyle name="Buena 2" xfId="22266" hidden="1"/>
    <cellStyle name="Buena 2" xfId="26295" hidden="1"/>
    <cellStyle name="Buena 2" xfId="26852" hidden="1"/>
    <cellStyle name="Buena 2" xfId="27079" hidden="1"/>
    <cellStyle name="Buena 2" xfId="23506" hidden="1"/>
    <cellStyle name="Buena 2" xfId="23503" hidden="1"/>
    <cellStyle name="Buena 2" xfId="26851" hidden="1"/>
    <cellStyle name="Buena 2" xfId="23739" hidden="1"/>
    <cellStyle name="Buena 2" xfId="21978" hidden="1"/>
    <cellStyle name="Buena 2" xfId="23502" hidden="1"/>
    <cellStyle name="Buena 2" xfId="26297" hidden="1"/>
    <cellStyle name="Buena 2" xfId="27077" hidden="1"/>
    <cellStyle name="Buena 2" xfId="22976" hidden="1"/>
    <cellStyle name="Buena 2" xfId="25011" hidden="1"/>
    <cellStyle name="Buena 2" xfId="27069" hidden="1"/>
    <cellStyle name="Buena 2" xfId="21966" hidden="1"/>
    <cellStyle name="Buena 2" xfId="26838" hidden="1"/>
    <cellStyle name="Buena 2" xfId="23731" hidden="1"/>
    <cellStyle name="Buena 2" xfId="22499" hidden="1"/>
    <cellStyle name="Buena 2" xfId="25804" hidden="1"/>
    <cellStyle name="Buena 2" xfId="23492" hidden="1"/>
    <cellStyle name="Buena 2" xfId="26534" hidden="1"/>
    <cellStyle name="Buena 2" xfId="11100" hidden="1"/>
    <cellStyle name="Buena 2" xfId="23209" hidden="1"/>
    <cellStyle name="Buena 2" xfId="23206" hidden="1"/>
    <cellStyle name="Buena 2" xfId="26533" hidden="1"/>
    <cellStyle name="Buena 2" xfId="25007" hidden="1"/>
    <cellStyle name="Buena 2" xfId="22968" hidden="1"/>
    <cellStyle name="Buena 2" xfId="25799" hidden="1"/>
    <cellStyle name="Buena 2" xfId="23494" hidden="1"/>
    <cellStyle name="Buena 2" xfId="25006" hidden="1"/>
    <cellStyle name="Buena 2" xfId="25268" hidden="1"/>
    <cellStyle name="Buena 2" xfId="23363" hidden="1"/>
    <cellStyle name="Buena 2" xfId="26986" hidden="1"/>
    <cellStyle name="Buena 2" xfId="25426" hidden="1"/>
    <cellStyle name="Buena 2" xfId="22661" hidden="1"/>
    <cellStyle name="Buena 2" xfId="23638" hidden="1"/>
    <cellStyle name="Buena 2" xfId="22404" hidden="1"/>
    <cellStyle name="Buena 2" xfId="25710" hidden="1"/>
    <cellStyle name="Buena 2" xfId="22123" hidden="1"/>
    <cellStyle name="Buena 2" xfId="26445" hidden="1"/>
    <cellStyle name="Buena 2" xfId="26694" hidden="1"/>
    <cellStyle name="Buena 2" xfId="23123" hidden="1"/>
    <cellStyle name="Buena 2" xfId="23106" hidden="1"/>
    <cellStyle name="Buena 2" xfId="26451" hidden="1"/>
    <cellStyle name="Buena 2" xfId="23348" hidden="1"/>
    <cellStyle name="Buena 2" xfId="27223" hidden="1"/>
    <cellStyle name="Buena 2" xfId="25692" hidden="1"/>
    <cellStyle name="Buena 2" xfId="22122" hidden="1"/>
    <cellStyle name="Buena 2" xfId="23339" hidden="1"/>
    <cellStyle name="Buena 2" xfId="25145" hidden="1"/>
    <cellStyle name="Buena 2" xfId="26277" hidden="1"/>
    <cellStyle name="Buena 2" xfId="23893" hidden="1"/>
    <cellStyle name="Buena 2" xfId="25164" hidden="1"/>
    <cellStyle name="Buena 2" xfId="22488" hidden="1"/>
    <cellStyle name="Buena 2" xfId="26687" hidden="1"/>
    <cellStyle name="Buena 2" xfId="26521" hidden="1"/>
    <cellStyle name="Buena 2" xfId="22107" hidden="1"/>
    <cellStyle name="Buena 2" xfId="26278" hidden="1"/>
    <cellStyle name="Buena 2" xfId="22957" hidden="1"/>
    <cellStyle name="Buena 2" xfId="25797" hidden="1"/>
    <cellStyle name="Buena 2" xfId="26272" hidden="1"/>
    <cellStyle name="Buena 2" xfId="22495" hidden="1"/>
    <cellStyle name="Buena 2" xfId="25001" hidden="1"/>
    <cellStyle name="Buena 2" xfId="23629" hidden="1"/>
    <cellStyle name="Buena 2" xfId="26523" hidden="1"/>
    <cellStyle name="Buena 2" xfId="26985" hidden="1"/>
    <cellStyle name="Buena 2" xfId="26450" hidden="1"/>
    <cellStyle name="Buena 2" xfId="11111" hidden="1"/>
    <cellStyle name="Buena 2" xfId="22095" hidden="1"/>
    <cellStyle name="Buena 2" xfId="25002" hidden="1"/>
    <cellStyle name="Buena 2" xfId="26522" hidden="1"/>
    <cellStyle name="Buena 2" xfId="25265" hidden="1"/>
    <cellStyle name="Buena 2" xfId="22959" hidden="1"/>
    <cellStyle name="Buena 2" xfId="27060" hidden="1"/>
    <cellStyle name="Buena 2" xfId="23197" hidden="1"/>
    <cellStyle name="Buena 2" xfId="25144" hidden="1"/>
    <cellStyle name="Buena 2" xfId="26037" hidden="1"/>
    <cellStyle name="Buena 2" xfId="25809" hidden="1"/>
    <cellStyle name="Buena 2" xfId="16459" hidden="1"/>
    <cellStyle name="Buena 2" xfId="22961" hidden="1"/>
    <cellStyle name="Buena 2" xfId="22490" hidden="1"/>
    <cellStyle name="Buena 2" xfId="26833" hidden="1"/>
    <cellStyle name="Buena 2" xfId="26437" hidden="1"/>
    <cellStyle name="Buena 2" xfId="22248" hidden="1"/>
    <cellStyle name="Buena 2" xfId="22245" hidden="1"/>
    <cellStyle name="Buena 2" xfId="22727" hidden="1"/>
    <cellStyle name="Buena 2" xfId="26520" hidden="1"/>
    <cellStyle name="Buena 2" xfId="23199" hidden="1"/>
    <cellStyle name="Buena 2" xfId="21891" hidden="1"/>
    <cellStyle name="Buena 2" xfId="22118" hidden="1"/>
    <cellStyle name="Buena 2" xfId="23900" hidden="1"/>
    <cellStyle name="Buena 2" xfId="25940" hidden="1"/>
    <cellStyle name="Buena 2" xfId="25439" hidden="1"/>
    <cellStyle name="Buena 2" xfId="22346" hidden="1"/>
    <cellStyle name="Buena 2" xfId="25727" hidden="1"/>
    <cellStyle name="Buena 2" xfId="26377" hidden="1"/>
    <cellStyle name="Buena 2" xfId="21901" hidden="1"/>
    <cellStyle name="Buena 2" xfId="22588" hidden="1"/>
    <cellStyle name="Buena 2" xfId="23882" hidden="1"/>
    <cellStyle name="Buena 2" xfId="27154" hidden="1"/>
    <cellStyle name="Buena 2" xfId="27219" hidden="1"/>
    <cellStyle name="Buena 2" xfId="22324" hidden="1"/>
    <cellStyle name="Buena 2" xfId="26442" hidden="1"/>
    <cellStyle name="Buena 2" xfId="26363" hidden="1"/>
    <cellStyle name="Buena 2" xfId="26976" hidden="1"/>
    <cellStyle name="Buena 2" xfId="23281" hidden="1"/>
    <cellStyle name="Buena 2" xfId="22049" hidden="1"/>
    <cellStyle name="Buena 2" xfId="27991" hidden="1"/>
    <cellStyle name="Buena 2" xfId="28002" hidden="1"/>
    <cellStyle name="Buena 2" xfId="27989" hidden="1"/>
    <cellStyle name="Buena 2" xfId="28011" hidden="1"/>
    <cellStyle name="Buena 2" xfId="27986" hidden="1"/>
    <cellStyle name="Buena 2" xfId="28020" hidden="1"/>
    <cellStyle name="Buena 2" xfId="27984" hidden="1"/>
    <cellStyle name="Buena 2" xfId="28028" hidden="1"/>
    <cellStyle name="Buena 2" xfId="27982" hidden="1"/>
    <cellStyle name="Buena 2" xfId="28039" hidden="1"/>
    <cellStyle name="Buena 2" xfId="28000" hidden="1"/>
    <cellStyle name="Buena 2" xfId="28049" hidden="1"/>
    <cellStyle name="Buena 2" xfId="27999" hidden="1"/>
    <cellStyle name="Buena 2" xfId="28056" hidden="1"/>
    <cellStyle name="Buena 2" xfId="27993" hidden="1"/>
    <cellStyle name="Buena 2" xfId="28066" hidden="1"/>
    <cellStyle name="Buena 2" xfId="27996" hidden="1"/>
    <cellStyle name="Buena 2" xfId="28073" hidden="1"/>
    <cellStyle name="Buena 2" xfId="28063" hidden="1"/>
    <cellStyle name="Buena 2" xfId="28288" hidden="1"/>
    <cellStyle name="Buena 2" xfId="28299" hidden="1"/>
    <cellStyle name="Buena 2" xfId="28286" hidden="1"/>
    <cellStyle name="Buena 2" xfId="28308" hidden="1"/>
    <cellStyle name="Buena 2" xfId="28284" hidden="1"/>
    <cellStyle name="Buena 2" xfId="28317" hidden="1"/>
    <cellStyle name="Buena 2" xfId="28282" hidden="1"/>
    <cellStyle name="Buena 2" xfId="28325" hidden="1"/>
    <cellStyle name="Buena 2" xfId="28280" hidden="1"/>
    <cellStyle name="Buena 2" xfId="28335" hidden="1"/>
    <cellStyle name="Buena 2" xfId="28297" hidden="1"/>
    <cellStyle name="Buena 2" xfId="28345" hidden="1"/>
    <cellStyle name="Buena 2" xfId="28296" hidden="1"/>
    <cellStyle name="Buena 2" xfId="28352" hidden="1"/>
    <cellStyle name="Buena 2" xfId="28290" hidden="1"/>
    <cellStyle name="Buena 2" xfId="28362" hidden="1"/>
    <cellStyle name="Buena 2" xfId="28293" hidden="1"/>
    <cellStyle name="Buena 2" xfId="28368" hidden="1"/>
    <cellStyle name="Buena 2" xfId="28359" hidden="1"/>
    <cellStyle name="Buena 2" xfId="28145" hidden="1"/>
    <cellStyle name="Buena 2" xfId="28275" hidden="1"/>
    <cellStyle name="Buena 2" xfId="28375" hidden="1"/>
    <cellStyle name="Buena 2" xfId="28222" hidden="1"/>
    <cellStyle name="Buena 2" xfId="28383" hidden="1"/>
    <cellStyle name="Buena 2" xfId="28217" hidden="1"/>
    <cellStyle name="Buena 2" xfId="28389" hidden="1"/>
    <cellStyle name="Buena 2" xfId="28129" hidden="1"/>
    <cellStyle name="Buena 2" xfId="28195" hidden="1"/>
    <cellStyle name="Buena 2" xfId="28122" hidden="1"/>
    <cellStyle name="Buena 2" xfId="28226" hidden="1"/>
    <cellStyle name="Buena 2" xfId="28109" hidden="1"/>
    <cellStyle name="Buena 2" xfId="28176" hidden="1"/>
    <cellStyle name="Buena 2" xfId="28380" hidden="1"/>
    <cellStyle name="Buena 2" xfId="28184" hidden="1"/>
    <cellStyle name="Buena 2" xfId="28267" hidden="1"/>
    <cellStyle name="Buena 2" xfId="28264" hidden="1"/>
    <cellStyle name="Buena 2" xfId="28260" hidden="1"/>
    <cellStyle name="Buena 2" xfId="28373" hidden="1"/>
    <cellStyle name="Buena 2" xfId="28160" hidden="1"/>
    <cellStyle name="Buena 2" xfId="28201" hidden="1"/>
    <cellStyle name="Buena 2" xfId="28135" hidden="1"/>
    <cellStyle name="Buena 2" xfId="28162" hidden="1"/>
    <cellStyle name="Buena 2" xfId="28171" hidden="1"/>
    <cellStyle name="Buena 2" xfId="28218" hidden="1"/>
    <cellStyle name="Buena 2" xfId="28391" hidden="1"/>
    <cellStyle name="Buena 2" xfId="28254" hidden="1"/>
    <cellStyle name="Buena 2" xfId="26230" hidden="1"/>
    <cellStyle name="Buena 2" xfId="28262" hidden="1"/>
    <cellStyle name="Buena 2" xfId="28130" hidden="1"/>
    <cellStyle name="Buena 2" xfId="28190" hidden="1"/>
    <cellStyle name="Buena 2" xfId="28116" hidden="1"/>
    <cellStyle name="Buena 2" xfId="28376" hidden="1"/>
    <cellStyle name="Buena 2" xfId="28102" hidden="1"/>
    <cellStyle name="Buena 2" xfId="28150" hidden="1"/>
    <cellStyle name="Buena 2" xfId="28257" hidden="1"/>
    <cellStyle name="Buena 2" xfId="28237" hidden="1"/>
    <cellStyle name="Buena 2" xfId="28185" hidden="1"/>
    <cellStyle name="Buena 2" xfId="27073" hidden="1"/>
    <cellStyle name="Buena 2" xfId="26841" hidden="1"/>
    <cellStyle name="Buena 2" xfId="25572" hidden="1"/>
    <cellStyle name="Buena 2" xfId="27076" hidden="1"/>
    <cellStyle name="Buena 2" xfId="23734" hidden="1"/>
    <cellStyle name="Buena 2" xfId="22970" hidden="1"/>
    <cellStyle name="Buena 2" xfId="22267" hidden="1"/>
    <cellStyle name="Buena 2" xfId="25290" hidden="1"/>
    <cellStyle name="Buena 2" xfId="22504" hidden="1"/>
    <cellStyle name="Buena 2" xfId="11046" hidden="1"/>
    <cellStyle name="Buena 2" xfId="25571" hidden="1"/>
    <cellStyle name="Buena 2" xfId="26857" hidden="1"/>
    <cellStyle name="Buena 2" xfId="23213" hidden="1"/>
    <cellStyle name="Buena 2" xfId="22516" hidden="1"/>
    <cellStyle name="Buena 2" xfId="27087" hidden="1"/>
    <cellStyle name="Buena 2" xfId="11041" hidden="1"/>
    <cellStyle name="Buena 2" xfId="26854" hidden="1"/>
    <cellStyle name="Buena 2" xfId="21980" hidden="1"/>
    <cellStyle name="Buena 2" xfId="23746" hidden="1"/>
    <cellStyle name="Buena 2" xfId="26536" hidden="1"/>
    <cellStyle name="Buena 2" xfId="11098" hidden="1"/>
    <cellStyle name="Buena 2" xfId="21983" hidden="1"/>
    <cellStyle name="Buena 2" xfId="22259" hidden="1"/>
    <cellStyle name="Buena 2" xfId="22268" hidden="1"/>
    <cellStyle name="Buena 2" xfId="22502" hidden="1"/>
    <cellStyle name="Buena 2" xfId="26547" hidden="1"/>
    <cellStyle name="Buena 2" xfId="22985" hidden="1"/>
    <cellStyle name="Buena 2" xfId="23735" hidden="1"/>
    <cellStyle name="Buena 2" xfId="22258" hidden="1"/>
    <cellStyle name="Buena 2" xfId="27084" hidden="1"/>
    <cellStyle name="Buena 2" xfId="28421" hidden="1"/>
    <cellStyle name="Buena 2" xfId="22256" hidden="1"/>
    <cellStyle name="Buena 2" xfId="28428" hidden="1"/>
    <cellStyle name="Buena 2" xfId="22270" hidden="1"/>
    <cellStyle name="Buena 2" xfId="28438" hidden="1"/>
    <cellStyle name="Buena 2" xfId="23745" hidden="1"/>
    <cellStyle name="Buena 2" xfId="28444" hidden="1"/>
    <cellStyle name="Buena 2" xfId="28435" hidden="1"/>
    <cellStyle name="Buena 2" xfId="28635" hidden="1"/>
    <cellStyle name="Buena 2" xfId="28646" hidden="1"/>
    <cellStyle name="Buena 2" xfId="28633" hidden="1"/>
    <cellStyle name="Buena 2" xfId="28655" hidden="1"/>
    <cellStyle name="Buena 2" xfId="28631" hidden="1"/>
    <cellStyle name="Buena 2" xfId="28664" hidden="1"/>
    <cellStyle name="Buena 2" xfId="28629" hidden="1"/>
    <cellStyle name="Buena 2" xfId="28672" hidden="1"/>
    <cellStyle name="Buena 2" xfId="28627" hidden="1"/>
    <cellStyle name="Buena 2" xfId="28682" hidden="1"/>
    <cellStyle name="Buena 2" xfId="28644" hidden="1"/>
    <cellStyle name="Buena 2" xfId="28692" hidden="1"/>
    <cellStyle name="Buena 2" xfId="28643" hidden="1"/>
    <cellStyle name="Buena 2" xfId="28699" hidden="1"/>
    <cellStyle name="Buena 2" xfId="28637" hidden="1"/>
    <cellStyle name="Buena 2" xfId="28709" hidden="1"/>
    <cellStyle name="Buena 2" xfId="28640" hidden="1"/>
    <cellStyle name="Buena 2" xfId="28715" hidden="1"/>
    <cellStyle name="Buena 2" xfId="28706" hidden="1"/>
    <cellStyle name="Buena 2" xfId="28493" hidden="1"/>
    <cellStyle name="Buena 2" xfId="28622" hidden="1"/>
    <cellStyle name="Buena 2" xfId="28722" hidden="1"/>
    <cellStyle name="Buena 2" xfId="28569" hidden="1"/>
    <cellStyle name="Buena 2" xfId="28730" hidden="1"/>
    <cellStyle name="Buena 2" xfId="28564" hidden="1"/>
    <cellStyle name="Buena 2" xfId="28736" hidden="1"/>
    <cellStyle name="Buena 2" xfId="28477" hidden="1"/>
    <cellStyle name="Buena 2" xfId="28542" hidden="1"/>
    <cellStyle name="Buena 2" xfId="28470" hidden="1"/>
    <cellStyle name="Buena 2" xfId="28573" hidden="1"/>
    <cellStyle name="Buena 2" xfId="28457" hidden="1"/>
    <cellStyle name="Buena 2" xfId="28524" hidden="1"/>
    <cellStyle name="Buena 2" xfId="28727" hidden="1"/>
    <cellStyle name="Buena 2" xfId="28532" hidden="1"/>
    <cellStyle name="Buena 2" xfId="28614" hidden="1"/>
    <cellStyle name="Buena 2" xfId="28611" hidden="1"/>
    <cellStyle name="Buena 2" xfId="28607" hidden="1"/>
    <cellStyle name="Buena 2" xfId="28720" hidden="1"/>
    <cellStyle name="Buena 2" xfId="28508" hidden="1"/>
    <cellStyle name="Buena 2" xfId="28548" hidden="1"/>
    <cellStyle name="Buena 2" xfId="28483" hidden="1"/>
    <cellStyle name="Buena 2" xfId="28510" hidden="1"/>
    <cellStyle name="Buena 2" xfId="28519" hidden="1"/>
    <cellStyle name="Buena 2" xfId="28565" hidden="1"/>
    <cellStyle name="Buena 2" xfId="28738" hidden="1"/>
    <cellStyle name="Buena 2" xfId="28601" hidden="1"/>
    <cellStyle name="Buena 2" xfId="22975" hidden="1"/>
    <cellStyle name="Buena 2" xfId="28609" hidden="1"/>
    <cellStyle name="Buena 2" xfId="28478" hidden="1"/>
    <cellStyle name="Buena 2" xfId="28537" hidden="1"/>
    <cellStyle name="Buena 2" xfId="28464" hidden="1"/>
    <cellStyle name="Buena 2" xfId="28723" hidden="1"/>
    <cellStyle name="Buena 2" xfId="28450" hidden="1"/>
    <cellStyle name="Buena 2" xfId="28498" hidden="1"/>
    <cellStyle name="Buena 2" xfId="28604" hidden="1"/>
    <cellStyle name="Buena 2" xfId="28584" hidden="1"/>
    <cellStyle name="Buena 2" xfId="28533" hidden="1"/>
    <cellStyle name="Buena 2" xfId="28752" hidden="1"/>
    <cellStyle name="Buena 2" xfId="28763" hidden="1"/>
    <cellStyle name="Buena 2" xfId="28750" hidden="1"/>
    <cellStyle name="Buena 2" xfId="28772" hidden="1"/>
    <cellStyle name="Buena 2" xfId="28748" hidden="1"/>
    <cellStyle name="Buena 2" xfId="28781" hidden="1"/>
    <cellStyle name="Buena 2" xfId="28746" hidden="1"/>
    <cellStyle name="Buena 2" xfId="28789" hidden="1"/>
    <cellStyle name="Buena 2" xfId="28744" hidden="1"/>
    <cellStyle name="Buena 2" xfId="28799" hidden="1"/>
    <cellStyle name="Buena 2" xfId="28761" hidden="1"/>
    <cellStyle name="Buena 2" xfId="28809" hidden="1"/>
    <cellStyle name="Buena 2" xfId="28760" hidden="1"/>
    <cellStyle name="Buena 2" xfId="28816" hidden="1"/>
    <cellStyle name="Buena 2" xfId="28754" hidden="1"/>
    <cellStyle name="Buena 2" xfId="28826" hidden="1"/>
    <cellStyle name="Buena 2" xfId="28757" hidden="1"/>
    <cellStyle name="Buena 2" xfId="28832" hidden="1"/>
    <cellStyle name="Buena 2" xfId="28823" hidden="1"/>
    <cellStyle name="Buena 2" xfId="28854" hidden="1"/>
    <cellStyle name="Buena 2" xfId="28865" hidden="1"/>
    <cellStyle name="Buena 2" xfId="28852" hidden="1"/>
    <cellStyle name="Buena 2" xfId="28874" hidden="1"/>
    <cellStyle name="Buena 2" xfId="28850" hidden="1"/>
    <cellStyle name="Buena 2" xfId="28883" hidden="1"/>
    <cellStyle name="Buena 2" xfId="28848" hidden="1"/>
    <cellStyle name="Buena 2" xfId="28891" hidden="1"/>
    <cellStyle name="Buena 2" xfId="28846" hidden="1"/>
    <cellStyle name="Buena 2" xfId="28901" hidden="1"/>
    <cellStyle name="Buena 2" xfId="28863" hidden="1"/>
    <cellStyle name="Buena 2" xfId="28911" hidden="1"/>
    <cellStyle name="Buena 2" xfId="28862" hidden="1"/>
    <cellStyle name="Buena 2" xfId="28918" hidden="1"/>
    <cellStyle name="Buena 2" xfId="28856" hidden="1"/>
    <cellStyle name="Buena 2" xfId="28928" hidden="1"/>
    <cellStyle name="Buena 2" xfId="28859" hidden="1"/>
    <cellStyle name="Buena 2" xfId="28934" hidden="1"/>
    <cellStyle name="Buena 2" xfId="28925" hidden="1"/>
    <cellStyle name="Buena 2" xfId="29125" hidden="1"/>
    <cellStyle name="Buena 2" xfId="29136" hidden="1"/>
    <cellStyle name="Buena 2" xfId="29123" hidden="1"/>
    <cellStyle name="Buena 2" xfId="29145" hidden="1"/>
    <cellStyle name="Buena 2" xfId="29121" hidden="1"/>
    <cellStyle name="Buena 2" xfId="29154" hidden="1"/>
    <cellStyle name="Buena 2" xfId="29119" hidden="1"/>
    <cellStyle name="Buena 2" xfId="29162" hidden="1"/>
    <cellStyle name="Buena 2" xfId="29117" hidden="1"/>
    <cellStyle name="Buena 2" xfId="29172" hidden="1"/>
    <cellStyle name="Buena 2" xfId="29134" hidden="1"/>
    <cellStyle name="Buena 2" xfId="29182" hidden="1"/>
    <cellStyle name="Buena 2" xfId="29133" hidden="1"/>
    <cellStyle name="Buena 2" xfId="29189" hidden="1"/>
    <cellStyle name="Buena 2" xfId="29127" hidden="1"/>
    <cellStyle name="Buena 2" xfId="29199" hidden="1"/>
    <cellStyle name="Buena 2" xfId="29130" hidden="1"/>
    <cellStyle name="Buena 2" xfId="29205" hidden="1"/>
    <cellStyle name="Buena 2" xfId="29196" hidden="1"/>
    <cellStyle name="Buena 2" xfId="28983" hidden="1"/>
    <cellStyle name="Buena 2" xfId="29112" hidden="1"/>
    <cellStyle name="Buena 2" xfId="29212" hidden="1"/>
    <cellStyle name="Buena 2" xfId="29059" hidden="1"/>
    <cellStyle name="Buena 2" xfId="29220" hidden="1"/>
    <cellStyle name="Buena 2" xfId="29054" hidden="1"/>
    <cellStyle name="Buena 2" xfId="29226" hidden="1"/>
    <cellStyle name="Buena 2" xfId="28967" hidden="1"/>
    <cellStyle name="Buena 2" xfId="29032" hidden="1"/>
    <cellStyle name="Buena 2" xfId="28960" hidden="1"/>
    <cellStyle name="Buena 2" xfId="29063" hidden="1"/>
    <cellStyle name="Buena 2" xfId="28947" hidden="1"/>
    <cellStyle name="Buena 2" xfId="29014" hidden="1"/>
    <cellStyle name="Buena 2" xfId="29217" hidden="1"/>
    <cellStyle name="Buena 2" xfId="29022" hidden="1"/>
    <cellStyle name="Buena 2" xfId="29104" hidden="1"/>
    <cellStyle name="Buena 2" xfId="29101" hidden="1"/>
    <cellStyle name="Buena 2" xfId="29097" hidden="1"/>
    <cellStyle name="Buena 2" xfId="29210" hidden="1"/>
    <cellStyle name="Buena 2" xfId="28998" hidden="1"/>
    <cellStyle name="Buena 2" xfId="29038" hidden="1"/>
    <cellStyle name="Buena 2" xfId="28973" hidden="1"/>
    <cellStyle name="Buena 2" xfId="29000" hidden="1"/>
    <cellStyle name="Buena 2" xfId="29009" hidden="1"/>
    <cellStyle name="Buena 2" xfId="29055" hidden="1"/>
    <cellStyle name="Buena 2" xfId="29228" hidden="1"/>
    <cellStyle name="Buena 2" xfId="29091" hidden="1"/>
    <cellStyle name="Buena 2" xfId="28839" hidden="1"/>
    <cellStyle name="Buena 2" xfId="29099" hidden="1"/>
    <cellStyle name="Buena 2" xfId="28968" hidden="1"/>
    <cellStyle name="Buena 2" xfId="29027" hidden="1"/>
    <cellStyle name="Buena 2" xfId="28954" hidden="1"/>
    <cellStyle name="Buena 2" xfId="29213" hidden="1"/>
    <cellStyle name="Buena 2" xfId="28940" hidden="1"/>
    <cellStyle name="Buena 2" xfId="28988" hidden="1"/>
    <cellStyle name="Buena 2" xfId="29094" hidden="1"/>
    <cellStyle name="Buena 2" xfId="29074" hidden="1"/>
    <cellStyle name="Buena 2" xfId="29023" hidden="1"/>
    <cellStyle name="Buena 2" xfId="29242" hidden="1"/>
    <cellStyle name="Buena 2" xfId="29253" hidden="1"/>
    <cellStyle name="Buena 2" xfId="29240" hidden="1"/>
    <cellStyle name="Buena 2" xfId="29262" hidden="1"/>
    <cellStyle name="Buena 2" xfId="29238" hidden="1"/>
    <cellStyle name="Buena 2" xfId="29271" hidden="1"/>
    <cellStyle name="Buena 2" xfId="29236" hidden="1"/>
    <cellStyle name="Buena 2" xfId="29279" hidden="1"/>
    <cellStyle name="Buena 2" xfId="29234" hidden="1"/>
    <cellStyle name="Buena 2" xfId="29289" hidden="1"/>
    <cellStyle name="Buena 2" xfId="29251" hidden="1"/>
    <cellStyle name="Buena 2" xfId="29299" hidden="1"/>
    <cellStyle name="Buena 2" xfId="29250" hidden="1"/>
    <cellStyle name="Buena 2" xfId="29306" hidden="1"/>
    <cellStyle name="Buena 2" xfId="29244" hidden="1"/>
    <cellStyle name="Buena 2" xfId="29316" hidden="1"/>
    <cellStyle name="Buena 2" xfId="29247" hidden="1"/>
    <cellStyle name="Buena 2" xfId="29322" hidden="1"/>
    <cellStyle name="Buena 2" xfId="29313" hidden="1"/>
    <cellStyle name="Buena 2" xfId="29344" hidden="1"/>
    <cellStyle name="Buena 2" xfId="29355" hidden="1"/>
    <cellStyle name="Buena 2" xfId="29342" hidden="1"/>
    <cellStyle name="Buena 2" xfId="29364" hidden="1"/>
    <cellStyle name="Buena 2" xfId="29340" hidden="1"/>
    <cellStyle name="Buena 2" xfId="29373" hidden="1"/>
    <cellStyle name="Buena 2" xfId="29338" hidden="1"/>
    <cellStyle name="Buena 2" xfId="29381" hidden="1"/>
    <cellStyle name="Buena 2" xfId="29336" hidden="1"/>
    <cellStyle name="Buena 2" xfId="29391" hidden="1"/>
    <cellStyle name="Buena 2" xfId="29353" hidden="1"/>
    <cellStyle name="Buena 2" xfId="29401" hidden="1"/>
    <cellStyle name="Buena 2" xfId="29352" hidden="1"/>
    <cellStyle name="Buena 2" xfId="29408" hidden="1"/>
    <cellStyle name="Buena 2" xfId="29346" hidden="1"/>
    <cellStyle name="Buena 2" xfId="29418" hidden="1"/>
    <cellStyle name="Buena 2" xfId="29349" hidden="1"/>
    <cellStyle name="Buena 2" xfId="29424" hidden="1"/>
    <cellStyle name="Buena 2" xfId="29415" hidden="1"/>
    <cellStyle name="Buena 2" xfId="29615" hidden="1"/>
    <cellStyle name="Buena 2" xfId="29626" hidden="1"/>
    <cellStyle name="Buena 2" xfId="29613" hidden="1"/>
    <cellStyle name="Buena 2" xfId="29635" hidden="1"/>
    <cellStyle name="Buena 2" xfId="29611" hidden="1"/>
    <cellStyle name="Buena 2" xfId="29644" hidden="1"/>
    <cellStyle name="Buena 2" xfId="29609" hidden="1"/>
    <cellStyle name="Buena 2" xfId="29652" hidden="1"/>
    <cellStyle name="Buena 2" xfId="29607" hidden="1"/>
    <cellStyle name="Buena 2" xfId="29662" hidden="1"/>
    <cellStyle name="Buena 2" xfId="29624" hidden="1"/>
    <cellStyle name="Buena 2" xfId="29672" hidden="1"/>
    <cellStyle name="Buena 2" xfId="29623" hidden="1"/>
    <cellStyle name="Buena 2" xfId="29679" hidden="1"/>
    <cellStyle name="Buena 2" xfId="29617" hidden="1"/>
    <cellStyle name="Buena 2" xfId="29689" hidden="1"/>
    <cellStyle name="Buena 2" xfId="29620" hidden="1"/>
    <cellStyle name="Buena 2" xfId="29695" hidden="1"/>
    <cellStyle name="Buena 2" xfId="29686" hidden="1"/>
    <cellStyle name="Buena 2" xfId="29473" hidden="1"/>
    <cellStyle name="Buena 2" xfId="29602" hidden="1"/>
    <cellStyle name="Buena 2" xfId="29702" hidden="1"/>
    <cellStyle name="Buena 2" xfId="29549" hidden="1"/>
    <cellStyle name="Buena 2" xfId="29710" hidden="1"/>
    <cellStyle name="Buena 2" xfId="29544" hidden="1"/>
    <cellStyle name="Buena 2" xfId="29716" hidden="1"/>
    <cellStyle name="Buena 2" xfId="29457" hidden="1"/>
    <cellStyle name="Buena 2" xfId="29522" hidden="1"/>
    <cellStyle name="Buena 2" xfId="29450" hidden="1"/>
    <cellStyle name="Buena 2" xfId="29553" hidden="1"/>
    <cellStyle name="Buena 2" xfId="29437" hidden="1"/>
    <cellStyle name="Buena 2" xfId="29504" hidden="1"/>
    <cellStyle name="Buena 2" xfId="29707" hidden="1"/>
    <cellStyle name="Buena 2" xfId="29512" hidden="1"/>
    <cellStyle name="Buena 2" xfId="29594" hidden="1"/>
    <cellStyle name="Buena 2" xfId="29591" hidden="1"/>
    <cellStyle name="Buena 2" xfId="29587" hidden="1"/>
    <cellStyle name="Buena 2" xfId="29700" hidden="1"/>
    <cellStyle name="Buena 2" xfId="29488" hidden="1"/>
    <cellStyle name="Buena 2" xfId="29528" hidden="1"/>
    <cellStyle name="Buena 2" xfId="29463" hidden="1"/>
    <cellStyle name="Buena 2" xfId="29490" hidden="1"/>
    <cellStyle name="Buena 2" xfId="29499" hidden="1"/>
    <cellStyle name="Buena 2" xfId="29545" hidden="1"/>
    <cellStyle name="Buena 2" xfId="29718" hidden="1"/>
    <cellStyle name="Buena 2" xfId="29581" hidden="1"/>
    <cellStyle name="Buena 2" xfId="29329" hidden="1"/>
    <cellStyle name="Buena 2" xfId="29589" hidden="1"/>
    <cellStyle name="Buena 2" xfId="29458" hidden="1"/>
    <cellStyle name="Buena 2" xfId="29517" hidden="1"/>
    <cellStyle name="Buena 2" xfId="29444" hidden="1"/>
    <cellStyle name="Buena 2" xfId="29703" hidden="1"/>
    <cellStyle name="Buena 2" xfId="29430" hidden="1"/>
    <cellStyle name="Buena 2" xfId="29478" hidden="1"/>
    <cellStyle name="Buena 2" xfId="29584" hidden="1"/>
    <cellStyle name="Buena 2" xfId="29564" hidden="1"/>
    <cellStyle name="Buena 2" xfId="29513" hidden="1"/>
    <cellStyle name="Buena 2" xfId="29732" hidden="1"/>
    <cellStyle name="Buena 2" xfId="29743" hidden="1"/>
    <cellStyle name="Buena 2" xfId="29730" hidden="1"/>
    <cellStyle name="Buena 2" xfId="29752" hidden="1"/>
    <cellStyle name="Buena 2" xfId="29728" hidden="1"/>
    <cellStyle name="Buena 2" xfId="29761" hidden="1"/>
    <cellStyle name="Buena 2" xfId="29726" hidden="1"/>
    <cellStyle name="Buena 2" xfId="29769" hidden="1"/>
    <cellStyle name="Buena 2" xfId="29724" hidden="1"/>
    <cellStyle name="Buena 2" xfId="29779" hidden="1"/>
    <cellStyle name="Buena 2" xfId="29741" hidden="1"/>
    <cellStyle name="Buena 2" xfId="29789" hidden="1"/>
    <cellStyle name="Buena 2" xfId="29740" hidden="1"/>
    <cellStyle name="Buena 2" xfId="29796" hidden="1"/>
    <cellStyle name="Buena 2" xfId="29734" hidden="1"/>
    <cellStyle name="Buena 2" xfId="29806" hidden="1"/>
    <cellStyle name="Buena 2" xfId="29737" hidden="1"/>
    <cellStyle name="Buena 2" xfId="29812" hidden="1"/>
    <cellStyle name="Buena 2" xfId="29803" hidden="1"/>
    <cellStyle name="Buena 2" xfId="29834" hidden="1"/>
    <cellStyle name="Buena 2" xfId="29845" hidden="1"/>
    <cellStyle name="Buena 2" xfId="29832" hidden="1"/>
    <cellStyle name="Buena 2" xfId="29854" hidden="1"/>
    <cellStyle name="Buena 2" xfId="29830" hidden="1"/>
    <cellStyle name="Buena 2" xfId="29863" hidden="1"/>
    <cellStyle name="Buena 2" xfId="29828" hidden="1"/>
    <cellStyle name="Buena 2" xfId="29871" hidden="1"/>
    <cellStyle name="Buena 2" xfId="29826" hidden="1"/>
    <cellStyle name="Buena 2" xfId="29881" hidden="1"/>
    <cellStyle name="Buena 2" xfId="29843" hidden="1"/>
    <cellStyle name="Buena 2" xfId="29891" hidden="1"/>
    <cellStyle name="Buena 2" xfId="29842" hidden="1"/>
    <cellStyle name="Buena 2" xfId="29898" hidden="1"/>
    <cellStyle name="Buena 2" xfId="29836" hidden="1"/>
    <cellStyle name="Buena 2" xfId="29908" hidden="1"/>
    <cellStyle name="Buena 2" xfId="29839" hidden="1"/>
    <cellStyle name="Buena 2" xfId="29914" hidden="1"/>
    <cellStyle name="Buena 2" xfId="29905" hidden="1"/>
    <cellStyle name="Buena 2" xfId="30105" hidden="1"/>
    <cellStyle name="Buena 2" xfId="30116" hidden="1"/>
    <cellStyle name="Buena 2" xfId="30103" hidden="1"/>
    <cellStyle name="Buena 2" xfId="30125" hidden="1"/>
    <cellStyle name="Buena 2" xfId="30101" hidden="1"/>
    <cellStyle name="Buena 2" xfId="30134" hidden="1"/>
    <cellStyle name="Buena 2" xfId="30099" hidden="1"/>
    <cellStyle name="Buena 2" xfId="30142" hidden="1"/>
    <cellStyle name="Buena 2" xfId="30097" hidden="1"/>
    <cellStyle name="Buena 2" xfId="30152" hidden="1"/>
    <cellStyle name="Buena 2" xfId="30114" hidden="1"/>
    <cellStyle name="Buena 2" xfId="30162" hidden="1"/>
    <cellStyle name="Buena 2" xfId="30113" hidden="1"/>
    <cellStyle name="Buena 2" xfId="30169" hidden="1"/>
    <cellStyle name="Buena 2" xfId="30107" hidden="1"/>
    <cellStyle name="Buena 2" xfId="30179" hidden="1"/>
    <cellStyle name="Buena 2" xfId="30110" hidden="1"/>
    <cellStyle name="Buena 2" xfId="30185" hidden="1"/>
    <cellStyle name="Buena 2" xfId="30176" hidden="1"/>
    <cellStyle name="Buena 2" xfId="29963" hidden="1"/>
    <cellStyle name="Buena 2" xfId="30092" hidden="1"/>
    <cellStyle name="Buena 2" xfId="30192" hidden="1"/>
    <cellStyle name="Buena 2" xfId="30039" hidden="1"/>
    <cellStyle name="Buena 2" xfId="30200" hidden="1"/>
    <cellStyle name="Buena 2" xfId="30034" hidden="1"/>
    <cellStyle name="Buena 2" xfId="30206" hidden="1"/>
    <cellStyle name="Buena 2" xfId="29947" hidden="1"/>
    <cellStyle name="Buena 2" xfId="30012" hidden="1"/>
    <cellStyle name="Buena 2" xfId="29940" hidden="1"/>
    <cellStyle name="Buena 2" xfId="30043" hidden="1"/>
    <cellStyle name="Buena 2" xfId="29927" hidden="1"/>
    <cellStyle name="Buena 2" xfId="29994" hidden="1"/>
    <cellStyle name="Buena 2" xfId="30197" hidden="1"/>
    <cellStyle name="Buena 2" xfId="30002" hidden="1"/>
    <cellStyle name="Buena 2" xfId="30084" hidden="1"/>
    <cellStyle name="Buena 2" xfId="30081" hidden="1"/>
    <cellStyle name="Buena 2" xfId="30077" hidden="1"/>
    <cellStyle name="Buena 2" xfId="30190" hidden="1"/>
    <cellStyle name="Buena 2" xfId="29978" hidden="1"/>
    <cellStyle name="Buena 2" xfId="30018" hidden="1"/>
    <cellStyle name="Buena 2" xfId="29953" hidden="1"/>
    <cellStyle name="Buena 2" xfId="29980" hidden="1"/>
    <cellStyle name="Buena 2" xfId="29989" hidden="1"/>
    <cellStyle name="Buena 2" xfId="30035" hidden="1"/>
    <cellStyle name="Buena 2" xfId="30208" hidden="1"/>
    <cellStyle name="Buena 2" xfId="30071" hidden="1"/>
    <cellStyle name="Buena 2" xfId="29819" hidden="1"/>
    <cellStyle name="Buena 2" xfId="30079" hidden="1"/>
    <cellStyle name="Buena 2" xfId="29948" hidden="1"/>
    <cellStyle name="Buena 2" xfId="30007" hidden="1"/>
    <cellStyle name="Buena 2" xfId="29934" hidden="1"/>
    <cellStyle name="Buena 2" xfId="30193" hidden="1"/>
    <cellStyle name="Buena 2" xfId="29920" hidden="1"/>
    <cellStyle name="Buena 2" xfId="29968" hidden="1"/>
    <cellStyle name="Buena 2" xfId="30074" hidden="1"/>
    <cellStyle name="Buena 2" xfId="30054" hidden="1"/>
    <cellStyle name="Buena 2" xfId="30003" hidden="1"/>
    <cellStyle name="Buena 2" xfId="30222" hidden="1"/>
    <cellStyle name="Buena 2" xfId="30233" hidden="1"/>
    <cellStyle name="Buena 2" xfId="30220" hidden="1"/>
    <cellStyle name="Buena 2" xfId="30242" hidden="1"/>
    <cellStyle name="Buena 2" xfId="30218" hidden="1"/>
    <cellStyle name="Buena 2" xfId="30251" hidden="1"/>
    <cellStyle name="Buena 2" xfId="30216" hidden="1"/>
    <cellStyle name="Buena 2" xfId="30259" hidden="1"/>
    <cellStyle name="Buena 2" xfId="30214" hidden="1"/>
    <cellStyle name="Buena 2" xfId="30269" hidden="1"/>
    <cellStyle name="Buena 2" xfId="30231" hidden="1"/>
    <cellStyle name="Buena 2" xfId="30279" hidden="1"/>
    <cellStyle name="Buena 2" xfId="30230" hidden="1"/>
    <cellStyle name="Buena 2" xfId="30286" hidden="1"/>
    <cellStyle name="Buena 2" xfId="30224" hidden="1"/>
    <cellStyle name="Buena 2" xfId="30296" hidden="1"/>
    <cellStyle name="Buena 2" xfId="30227" hidden="1"/>
    <cellStyle name="Buena 2" xfId="30302" hidden="1"/>
    <cellStyle name="Buena 2" xfId="30293" hidden="1"/>
    <cellStyle name="Buena 2" xfId="30324" hidden="1"/>
    <cellStyle name="Buena 2" xfId="30335" hidden="1"/>
    <cellStyle name="Buena 2" xfId="30322" hidden="1"/>
    <cellStyle name="Buena 2" xfId="30344" hidden="1"/>
    <cellStyle name="Buena 2" xfId="30320" hidden="1"/>
    <cellStyle name="Buena 2" xfId="30353" hidden="1"/>
    <cellStyle name="Buena 2" xfId="30318" hidden="1"/>
    <cellStyle name="Buena 2" xfId="30361" hidden="1"/>
    <cellStyle name="Buena 2" xfId="30316" hidden="1"/>
    <cellStyle name="Buena 2" xfId="30371" hidden="1"/>
    <cellStyle name="Buena 2" xfId="30333" hidden="1"/>
    <cellStyle name="Buena 2" xfId="30381" hidden="1"/>
    <cellStyle name="Buena 2" xfId="30332" hidden="1"/>
    <cellStyle name="Buena 2" xfId="30388" hidden="1"/>
    <cellStyle name="Buena 2" xfId="30326" hidden="1"/>
    <cellStyle name="Buena 2" xfId="30398" hidden="1"/>
    <cellStyle name="Buena 2" xfId="30329" hidden="1"/>
    <cellStyle name="Buena 2" xfId="30404" hidden="1"/>
    <cellStyle name="Buena 2" xfId="30395" hidden="1"/>
    <cellStyle name="Buena 2" xfId="30595" hidden="1"/>
    <cellStyle name="Buena 2" xfId="30606" hidden="1"/>
    <cellStyle name="Buena 2" xfId="30593" hidden="1"/>
    <cellStyle name="Buena 2" xfId="30615" hidden="1"/>
    <cellStyle name="Buena 2" xfId="30591" hidden="1"/>
    <cellStyle name="Buena 2" xfId="30624" hidden="1"/>
    <cellStyle name="Buena 2" xfId="30589" hidden="1"/>
    <cellStyle name="Buena 2" xfId="30632" hidden="1"/>
    <cellStyle name="Buena 2" xfId="30587" hidden="1"/>
    <cellStyle name="Buena 2" xfId="30642" hidden="1"/>
    <cellStyle name="Buena 2" xfId="30604" hidden="1"/>
    <cellStyle name="Buena 2" xfId="30652" hidden="1"/>
    <cellStyle name="Buena 2" xfId="30603" hidden="1"/>
    <cellStyle name="Buena 2" xfId="30659" hidden="1"/>
    <cellStyle name="Buena 2" xfId="30597" hidden="1"/>
    <cellStyle name="Buena 2" xfId="30669" hidden="1"/>
    <cellStyle name="Buena 2" xfId="30600" hidden="1"/>
    <cellStyle name="Buena 2" xfId="30675" hidden="1"/>
    <cellStyle name="Buena 2" xfId="30666" hidden="1"/>
    <cellStyle name="Buena 2" xfId="30453" hidden="1"/>
    <cellStyle name="Buena 2" xfId="30582" hidden="1"/>
    <cellStyle name="Buena 2" xfId="30682" hidden="1"/>
    <cellStyle name="Buena 2" xfId="30529" hidden="1"/>
    <cellStyle name="Buena 2" xfId="30690" hidden="1"/>
    <cellStyle name="Buena 2" xfId="30524" hidden="1"/>
    <cellStyle name="Buena 2" xfId="30696" hidden="1"/>
    <cellStyle name="Buena 2" xfId="30437" hidden="1"/>
    <cellStyle name="Buena 2" xfId="30502" hidden="1"/>
    <cellStyle name="Buena 2" xfId="30430" hidden="1"/>
    <cellStyle name="Buena 2" xfId="30533" hidden="1"/>
    <cellStyle name="Buena 2" xfId="30417" hidden="1"/>
    <cellStyle name="Buena 2" xfId="30484" hidden="1"/>
    <cellStyle name="Buena 2" xfId="30687" hidden="1"/>
    <cellStyle name="Buena 2" xfId="30492" hidden="1"/>
    <cellStyle name="Buena 2" xfId="30574" hidden="1"/>
    <cellStyle name="Buena 2" xfId="30571" hidden="1"/>
    <cellStyle name="Buena 2" xfId="30567" hidden="1"/>
    <cellStyle name="Buena 2" xfId="30680" hidden="1"/>
    <cellStyle name="Buena 2" xfId="30468" hidden="1"/>
    <cellStyle name="Buena 2" xfId="30508" hidden="1"/>
    <cellStyle name="Buena 2" xfId="30443" hidden="1"/>
    <cellStyle name="Buena 2" xfId="30470" hidden="1"/>
    <cellStyle name="Buena 2" xfId="30479" hidden="1"/>
    <cellStyle name="Buena 2" xfId="30525" hidden="1"/>
    <cellStyle name="Buena 2" xfId="30698" hidden="1"/>
    <cellStyle name="Buena 2" xfId="30561" hidden="1"/>
    <cellStyle name="Buena 2" xfId="30309" hidden="1"/>
    <cellStyle name="Buena 2" xfId="30569" hidden="1"/>
    <cellStyle name="Buena 2" xfId="30438" hidden="1"/>
    <cellStyle name="Buena 2" xfId="30497" hidden="1"/>
    <cellStyle name="Buena 2" xfId="30424" hidden="1"/>
    <cellStyle name="Buena 2" xfId="30683" hidden="1"/>
    <cellStyle name="Buena 2" xfId="30410" hidden="1"/>
    <cellStyle name="Buena 2" xfId="30458" hidden="1"/>
    <cellStyle name="Buena 2" xfId="30564" hidden="1"/>
    <cellStyle name="Buena 2" xfId="30544" hidden="1"/>
    <cellStyle name="Buena 2" xfId="30493" hidden="1"/>
    <cellStyle name="Buena 2" xfId="26783" hidden="1"/>
    <cellStyle name="Buena 2" xfId="21858" hidden="1"/>
    <cellStyle name="Buena 2" xfId="22662" hidden="1"/>
    <cellStyle name="Buena 2" xfId="22366" hidden="1"/>
    <cellStyle name="Buena 2" xfId="27118" hidden="1"/>
    <cellStyle name="Buena 2" xfId="22453" hidden="1"/>
    <cellStyle name="Buena 2" xfId="27047" hidden="1"/>
    <cellStyle name="Buena 2" xfId="26925" hidden="1"/>
    <cellStyle name="Buena 2" xfId="23427" hidden="1"/>
    <cellStyle name="Buena 2" xfId="27487" hidden="1"/>
    <cellStyle name="Buena 2" xfId="23687" hidden="1"/>
    <cellStyle name="Buena 2" xfId="23066" hidden="1"/>
    <cellStyle name="Buena 2" xfId="25494" hidden="1"/>
    <cellStyle name="Buena 2" xfId="25215" hidden="1"/>
    <cellStyle name="Buena 2" xfId="25362" hidden="1"/>
    <cellStyle name="Buena 2" xfId="26728" hidden="1"/>
    <cellStyle name="Buena 2" xfId="25729" hidden="1"/>
    <cellStyle name="Buena 2" xfId="27051" hidden="1"/>
    <cellStyle name="Buena 2" xfId="22680" hidden="1"/>
    <cellStyle name="Buena 2" xfId="23557" hidden="1"/>
    <cellStyle name="Buena 2" xfId="25681" hidden="1"/>
    <cellStyle name="Buena 2" xfId="24466" hidden="1"/>
    <cellStyle name="Buena 2" xfId="23314" hidden="1"/>
    <cellStyle name="Buena 2" xfId="23631" hidden="1"/>
    <cellStyle name="Buena 2" xfId="26724" hidden="1"/>
    <cellStyle name="Buena 2" xfId="22625" hidden="1"/>
    <cellStyle name="Buena 2" xfId="25228" hidden="1"/>
    <cellStyle name="Buena 2" xfId="22319" hidden="1"/>
    <cellStyle name="Buena 2" xfId="25862" hidden="1"/>
    <cellStyle name="Buena 2" xfId="27802" hidden="1"/>
    <cellStyle name="Buena 2" xfId="22723" hidden="1"/>
    <cellStyle name="Buena 2" xfId="26771" hidden="1"/>
    <cellStyle name="Buena 2" xfId="23264" hidden="1"/>
    <cellStyle name="Buena 2" xfId="25766" hidden="1"/>
    <cellStyle name="Buena 2" xfId="23902" hidden="1"/>
    <cellStyle name="Buena 2" xfId="25065" hidden="1"/>
    <cellStyle name="Buena 2" xfId="22922" hidden="1"/>
    <cellStyle name="Buena 2" xfId="22086" hidden="1"/>
    <cellStyle name="Buena 2" xfId="21948" hidden="1"/>
    <cellStyle name="Buena 2" xfId="23335" hidden="1"/>
    <cellStyle name="Buena 2" xfId="23190" hidden="1"/>
    <cellStyle name="Buena 2" xfId="27824" hidden="1"/>
    <cellStyle name="Buena 2" xfId="23986" hidden="1"/>
    <cellStyle name="Buena 2" xfId="26928" hidden="1"/>
    <cellStyle name="Buena 2" xfId="23437" hidden="1"/>
    <cellStyle name="Buena 2" xfId="27360" hidden="1"/>
    <cellStyle name="Buena 2" xfId="26000" hidden="1"/>
    <cellStyle name="Buena 2" xfId="26448" hidden="1"/>
    <cellStyle name="Buena 2" xfId="25190" hidden="1"/>
    <cellStyle name="Buena 2" xfId="22679" hidden="1"/>
    <cellStyle name="Buena 2" xfId="23389" hidden="1"/>
    <cellStyle name="Buena 2" xfId="25789" hidden="1"/>
    <cellStyle name="Buena 2" xfId="23250" hidden="1"/>
    <cellStyle name="Buena 2" xfId="23969" hidden="1"/>
    <cellStyle name="Buena 2" xfId="22793" hidden="1"/>
    <cellStyle name="Buena 2" xfId="23195" hidden="1"/>
    <cellStyle name="Buena 2" xfId="23837" hidden="1"/>
    <cellStyle name="Buena 2" xfId="22658" hidden="1"/>
    <cellStyle name="Buena 2" xfId="26770" hidden="1"/>
    <cellStyle name="Buena 2" xfId="27170" hidden="1"/>
    <cellStyle name="Buena 2" xfId="25908" hidden="1"/>
    <cellStyle name="Buena 2" xfId="22010" hidden="1"/>
    <cellStyle name="Buena 2" xfId="22153" hidden="1"/>
    <cellStyle name="Buena 2" xfId="27367" hidden="1"/>
    <cellStyle name="Buena 2" xfId="26190" hidden="1"/>
    <cellStyle name="Buena 2" xfId="16681" hidden="1"/>
    <cellStyle name="Buena 2" xfId="26426" hidden="1"/>
    <cellStyle name="Buena 2" xfId="25389" hidden="1"/>
    <cellStyle name="Buena 2" xfId="23903" hidden="1"/>
    <cellStyle name="Buena 2" xfId="27227" hidden="1"/>
    <cellStyle name="Buena 2" xfId="22217" hidden="1"/>
    <cellStyle name="Buena 2" xfId="25359" hidden="1"/>
    <cellStyle name="Buena 2" xfId="27194" hidden="1"/>
    <cellStyle name="Buena 2" xfId="27256" hidden="1"/>
    <cellStyle name="Buena 2" xfId="24479" hidden="1"/>
    <cellStyle name="Buena 2" xfId="24025" hidden="1"/>
    <cellStyle name="Buena 2" xfId="23891" hidden="1"/>
    <cellStyle name="Buena 2" xfId="21909" hidden="1"/>
    <cellStyle name="Buena 2" xfId="26500" hidden="1"/>
    <cellStyle name="Buena 2" xfId="27186" hidden="1"/>
    <cellStyle name="Buena 2" xfId="26787" hidden="1"/>
    <cellStyle name="Buena 2" xfId="23655" hidden="1"/>
    <cellStyle name="Buena 2" xfId="25918" hidden="1"/>
    <cellStyle name="Buena 2" xfId="27046" hidden="1"/>
    <cellStyle name="Buena 2" xfId="25725" hidden="1"/>
    <cellStyle name="Buena 2" xfId="26672" hidden="1"/>
    <cellStyle name="Buena 2" xfId="27371" hidden="1"/>
    <cellStyle name="Buena 2" xfId="23827" hidden="1"/>
    <cellStyle name="Buena 2" xfId="23194" hidden="1"/>
    <cellStyle name="Buena 2" xfId="27009" hidden="1"/>
    <cellStyle name="Buena 2" xfId="23588" hidden="1"/>
    <cellStyle name="Buena 2" xfId="27816" hidden="1"/>
    <cellStyle name="Buena 2" xfId="23607" hidden="1"/>
    <cellStyle name="Buena 2" xfId="25524" hidden="1"/>
    <cellStyle name="Buena 2" xfId="25197" hidden="1"/>
    <cellStyle name="Buena 2" xfId="25890" hidden="1"/>
    <cellStyle name="Buena 2" xfId="23103" hidden="1"/>
    <cellStyle name="Buena 2" xfId="26051" hidden="1"/>
    <cellStyle name="Buena 2" xfId="24485" hidden="1"/>
    <cellStyle name="Buena 2" xfId="22765" hidden="1"/>
    <cellStyle name="Buena 2" xfId="21806" hidden="1"/>
    <cellStyle name="Buena 2" xfId="26064" hidden="1"/>
    <cellStyle name="Buena 2" xfId="25867" hidden="1"/>
    <cellStyle name="Buena 2" xfId="25599" hidden="1"/>
    <cellStyle name="Buena 2" xfId="25969" hidden="1"/>
    <cellStyle name="Buena 2" xfId="23387" hidden="1"/>
    <cellStyle name="Buena 2" xfId="22432" hidden="1"/>
    <cellStyle name="Buena 2" xfId="23014" hidden="1"/>
    <cellStyle name="Buena 2" xfId="22325" hidden="1"/>
    <cellStyle name="Buena 2" xfId="23082" hidden="1"/>
    <cellStyle name="Buena 2" xfId="23665" hidden="1"/>
    <cellStyle name="Buena 2" xfId="23792" hidden="1"/>
    <cellStyle name="Buena 2" xfId="26701" hidden="1"/>
    <cellStyle name="Buena 2" xfId="27197" hidden="1"/>
    <cellStyle name="Buena 2" xfId="27834" hidden="1"/>
    <cellStyle name="Buena 2" xfId="25177" hidden="1"/>
    <cellStyle name="Buena 2" xfId="22360" hidden="1"/>
    <cellStyle name="Buena 2" xfId="23669" hidden="1"/>
    <cellStyle name="Buena 2" xfId="22070" hidden="1"/>
    <cellStyle name="Buena 2" xfId="22144" hidden="1"/>
    <cellStyle name="Buena 2" xfId="22214" hidden="1"/>
    <cellStyle name="Buena 2" xfId="27252" hidden="1"/>
    <cellStyle name="Buena 2" xfId="23464" hidden="1"/>
    <cellStyle name="Buena 2" xfId="26502" hidden="1"/>
    <cellStyle name="Buena 2" xfId="26924" hidden="1"/>
    <cellStyle name="Buena 2" xfId="26382" hidden="1"/>
    <cellStyle name="Buena 2" xfId="26810" hidden="1"/>
    <cellStyle name="Buena 2" xfId="24500" hidden="1"/>
    <cellStyle name="Buena 2" xfId="25691" hidden="1"/>
    <cellStyle name="Buena 2" xfId="23454" hidden="1"/>
    <cellStyle name="Buena 2" xfId="22678" hidden="1"/>
    <cellStyle name="Buena 2" xfId="24496" hidden="1"/>
    <cellStyle name="Buena 2" xfId="25611" hidden="1"/>
    <cellStyle name="Buena 2" xfId="22712" hidden="1"/>
    <cellStyle name="Buena 2" xfId="25436" hidden="1"/>
    <cellStyle name="Buena 2" xfId="26944" hidden="1"/>
    <cellStyle name="Buena 2" xfId="27874" hidden="1"/>
    <cellStyle name="Buena 2" xfId="26346" hidden="1"/>
    <cellStyle name="Buena 2" xfId="23145" hidden="1"/>
    <cellStyle name="Buena 2" xfId="27342" hidden="1"/>
    <cellStyle name="Buena 2" xfId="26927" hidden="1"/>
    <cellStyle name="Buena 2" xfId="25330" hidden="1"/>
    <cellStyle name="Buena 2" xfId="26046" hidden="1"/>
    <cellStyle name="Buena 2" xfId="25921" hidden="1"/>
    <cellStyle name="Buena 2" xfId="27173" hidden="1"/>
    <cellStyle name="Buena 2" xfId="22745" hidden="1"/>
    <cellStyle name="Buena 2" xfId="26768" hidden="1"/>
    <cellStyle name="Buena 2" xfId="23875" hidden="1"/>
    <cellStyle name="Buena 2" xfId="26362" hidden="1"/>
    <cellStyle name="Buena 2" xfId="25645" hidden="1"/>
    <cellStyle name="Buena 2" xfId="25542" hidden="1"/>
    <cellStyle name="Buena 2" xfId="26232" hidden="1"/>
    <cellStyle name="Buena 2" xfId="22936" hidden="1"/>
    <cellStyle name="Buena 2" xfId="25626" hidden="1"/>
    <cellStyle name="Buena 2" xfId="24160" hidden="1"/>
    <cellStyle name="Buena 2" xfId="25734" hidden="1"/>
    <cellStyle name="Buena 2" xfId="22548" hidden="1"/>
    <cellStyle name="Buena 2" xfId="22549" hidden="1"/>
    <cellStyle name="Buena 2" xfId="22343" hidden="1"/>
    <cellStyle name="Buena 2" xfId="26251" hidden="1"/>
    <cellStyle name="Buena 2" xfId="26688" hidden="1"/>
    <cellStyle name="Buena 2" xfId="25522" hidden="1"/>
    <cellStyle name="Buena 2" xfId="26260" hidden="1"/>
    <cellStyle name="Buena 2" xfId="25986" hidden="1"/>
    <cellStyle name="Buena 2" xfId="27120" hidden="1"/>
    <cellStyle name="Buena 2" xfId="26956" hidden="1"/>
    <cellStyle name="Buena 2" xfId="21764" hidden="1"/>
    <cellStyle name="Buena 2" xfId="22414" hidden="1"/>
    <cellStyle name="Buena 2" xfId="23028" hidden="1"/>
    <cellStyle name="Buena 2" xfId="27361" hidden="1"/>
    <cellStyle name="Buena 2" xfId="23833" hidden="1"/>
    <cellStyle name="Buena 2" xfId="23784" hidden="1"/>
    <cellStyle name="Buena 2" xfId="22016" hidden="1"/>
    <cellStyle name="Buena 2" xfId="25072" hidden="1"/>
    <cellStyle name="Buena 2" xfId="25958" hidden="1"/>
    <cellStyle name="Buena 2" xfId="25428" hidden="1"/>
    <cellStyle name="Buena 2" xfId="26633" hidden="1"/>
    <cellStyle name="Buena 2" xfId="26231" hidden="1"/>
    <cellStyle name="Buena 2" xfId="25237" hidden="1"/>
    <cellStyle name="Buena 2" xfId="27314" hidden="1"/>
    <cellStyle name="Buena 2" xfId="23027" hidden="1"/>
    <cellStyle name="Buena 2" xfId="23879" hidden="1"/>
    <cellStyle name="Buena 2" xfId="23660" hidden="1"/>
    <cellStyle name="Buena 2" xfId="25198" hidden="1"/>
    <cellStyle name="Buena 2" xfId="26259" hidden="1"/>
    <cellStyle name="Buena 2" xfId="27349" hidden="1"/>
    <cellStyle name="Buena 2" xfId="24130" hidden="1"/>
    <cellStyle name="Buena 2" xfId="27916" hidden="1"/>
    <cellStyle name="Buena 2" xfId="23779" hidden="1"/>
    <cellStyle name="Buena 2" xfId="25909" hidden="1"/>
    <cellStyle name="Buena 2" xfId="27881" hidden="1"/>
    <cellStyle name="Buena 2" xfId="25897" hidden="1"/>
    <cellStyle name="Buena 2" xfId="27157" hidden="1"/>
    <cellStyle name="Buena 2" xfId="23965" hidden="1"/>
    <cellStyle name="Buena 2" xfId="22805" hidden="1"/>
    <cellStyle name="Buena 2" xfId="26997" hidden="1"/>
    <cellStyle name="Buena 2" xfId="26031" hidden="1"/>
    <cellStyle name="Buena 2" xfId="22713" hidden="1"/>
    <cellStyle name="Buena 2" xfId="27887" hidden="1"/>
    <cellStyle name="Buena 2" xfId="25960" hidden="1"/>
    <cellStyle name="Buena 2" xfId="25186" hidden="1"/>
    <cellStyle name="Buena 2" xfId="23031" hidden="1"/>
    <cellStyle name="Buena 2" xfId="22711" hidden="1"/>
    <cellStyle name="Buena 2" xfId="25732" hidden="1"/>
    <cellStyle name="Buena 2" xfId="23930" hidden="1"/>
    <cellStyle name="Buena 2" xfId="27029" hidden="1"/>
    <cellStyle name="Buena 2" xfId="25120" hidden="1"/>
    <cellStyle name="Buena 2" xfId="27192" hidden="1"/>
    <cellStyle name="Buena 2" xfId="25253" hidden="1"/>
    <cellStyle name="Buena 2" xfId="30793" hidden="1"/>
    <cellStyle name="Buena 2" xfId="30804" hidden="1"/>
    <cellStyle name="Buena 2" xfId="30791" hidden="1"/>
    <cellStyle name="Buena 2" xfId="30813" hidden="1"/>
    <cellStyle name="Buena 2" xfId="30789" hidden="1"/>
    <cellStyle name="Buena 2" xfId="30822" hidden="1"/>
    <cellStyle name="Buena 2" xfId="30787" hidden="1"/>
    <cellStyle name="Buena 2" xfId="30830" hidden="1"/>
    <cellStyle name="Buena 2" xfId="30785" hidden="1"/>
    <cellStyle name="Buena 2" xfId="30840" hidden="1"/>
    <cellStyle name="Buena 2" xfId="30802" hidden="1"/>
    <cellStyle name="Buena 2" xfId="30850" hidden="1"/>
    <cellStyle name="Buena 2" xfId="30801" hidden="1"/>
    <cellStyle name="Buena 2" xfId="30857" hidden="1"/>
    <cellStyle name="Buena 2" xfId="30795" hidden="1"/>
    <cellStyle name="Buena 2" xfId="30867" hidden="1"/>
    <cellStyle name="Buena 2" xfId="30798" hidden="1"/>
    <cellStyle name="Buena 2" xfId="30874" hidden="1"/>
    <cellStyle name="Buena 2" xfId="30864" hidden="1"/>
    <cellStyle name="Buena 2" xfId="31078" hidden="1"/>
    <cellStyle name="Buena 2" xfId="31089" hidden="1"/>
    <cellStyle name="Buena 2" xfId="31076" hidden="1"/>
    <cellStyle name="Buena 2" xfId="31098" hidden="1"/>
    <cellStyle name="Buena 2" xfId="31074" hidden="1"/>
    <cellStyle name="Buena 2" xfId="31107" hidden="1"/>
    <cellStyle name="Buena 2" xfId="31072" hidden="1"/>
    <cellStyle name="Buena 2" xfId="31115" hidden="1"/>
    <cellStyle name="Buena 2" xfId="31070" hidden="1"/>
    <cellStyle name="Buena 2" xfId="31125" hidden="1"/>
    <cellStyle name="Buena 2" xfId="31087" hidden="1"/>
    <cellStyle name="Buena 2" xfId="31135" hidden="1"/>
    <cellStyle name="Buena 2" xfId="31086" hidden="1"/>
    <cellStyle name="Buena 2" xfId="31142" hidden="1"/>
    <cellStyle name="Buena 2" xfId="31080" hidden="1"/>
    <cellStyle name="Buena 2" xfId="31152" hidden="1"/>
    <cellStyle name="Buena 2" xfId="31083" hidden="1"/>
    <cellStyle name="Buena 2" xfId="31158" hidden="1"/>
    <cellStyle name="Buena 2" xfId="31149" hidden="1"/>
    <cellStyle name="Buena 2" xfId="30936" hidden="1"/>
    <cellStyle name="Buena 2" xfId="31065" hidden="1"/>
    <cellStyle name="Buena 2" xfId="31165" hidden="1"/>
    <cellStyle name="Buena 2" xfId="31012" hidden="1"/>
    <cellStyle name="Buena 2" xfId="31173" hidden="1"/>
    <cellStyle name="Buena 2" xfId="31007" hidden="1"/>
    <cellStyle name="Buena 2" xfId="31179" hidden="1"/>
    <cellStyle name="Buena 2" xfId="30920" hidden="1"/>
    <cellStyle name="Buena 2" xfId="30985" hidden="1"/>
    <cellStyle name="Buena 2" xfId="30913" hidden="1"/>
    <cellStyle name="Buena 2" xfId="31016" hidden="1"/>
    <cellStyle name="Buena 2" xfId="30900" hidden="1"/>
    <cellStyle name="Buena 2" xfId="30967" hidden="1"/>
    <cellStyle name="Buena 2" xfId="31170" hidden="1"/>
    <cellStyle name="Buena 2" xfId="30975" hidden="1"/>
    <cellStyle name="Buena 2" xfId="31057" hidden="1"/>
    <cellStyle name="Buena 2" xfId="31054" hidden="1"/>
    <cellStyle name="Buena 2" xfId="31050" hidden="1"/>
    <cellStyle name="Buena 2" xfId="31163" hidden="1"/>
    <cellStyle name="Buena 2" xfId="30951" hidden="1"/>
    <cellStyle name="Buena 2" xfId="30991" hidden="1"/>
    <cellStyle name="Buena 2" xfId="30926" hidden="1"/>
    <cellStyle name="Buena 2" xfId="30953" hidden="1"/>
    <cellStyle name="Buena 2" xfId="30962" hidden="1"/>
    <cellStyle name="Buena 2" xfId="31008" hidden="1"/>
    <cellStyle name="Buena 2" xfId="31181" hidden="1"/>
    <cellStyle name="Buena 2" xfId="31044" hidden="1"/>
    <cellStyle name="Buena 2" xfId="27320" hidden="1"/>
    <cellStyle name="Buena 2" xfId="31052" hidden="1"/>
    <cellStyle name="Buena 2" xfId="30921" hidden="1"/>
    <cellStyle name="Buena 2" xfId="30980" hidden="1"/>
    <cellStyle name="Buena 2" xfId="30907" hidden="1"/>
    <cellStyle name="Buena 2" xfId="31166" hidden="1"/>
    <cellStyle name="Buena 2" xfId="30893" hidden="1"/>
    <cellStyle name="Buena 2" xfId="30941" hidden="1"/>
    <cellStyle name="Buena 2" xfId="31047" hidden="1"/>
    <cellStyle name="Buena 2" xfId="31027" hidden="1"/>
    <cellStyle name="Buena 2" xfId="30976" hidden="1"/>
    <cellStyle name="Buena 2" xfId="26984" hidden="1"/>
    <cellStyle name="Buena 2" xfId="26732" hidden="1"/>
    <cellStyle name="Buena 2" xfId="22623" hidden="1"/>
    <cellStyle name="Buena 2" xfId="25430" hidden="1"/>
    <cellStyle name="Buena 2" xfId="26368" hidden="1"/>
    <cellStyle name="Buena 2" xfId="23616" hidden="1"/>
    <cellStyle name="Buena 2" xfId="27318" hidden="1"/>
    <cellStyle name="Buena 2" xfId="26675" hidden="1"/>
    <cellStyle name="Buena 2" xfId="25724" hidden="1"/>
    <cellStyle name="Buena 2" xfId="23419" hidden="1"/>
    <cellStyle name="Buena 2" xfId="23858" hidden="1"/>
    <cellStyle name="Buena 2" xfId="26581" hidden="1"/>
    <cellStyle name="Buena 2" xfId="26630" hidden="1"/>
    <cellStyle name="Buena 2" xfId="21889" hidden="1"/>
    <cellStyle name="Buena 2" xfId="23013" hidden="1"/>
    <cellStyle name="Buena 2" xfId="23184" hidden="1"/>
    <cellStyle name="Buena 2" xfId="23538" hidden="1"/>
    <cellStyle name="Buena 2" xfId="26939" hidden="1"/>
    <cellStyle name="Buena 2" xfId="22582" hidden="1"/>
    <cellStyle name="Buena 2" xfId="27328" hidden="1"/>
    <cellStyle name="Buena 2" xfId="23705" hidden="1"/>
    <cellStyle name="Buena 2" xfId="25380" hidden="1"/>
    <cellStyle name="Buena 2" xfId="27329" hidden="1"/>
    <cellStyle name="Buena 2" xfId="23981" hidden="1"/>
    <cellStyle name="Buena 2" xfId="26460" hidden="1"/>
    <cellStyle name="Buena 2" xfId="22219" hidden="1"/>
    <cellStyle name="Buena 2" xfId="26971" hidden="1"/>
    <cellStyle name="Buena 2" xfId="23052" hidden="1"/>
    <cellStyle name="Buena 2" xfId="26075" hidden="1"/>
    <cellStyle name="Buena 2" xfId="21878" hidden="1"/>
    <cellStyle name="Buena 2" xfId="31203" hidden="1"/>
    <cellStyle name="Buena 2" xfId="26811" hidden="1"/>
    <cellStyle name="Buena 2" xfId="31210" hidden="1"/>
    <cellStyle name="Buena 2" xfId="22213" hidden="1"/>
    <cellStyle name="Buena 2" xfId="31220" hidden="1"/>
    <cellStyle name="Buena 2" xfId="23812" hidden="1"/>
    <cellStyle name="Buena 2" xfId="31226" hidden="1"/>
    <cellStyle name="Buena 2" xfId="31217" hidden="1"/>
    <cellStyle name="Buena 2" xfId="31417" hidden="1"/>
    <cellStyle name="Buena 2" xfId="31428" hidden="1"/>
    <cellStyle name="Buena 2" xfId="31415" hidden="1"/>
    <cellStyle name="Buena 2" xfId="31437" hidden="1"/>
    <cellStyle name="Buena 2" xfId="31413" hidden="1"/>
    <cellStyle name="Buena 2" xfId="31446" hidden="1"/>
    <cellStyle name="Buena 2" xfId="31411" hidden="1"/>
    <cellStyle name="Buena 2" xfId="31454" hidden="1"/>
    <cellStyle name="Buena 2" xfId="31409" hidden="1"/>
    <cellStyle name="Buena 2" xfId="31464" hidden="1"/>
    <cellStyle name="Buena 2" xfId="31426" hidden="1"/>
    <cellStyle name="Buena 2" xfId="31474" hidden="1"/>
    <cellStyle name="Buena 2" xfId="31425" hidden="1"/>
    <cellStyle name="Buena 2" xfId="31481" hidden="1"/>
    <cellStyle name="Buena 2" xfId="31419" hidden="1"/>
    <cellStyle name="Buena 2" xfId="31491" hidden="1"/>
    <cellStyle name="Buena 2" xfId="31422" hidden="1"/>
    <cellStyle name="Buena 2" xfId="31497" hidden="1"/>
    <cellStyle name="Buena 2" xfId="31488" hidden="1"/>
    <cellStyle name="Buena 2" xfId="31275" hidden="1"/>
    <cellStyle name="Buena 2" xfId="31404" hidden="1"/>
    <cellStyle name="Buena 2" xfId="31504" hidden="1"/>
    <cellStyle name="Buena 2" xfId="31351" hidden="1"/>
    <cellStyle name="Buena 2" xfId="31512" hidden="1"/>
    <cellStyle name="Buena 2" xfId="31346" hidden="1"/>
    <cellStyle name="Buena 2" xfId="31518" hidden="1"/>
    <cellStyle name="Buena 2" xfId="31259" hidden="1"/>
    <cellStyle name="Buena 2" xfId="31324" hidden="1"/>
    <cellStyle name="Buena 2" xfId="31252" hidden="1"/>
    <cellStyle name="Buena 2" xfId="31355" hidden="1"/>
    <cellStyle name="Buena 2" xfId="31239" hidden="1"/>
    <cellStyle name="Buena 2" xfId="31306" hidden="1"/>
    <cellStyle name="Buena 2" xfId="31509" hidden="1"/>
    <cellStyle name="Buena 2" xfId="31314" hidden="1"/>
    <cellStyle name="Buena 2" xfId="31396" hidden="1"/>
    <cellStyle name="Buena 2" xfId="31393" hidden="1"/>
    <cellStyle name="Buena 2" xfId="31389" hidden="1"/>
    <cellStyle name="Buena 2" xfId="31502" hidden="1"/>
    <cellStyle name="Buena 2" xfId="31290" hidden="1"/>
    <cellStyle name="Buena 2" xfId="31330" hidden="1"/>
    <cellStyle name="Buena 2" xfId="31265" hidden="1"/>
    <cellStyle name="Buena 2" xfId="31292" hidden="1"/>
    <cellStyle name="Buena 2" xfId="31301" hidden="1"/>
    <cellStyle name="Buena 2" xfId="31347" hidden="1"/>
    <cellStyle name="Buena 2" xfId="31520" hidden="1"/>
    <cellStyle name="Buena 2" xfId="31383" hidden="1"/>
    <cellStyle name="Buena 2" xfId="25945" hidden="1"/>
    <cellStyle name="Buena 2" xfId="31391" hidden="1"/>
    <cellStyle name="Buena 2" xfId="31260" hidden="1"/>
    <cellStyle name="Buena 2" xfId="31319" hidden="1"/>
    <cellStyle name="Buena 2" xfId="31246" hidden="1"/>
    <cellStyle name="Buena 2" xfId="31505" hidden="1"/>
    <cellStyle name="Buena 2" xfId="31232" hidden="1"/>
    <cellStyle name="Buena 2" xfId="31280" hidden="1"/>
    <cellStyle name="Buena 2" xfId="31386" hidden="1"/>
    <cellStyle name="Buena 2" xfId="31366" hidden="1"/>
    <cellStyle name="Buena 2" xfId="31315" hidden="1"/>
    <cellStyle name="Buena 2" xfId="31534" hidden="1"/>
    <cellStyle name="Buena 2" xfId="31545" hidden="1"/>
    <cellStyle name="Buena 2" xfId="31532" hidden="1"/>
    <cellStyle name="Buena 2" xfId="31554" hidden="1"/>
    <cellStyle name="Buena 2" xfId="31530" hidden="1"/>
    <cellStyle name="Buena 2" xfId="31563" hidden="1"/>
    <cellStyle name="Buena 2" xfId="31528" hidden="1"/>
    <cellStyle name="Buena 2" xfId="31571" hidden="1"/>
    <cellStyle name="Buena 2" xfId="31526" hidden="1"/>
    <cellStyle name="Buena 2" xfId="31581" hidden="1"/>
    <cellStyle name="Buena 2" xfId="31543" hidden="1"/>
    <cellStyle name="Buena 2" xfId="31591" hidden="1"/>
    <cellStyle name="Buena 2" xfId="31542" hidden="1"/>
    <cellStyle name="Buena 2" xfId="31598" hidden="1"/>
    <cellStyle name="Buena 2" xfId="31536" hidden="1"/>
    <cellStyle name="Buena 2" xfId="31608" hidden="1"/>
    <cellStyle name="Buena 2" xfId="31539" hidden="1"/>
    <cellStyle name="Buena 2" xfId="31614" hidden="1"/>
    <cellStyle name="Buena 2" xfId="31605" hidden="1"/>
    <cellStyle name="Buena 2" xfId="31636" hidden="1"/>
    <cellStyle name="Buena 2" xfId="31647" hidden="1"/>
    <cellStyle name="Buena 2" xfId="31634" hidden="1"/>
    <cellStyle name="Buena 2" xfId="31656" hidden="1"/>
    <cellStyle name="Buena 2" xfId="31632" hidden="1"/>
    <cellStyle name="Buena 2" xfId="31665" hidden="1"/>
    <cellStyle name="Buena 2" xfId="31630" hidden="1"/>
    <cellStyle name="Buena 2" xfId="31673" hidden="1"/>
    <cellStyle name="Buena 2" xfId="31628" hidden="1"/>
    <cellStyle name="Buena 2" xfId="31683" hidden="1"/>
    <cellStyle name="Buena 2" xfId="31645" hidden="1"/>
    <cellStyle name="Buena 2" xfId="31693" hidden="1"/>
    <cellStyle name="Buena 2" xfId="31644" hidden="1"/>
    <cellStyle name="Buena 2" xfId="31700" hidden="1"/>
    <cellStyle name="Buena 2" xfId="31638" hidden="1"/>
    <cellStyle name="Buena 2" xfId="31710" hidden="1"/>
    <cellStyle name="Buena 2" xfId="31641" hidden="1"/>
    <cellStyle name="Buena 2" xfId="31716" hidden="1"/>
    <cellStyle name="Buena 2" xfId="31707" hidden="1"/>
    <cellStyle name="Buena 2" xfId="31907" hidden="1"/>
    <cellStyle name="Buena 2" xfId="31918" hidden="1"/>
    <cellStyle name="Buena 2" xfId="31905" hidden="1"/>
    <cellStyle name="Buena 2" xfId="31927" hidden="1"/>
    <cellStyle name="Buena 2" xfId="31903" hidden="1"/>
    <cellStyle name="Buena 2" xfId="31936" hidden="1"/>
    <cellStyle name="Buena 2" xfId="31901" hidden="1"/>
    <cellStyle name="Buena 2" xfId="31944" hidden="1"/>
    <cellStyle name="Buena 2" xfId="31899" hidden="1"/>
    <cellStyle name="Buena 2" xfId="31954" hidden="1"/>
    <cellStyle name="Buena 2" xfId="31916" hidden="1"/>
    <cellStyle name="Buena 2" xfId="31964" hidden="1"/>
    <cellStyle name="Buena 2" xfId="31915" hidden="1"/>
    <cellStyle name="Buena 2" xfId="31971" hidden="1"/>
    <cellStyle name="Buena 2" xfId="31909" hidden="1"/>
    <cellStyle name="Buena 2" xfId="31981" hidden="1"/>
    <cellStyle name="Buena 2" xfId="31912" hidden="1"/>
    <cellStyle name="Buena 2" xfId="31987" hidden="1"/>
    <cellStyle name="Buena 2" xfId="31978" hidden="1"/>
    <cellStyle name="Buena 2" xfId="31765" hidden="1"/>
    <cellStyle name="Buena 2" xfId="31894" hidden="1"/>
    <cellStyle name="Buena 2" xfId="31994" hidden="1"/>
    <cellStyle name="Buena 2" xfId="31841" hidden="1"/>
    <cellStyle name="Buena 2" xfId="32002" hidden="1"/>
    <cellStyle name="Buena 2" xfId="31836" hidden="1"/>
    <cellStyle name="Buena 2" xfId="32008" hidden="1"/>
    <cellStyle name="Buena 2" xfId="31749" hidden="1"/>
    <cellStyle name="Buena 2" xfId="31814" hidden="1"/>
    <cellStyle name="Buena 2" xfId="31742" hidden="1"/>
    <cellStyle name="Buena 2" xfId="31845" hidden="1"/>
    <cellStyle name="Buena 2" xfId="31729" hidden="1"/>
    <cellStyle name="Buena 2" xfId="31796" hidden="1"/>
    <cellStyle name="Buena 2" xfId="31999" hidden="1"/>
    <cellStyle name="Buena 2" xfId="31804" hidden="1"/>
    <cellStyle name="Buena 2" xfId="31886" hidden="1"/>
    <cellStyle name="Buena 2" xfId="31883" hidden="1"/>
    <cellStyle name="Buena 2" xfId="31879" hidden="1"/>
    <cellStyle name="Buena 2" xfId="31992" hidden="1"/>
    <cellStyle name="Buena 2" xfId="31780" hidden="1"/>
    <cellStyle name="Buena 2" xfId="31820" hidden="1"/>
    <cellStyle name="Buena 2" xfId="31755" hidden="1"/>
    <cellStyle name="Buena 2" xfId="31782" hidden="1"/>
    <cellStyle name="Buena 2" xfId="31791" hidden="1"/>
    <cellStyle name="Buena 2" xfId="31837" hidden="1"/>
    <cellStyle name="Buena 2" xfId="32010" hidden="1"/>
    <cellStyle name="Buena 2" xfId="31873" hidden="1"/>
    <cellStyle name="Buena 2" xfId="31621" hidden="1"/>
    <cellStyle name="Buena 2" xfId="31881" hidden="1"/>
    <cellStyle name="Buena 2" xfId="31750" hidden="1"/>
    <cellStyle name="Buena 2" xfId="31809" hidden="1"/>
    <cellStyle name="Buena 2" xfId="31736" hidden="1"/>
    <cellStyle name="Buena 2" xfId="31995" hidden="1"/>
    <cellStyle name="Buena 2" xfId="31722" hidden="1"/>
    <cellStyle name="Buena 2" xfId="31770" hidden="1"/>
    <cellStyle name="Buena 2" xfId="31876" hidden="1"/>
    <cellStyle name="Buena 2" xfId="31856" hidden="1"/>
    <cellStyle name="Buena 2" xfId="31805" hidden="1"/>
    <cellStyle name="Buena 2" xfId="32024" hidden="1"/>
    <cellStyle name="Buena 2" xfId="32035" hidden="1"/>
    <cellStyle name="Buena 2" xfId="32022" hidden="1"/>
    <cellStyle name="Buena 2" xfId="32044" hidden="1"/>
    <cellStyle name="Buena 2" xfId="32020" hidden="1"/>
    <cellStyle name="Buena 2" xfId="32053" hidden="1"/>
    <cellStyle name="Buena 2" xfId="32018" hidden="1"/>
    <cellStyle name="Buena 2" xfId="32061" hidden="1"/>
    <cellStyle name="Buena 2" xfId="32016" hidden="1"/>
    <cellStyle name="Buena 2" xfId="32071" hidden="1"/>
    <cellStyle name="Buena 2" xfId="32033" hidden="1"/>
    <cellStyle name="Buena 2" xfId="32081" hidden="1"/>
    <cellStyle name="Buena 2" xfId="32032" hidden="1"/>
    <cellStyle name="Buena 2" xfId="32088" hidden="1"/>
    <cellStyle name="Buena 2" xfId="32026" hidden="1"/>
    <cellStyle name="Buena 2" xfId="32098" hidden="1"/>
    <cellStyle name="Buena 2" xfId="32029" hidden="1"/>
    <cellStyle name="Buena 2" xfId="32104" hidden="1"/>
    <cellStyle name="Buena 2" xfId="32095" hidden="1"/>
    <cellStyle name="Buena 2" xfId="32126" hidden="1"/>
    <cellStyle name="Buena 2" xfId="32137" hidden="1"/>
    <cellStyle name="Buena 2" xfId="32124" hidden="1"/>
    <cellStyle name="Buena 2" xfId="32146" hidden="1"/>
    <cellStyle name="Buena 2" xfId="32122" hidden="1"/>
    <cellStyle name="Buena 2" xfId="32155" hidden="1"/>
    <cellStyle name="Buena 2" xfId="32120" hidden="1"/>
    <cellStyle name="Buena 2" xfId="32163" hidden="1"/>
    <cellStyle name="Buena 2" xfId="32118" hidden="1"/>
    <cellStyle name="Buena 2" xfId="32173" hidden="1"/>
    <cellStyle name="Buena 2" xfId="32135" hidden="1"/>
    <cellStyle name="Buena 2" xfId="32183" hidden="1"/>
    <cellStyle name="Buena 2" xfId="32134" hidden="1"/>
    <cellStyle name="Buena 2" xfId="32190" hidden="1"/>
    <cellStyle name="Buena 2" xfId="32128" hidden="1"/>
    <cellStyle name="Buena 2" xfId="32200" hidden="1"/>
    <cellStyle name="Buena 2" xfId="32131" hidden="1"/>
    <cellStyle name="Buena 2" xfId="32206" hidden="1"/>
    <cellStyle name="Buena 2" xfId="32197" hidden="1"/>
    <cellStyle name="Buena 2" xfId="32397" hidden="1"/>
    <cellStyle name="Buena 2" xfId="32408" hidden="1"/>
    <cellStyle name="Buena 2" xfId="32395" hidden="1"/>
    <cellStyle name="Buena 2" xfId="32417" hidden="1"/>
    <cellStyle name="Buena 2" xfId="32393" hidden="1"/>
    <cellStyle name="Buena 2" xfId="32426" hidden="1"/>
    <cellStyle name="Buena 2" xfId="32391" hidden="1"/>
    <cellStyle name="Buena 2" xfId="32434" hidden="1"/>
    <cellStyle name="Buena 2" xfId="32389" hidden="1"/>
    <cellStyle name="Buena 2" xfId="32444" hidden="1"/>
    <cellStyle name="Buena 2" xfId="32406" hidden="1"/>
    <cellStyle name="Buena 2" xfId="32454" hidden="1"/>
    <cellStyle name="Buena 2" xfId="32405" hidden="1"/>
    <cellStyle name="Buena 2" xfId="32461" hidden="1"/>
    <cellStyle name="Buena 2" xfId="32399" hidden="1"/>
    <cellStyle name="Buena 2" xfId="32471" hidden="1"/>
    <cellStyle name="Buena 2" xfId="32402" hidden="1"/>
    <cellStyle name="Buena 2" xfId="32477" hidden="1"/>
    <cellStyle name="Buena 2" xfId="32468" hidden="1"/>
    <cellStyle name="Buena 2" xfId="32255" hidden="1"/>
    <cellStyle name="Buena 2" xfId="32384" hidden="1"/>
    <cellStyle name="Buena 2" xfId="32484" hidden="1"/>
    <cellStyle name="Buena 2" xfId="32331" hidden="1"/>
    <cellStyle name="Buena 2" xfId="32492" hidden="1"/>
    <cellStyle name="Buena 2" xfId="32326" hidden="1"/>
    <cellStyle name="Buena 2" xfId="32498" hidden="1"/>
    <cellStyle name="Buena 2" xfId="32239" hidden="1"/>
    <cellStyle name="Buena 2" xfId="32304" hidden="1"/>
    <cellStyle name="Buena 2" xfId="32232" hidden="1"/>
    <cellStyle name="Buena 2" xfId="32335" hidden="1"/>
    <cellStyle name="Buena 2" xfId="32219" hidden="1"/>
    <cellStyle name="Buena 2" xfId="32286" hidden="1"/>
    <cellStyle name="Buena 2" xfId="32489" hidden="1"/>
    <cellStyle name="Buena 2" xfId="32294" hidden="1"/>
    <cellStyle name="Buena 2" xfId="32376" hidden="1"/>
    <cellStyle name="Buena 2" xfId="32373" hidden="1"/>
    <cellStyle name="Buena 2" xfId="32369" hidden="1"/>
    <cellStyle name="Buena 2" xfId="32482" hidden="1"/>
    <cellStyle name="Buena 2" xfId="32270" hidden="1"/>
    <cellStyle name="Buena 2" xfId="32310" hidden="1"/>
    <cellStyle name="Buena 2" xfId="32245" hidden="1"/>
    <cellStyle name="Buena 2" xfId="32272" hidden="1"/>
    <cellStyle name="Buena 2" xfId="32281" hidden="1"/>
    <cellStyle name="Buena 2" xfId="32327" hidden="1"/>
    <cellStyle name="Buena 2" xfId="32500" hidden="1"/>
    <cellStyle name="Buena 2" xfId="32363" hidden="1"/>
    <cellStyle name="Buena 2" xfId="32111" hidden="1"/>
    <cellStyle name="Buena 2" xfId="32371" hidden="1"/>
    <cellStyle name="Buena 2" xfId="32240" hidden="1"/>
    <cellStyle name="Buena 2" xfId="32299" hidden="1"/>
    <cellStyle name="Buena 2" xfId="32226" hidden="1"/>
    <cellStyle name="Buena 2" xfId="32485" hidden="1"/>
    <cellStyle name="Buena 2" xfId="32212" hidden="1"/>
    <cellStyle name="Buena 2" xfId="32260" hidden="1"/>
    <cellStyle name="Buena 2" xfId="32366" hidden="1"/>
    <cellStyle name="Buena 2" xfId="32346" hidden="1"/>
    <cellStyle name="Buena 2" xfId="32295" hidden="1"/>
    <cellStyle name="Buena 2" xfId="32514" hidden="1"/>
    <cellStyle name="Buena 2" xfId="32525" hidden="1"/>
    <cellStyle name="Buena 2" xfId="32512" hidden="1"/>
    <cellStyle name="Buena 2" xfId="32534" hidden="1"/>
    <cellStyle name="Buena 2" xfId="32510" hidden="1"/>
    <cellStyle name="Buena 2" xfId="32543" hidden="1"/>
    <cellStyle name="Buena 2" xfId="32508" hidden="1"/>
    <cellStyle name="Buena 2" xfId="32551" hidden="1"/>
    <cellStyle name="Buena 2" xfId="32506" hidden="1"/>
    <cellStyle name="Buena 2" xfId="32561" hidden="1"/>
    <cellStyle name="Buena 2" xfId="32523" hidden="1"/>
    <cellStyle name="Buena 2" xfId="32571" hidden="1"/>
    <cellStyle name="Buena 2" xfId="32522" hidden="1"/>
    <cellStyle name="Buena 2" xfId="32578" hidden="1"/>
    <cellStyle name="Buena 2" xfId="32516" hidden="1"/>
    <cellStyle name="Buena 2" xfId="32588" hidden="1"/>
    <cellStyle name="Buena 2" xfId="32519" hidden="1"/>
    <cellStyle name="Buena 2" xfId="32594" hidden="1"/>
    <cellStyle name="Buena 2" xfId="32585" hidden="1"/>
    <cellStyle name="Buena 2" xfId="32616" hidden="1"/>
    <cellStyle name="Buena 2" xfId="32627" hidden="1"/>
    <cellStyle name="Buena 2" xfId="32614" hidden="1"/>
    <cellStyle name="Buena 2" xfId="32636" hidden="1"/>
    <cellStyle name="Buena 2" xfId="32612" hidden="1"/>
    <cellStyle name="Buena 2" xfId="32645" hidden="1"/>
    <cellStyle name="Buena 2" xfId="32610" hidden="1"/>
    <cellStyle name="Buena 2" xfId="32653" hidden="1"/>
    <cellStyle name="Buena 2" xfId="32608" hidden="1"/>
    <cellStyle name="Buena 2" xfId="32663" hidden="1"/>
    <cellStyle name="Buena 2" xfId="32625" hidden="1"/>
    <cellStyle name="Buena 2" xfId="32673" hidden="1"/>
    <cellStyle name="Buena 2" xfId="32624" hidden="1"/>
    <cellStyle name="Buena 2" xfId="32680" hidden="1"/>
    <cellStyle name="Buena 2" xfId="32618" hidden="1"/>
    <cellStyle name="Buena 2" xfId="32690" hidden="1"/>
    <cellStyle name="Buena 2" xfId="32621" hidden="1"/>
    <cellStyle name="Buena 2" xfId="32696" hidden="1"/>
    <cellStyle name="Buena 2" xfId="32687" hidden="1"/>
    <cellStyle name="Buena 2" xfId="32887" hidden="1"/>
    <cellStyle name="Buena 2" xfId="32898" hidden="1"/>
    <cellStyle name="Buena 2" xfId="32885" hidden="1"/>
    <cellStyle name="Buena 2" xfId="32907" hidden="1"/>
    <cellStyle name="Buena 2" xfId="32883" hidden="1"/>
    <cellStyle name="Buena 2" xfId="32916" hidden="1"/>
    <cellStyle name="Buena 2" xfId="32881" hidden="1"/>
    <cellStyle name="Buena 2" xfId="32924" hidden="1"/>
    <cellStyle name="Buena 2" xfId="32879" hidden="1"/>
    <cellStyle name="Buena 2" xfId="32934" hidden="1"/>
    <cellStyle name="Buena 2" xfId="32896" hidden="1"/>
    <cellStyle name="Buena 2" xfId="32944" hidden="1"/>
    <cellStyle name="Buena 2" xfId="32895" hidden="1"/>
    <cellStyle name="Buena 2" xfId="32951" hidden="1"/>
    <cellStyle name="Buena 2" xfId="32889" hidden="1"/>
    <cellStyle name="Buena 2" xfId="32961" hidden="1"/>
    <cellStyle name="Buena 2" xfId="32892" hidden="1"/>
    <cellStyle name="Buena 2" xfId="32967" hidden="1"/>
    <cellStyle name="Buena 2" xfId="32958" hidden="1"/>
    <cellStyle name="Buena 2" xfId="32745" hidden="1"/>
    <cellStyle name="Buena 2" xfId="32874" hidden="1"/>
    <cellStyle name="Buena 2" xfId="32974" hidden="1"/>
    <cellStyle name="Buena 2" xfId="32821" hidden="1"/>
    <cellStyle name="Buena 2" xfId="32982" hidden="1"/>
    <cellStyle name="Buena 2" xfId="32816" hidden="1"/>
    <cellStyle name="Buena 2" xfId="32988" hidden="1"/>
    <cellStyle name="Buena 2" xfId="32729" hidden="1"/>
    <cellStyle name="Buena 2" xfId="32794" hidden="1"/>
    <cellStyle name="Buena 2" xfId="32722" hidden="1"/>
    <cellStyle name="Buena 2" xfId="32825" hidden="1"/>
    <cellStyle name="Buena 2" xfId="32709" hidden="1"/>
    <cellStyle name="Buena 2" xfId="32776" hidden="1"/>
    <cellStyle name="Buena 2" xfId="32979" hidden="1"/>
    <cellStyle name="Buena 2" xfId="32784" hidden="1"/>
    <cellStyle name="Buena 2" xfId="32866" hidden="1"/>
    <cellStyle name="Buena 2" xfId="32863" hidden="1"/>
    <cellStyle name="Buena 2" xfId="32859" hidden="1"/>
    <cellStyle name="Buena 2" xfId="32972" hidden="1"/>
    <cellStyle name="Buena 2" xfId="32760" hidden="1"/>
    <cellStyle name="Buena 2" xfId="32800" hidden="1"/>
    <cellStyle name="Buena 2" xfId="32735" hidden="1"/>
    <cellStyle name="Buena 2" xfId="32762" hidden="1"/>
    <cellStyle name="Buena 2" xfId="32771" hidden="1"/>
    <cellStyle name="Buena 2" xfId="32817" hidden="1"/>
    <cellStyle name="Buena 2" xfId="32990" hidden="1"/>
    <cellStyle name="Buena 2" xfId="32853" hidden="1"/>
    <cellStyle name="Buena 2" xfId="32601" hidden="1"/>
    <cellStyle name="Buena 2" xfId="32861" hidden="1"/>
    <cellStyle name="Buena 2" xfId="32730" hidden="1"/>
    <cellStyle name="Buena 2" xfId="32789" hidden="1"/>
    <cellStyle name="Buena 2" xfId="32716" hidden="1"/>
    <cellStyle name="Buena 2" xfId="32975" hidden="1"/>
    <cellStyle name="Buena 2" xfId="32702" hidden="1"/>
    <cellStyle name="Buena 2" xfId="32750" hidden="1"/>
    <cellStyle name="Buena 2" xfId="32856" hidden="1"/>
    <cellStyle name="Buena 2" xfId="32836" hidden="1"/>
    <cellStyle name="Buena 2" xfId="32785" hidden="1"/>
    <cellStyle name="Buena 2" xfId="33004" hidden="1"/>
    <cellStyle name="Buena 2" xfId="33015" hidden="1"/>
    <cellStyle name="Buena 2" xfId="33002" hidden="1"/>
    <cellStyle name="Buena 2" xfId="33024" hidden="1"/>
    <cellStyle name="Buena 2" xfId="33000" hidden="1"/>
    <cellStyle name="Buena 2" xfId="33033" hidden="1"/>
    <cellStyle name="Buena 2" xfId="32998" hidden="1"/>
    <cellStyle name="Buena 2" xfId="33041" hidden="1"/>
    <cellStyle name="Buena 2" xfId="32996" hidden="1"/>
    <cellStyle name="Buena 2" xfId="33051" hidden="1"/>
    <cellStyle name="Buena 2" xfId="33013" hidden="1"/>
    <cellStyle name="Buena 2" xfId="33061" hidden="1"/>
    <cellStyle name="Buena 2" xfId="33012" hidden="1"/>
    <cellStyle name="Buena 2" xfId="33068" hidden="1"/>
    <cellStyle name="Buena 2" xfId="33006" hidden="1"/>
    <cellStyle name="Buena 2" xfId="33078" hidden="1"/>
    <cellStyle name="Buena 2" xfId="33009" hidden="1"/>
    <cellStyle name="Buena 2" xfId="33084" hidden="1"/>
    <cellStyle name="Buena 2" xfId="33075" hidden="1"/>
    <cellStyle name="Buena 2" xfId="33106" hidden="1"/>
    <cellStyle name="Buena 2" xfId="33117" hidden="1"/>
    <cellStyle name="Buena 2" xfId="33104" hidden="1"/>
    <cellStyle name="Buena 2" xfId="33126" hidden="1"/>
    <cellStyle name="Buena 2" xfId="33102" hidden="1"/>
    <cellStyle name="Buena 2" xfId="33135" hidden="1"/>
    <cellStyle name="Buena 2" xfId="33100" hidden="1"/>
    <cellStyle name="Buena 2" xfId="33143" hidden="1"/>
    <cellStyle name="Buena 2" xfId="33098" hidden="1"/>
    <cellStyle name="Buena 2" xfId="33153" hidden="1"/>
    <cellStyle name="Buena 2" xfId="33115" hidden="1"/>
    <cellStyle name="Buena 2" xfId="33163" hidden="1"/>
    <cellStyle name="Buena 2" xfId="33114" hidden="1"/>
    <cellStyle name="Buena 2" xfId="33170" hidden="1"/>
    <cellStyle name="Buena 2" xfId="33108" hidden="1"/>
    <cellStyle name="Buena 2" xfId="33180" hidden="1"/>
    <cellStyle name="Buena 2" xfId="33111" hidden="1"/>
    <cellStyle name="Buena 2" xfId="33186" hidden="1"/>
    <cellStyle name="Buena 2" xfId="33177" hidden="1"/>
    <cellStyle name="Buena 2" xfId="33377" hidden="1"/>
    <cellStyle name="Buena 2" xfId="33388" hidden="1"/>
    <cellStyle name="Buena 2" xfId="33375" hidden="1"/>
    <cellStyle name="Buena 2" xfId="33397" hidden="1"/>
    <cellStyle name="Buena 2" xfId="33373" hidden="1"/>
    <cellStyle name="Buena 2" xfId="33406" hidden="1"/>
    <cellStyle name="Buena 2" xfId="33371" hidden="1"/>
    <cellStyle name="Buena 2" xfId="33414" hidden="1"/>
    <cellStyle name="Buena 2" xfId="33369" hidden="1"/>
    <cellStyle name="Buena 2" xfId="33424" hidden="1"/>
    <cellStyle name="Buena 2" xfId="33386" hidden="1"/>
    <cellStyle name="Buena 2" xfId="33434" hidden="1"/>
    <cellStyle name="Buena 2" xfId="33385" hidden="1"/>
    <cellStyle name="Buena 2" xfId="33441" hidden="1"/>
    <cellStyle name="Buena 2" xfId="33379" hidden="1"/>
    <cellStyle name="Buena 2" xfId="33451" hidden="1"/>
    <cellStyle name="Buena 2" xfId="33382" hidden="1"/>
    <cellStyle name="Buena 2" xfId="33457" hidden="1"/>
    <cellStyle name="Buena 2" xfId="33448" hidden="1"/>
    <cellStyle name="Buena 2" xfId="33235" hidden="1"/>
    <cellStyle name="Buena 2" xfId="33364" hidden="1"/>
    <cellStyle name="Buena 2" xfId="33464" hidden="1"/>
    <cellStyle name="Buena 2" xfId="33311" hidden="1"/>
    <cellStyle name="Buena 2" xfId="33472" hidden="1"/>
    <cellStyle name="Buena 2" xfId="33306" hidden="1"/>
    <cellStyle name="Buena 2" xfId="33478" hidden="1"/>
    <cellStyle name="Buena 2" xfId="33219" hidden="1"/>
    <cellStyle name="Buena 2" xfId="33284" hidden="1"/>
    <cellStyle name="Buena 2" xfId="33212" hidden="1"/>
    <cellStyle name="Buena 2" xfId="33315" hidden="1"/>
    <cellStyle name="Buena 2" xfId="33199" hidden="1"/>
    <cellStyle name="Buena 2" xfId="33266" hidden="1"/>
    <cellStyle name="Buena 2" xfId="33469" hidden="1"/>
    <cellStyle name="Buena 2" xfId="33274" hidden="1"/>
    <cellStyle name="Buena 2" xfId="33356" hidden="1"/>
    <cellStyle name="Buena 2" xfId="33353" hidden="1"/>
    <cellStyle name="Buena 2" xfId="33349" hidden="1"/>
    <cellStyle name="Buena 2" xfId="33462" hidden="1"/>
    <cellStyle name="Buena 2" xfId="33250" hidden="1"/>
    <cellStyle name="Buena 2" xfId="33290" hidden="1"/>
    <cellStyle name="Buena 2" xfId="33225" hidden="1"/>
    <cellStyle name="Buena 2" xfId="33252" hidden="1"/>
    <cellStyle name="Buena 2" xfId="33261" hidden="1"/>
    <cellStyle name="Buena 2" xfId="33307" hidden="1"/>
    <cellStyle name="Buena 2" xfId="33480" hidden="1"/>
    <cellStyle name="Buena 2" xfId="33343" hidden="1"/>
    <cellStyle name="Buena 2" xfId="33091" hidden="1"/>
    <cellStyle name="Buena 2" xfId="33351" hidden="1"/>
    <cellStyle name="Buena 2" xfId="33220" hidden="1"/>
    <cellStyle name="Buena 2" xfId="33279" hidden="1"/>
    <cellStyle name="Buena 2" xfId="33206" hidden="1"/>
    <cellStyle name="Buena 2" xfId="33465" hidden="1"/>
    <cellStyle name="Buena 2" xfId="33192" hidden="1"/>
    <cellStyle name="Buena 2" xfId="33240" hidden="1"/>
    <cellStyle name="Buena 2" xfId="33346" hidden="1"/>
    <cellStyle name="Buena 2" xfId="33326" hidden="1"/>
    <cellStyle name="Buena 2" xfId="33275" hidden="1"/>
    <cellStyle name="Buena 2" xfId="22741" hidden="1"/>
    <cellStyle name="Buena 2" xfId="24133" hidden="1"/>
    <cellStyle name="Buena 2" xfId="26216" hidden="1"/>
    <cellStyle name="Buena 2" xfId="23975" hidden="1"/>
    <cellStyle name="Buena 2" xfId="22334" hidden="1"/>
    <cellStyle name="Buena 2" xfId="25446" hidden="1"/>
    <cellStyle name="Buena 2" xfId="22910" hidden="1"/>
    <cellStyle name="Buena 2" xfId="30739" hidden="1"/>
    <cellStyle name="Buena 2" xfId="26781" hidden="1"/>
    <cellStyle name="Buena 2" xfId="22375" hidden="1"/>
    <cellStyle name="Buena 2" xfId="22704" hidden="1"/>
    <cellStyle name="Buena 2" xfId="30737" hidden="1"/>
    <cellStyle name="Buena 2" xfId="23855" hidden="1"/>
    <cellStyle name="Buena 2" xfId="22715" hidden="1"/>
    <cellStyle name="Buena 2" xfId="30741" hidden="1"/>
    <cellStyle name="Buena 2" xfId="27304" hidden="1"/>
    <cellStyle name="Buena 2" xfId="26498" hidden="1"/>
    <cellStyle name="Buena 2" xfId="23972" hidden="1"/>
    <cellStyle name="Buena 2" xfId="23147" hidden="1"/>
    <cellStyle name="Buena 2" xfId="23132" hidden="1"/>
    <cellStyle name="Buena 2" xfId="27033" hidden="1"/>
    <cellStyle name="Buena 2" xfId="22447" hidden="1"/>
    <cellStyle name="Buena 2" xfId="22042" hidden="1"/>
    <cellStyle name="Buena 2" xfId="26029" hidden="1"/>
    <cellStyle name="Buena 2" xfId="27966" hidden="1"/>
    <cellStyle name="Buena 2" xfId="22636" hidden="1"/>
    <cellStyle name="Buena 2" xfId="23276" hidden="1"/>
    <cellStyle name="Buena 2" xfId="25433" hidden="1"/>
    <cellStyle name="Buena 2" xfId="22989" hidden="1"/>
    <cellStyle name="Buena 2" xfId="27041" hidden="1"/>
    <cellStyle name="Buena 2" xfId="26492" hidden="1"/>
    <cellStyle name="Buena 2" xfId="24131" hidden="1"/>
    <cellStyle name="Buena 2" xfId="26599" hidden="1"/>
    <cellStyle name="Buena 2" xfId="21862" hidden="1"/>
    <cellStyle name="Buena 2" xfId="27363" hidden="1"/>
    <cellStyle name="Buena 2" xfId="22794" hidden="1"/>
    <cellStyle name="Buena 2" xfId="26443" hidden="1"/>
    <cellStyle name="Buena 2" xfId="25402" hidden="1"/>
    <cellStyle name="Buena 2" xfId="25721" hidden="1"/>
    <cellStyle name="Buena 2" xfId="26373" hidden="1"/>
    <cellStyle name="Buena 2" xfId="26719" hidden="1"/>
    <cellStyle name="Buena 2" xfId="25335" hidden="1"/>
    <cellStyle name="Buena 2" xfId="25247" hidden="1"/>
    <cellStyle name="Buena 2" xfId="25887" hidden="1"/>
    <cellStyle name="Buena 2" xfId="23781" hidden="1"/>
    <cellStyle name="Buena 2" xfId="27089" hidden="1"/>
    <cellStyle name="Buena 2" xfId="23939" hidden="1"/>
    <cellStyle name="Buena 2" xfId="23063" hidden="1"/>
    <cellStyle name="Buena 2" xfId="23688" hidden="1"/>
    <cellStyle name="Buena 2" xfId="26906" hidden="1"/>
    <cellStyle name="Buena 2" xfId="22065" hidden="1"/>
    <cellStyle name="Buena 2" xfId="27812" hidden="1"/>
    <cellStyle name="Buena 2" xfId="27322" hidden="1"/>
    <cellStyle name="Buena 2" xfId="25952" hidden="1"/>
    <cellStyle name="Buena 2" xfId="25822" hidden="1"/>
    <cellStyle name="Buena 2" xfId="23948" hidden="1"/>
    <cellStyle name="Buena 2" xfId="25673" hidden="1"/>
    <cellStyle name="Buena 2" xfId="22303" hidden="1"/>
    <cellStyle name="Buena 2" xfId="23077" hidden="1"/>
    <cellStyle name="Buena 2" xfId="22908" hidden="1"/>
    <cellStyle name="Buena 2" xfId="23995" hidden="1"/>
    <cellStyle name="Buena 2" xfId="22686" hidden="1"/>
    <cellStyle name="Buena 2" xfId="25114" hidden="1"/>
    <cellStyle name="Buena 2" xfId="25466" hidden="1"/>
    <cellStyle name="Buena 2" xfId="23049" hidden="1"/>
    <cellStyle name="Buena 2" xfId="25933" hidden="1"/>
    <cellStyle name="Buena 2" xfId="25354" hidden="1"/>
    <cellStyle name="Buena 2" xfId="24501" hidden="1"/>
    <cellStyle name="Buena 2" xfId="27259" hidden="1"/>
    <cellStyle name="Buena 2" xfId="22362" hidden="1"/>
    <cellStyle name="Buena 2" xfId="22670" hidden="1"/>
    <cellStyle name="Buena 2" xfId="27842" hidden="1"/>
    <cellStyle name="Buena 2" xfId="24001" hidden="1"/>
    <cellStyle name="Buena 2" xfId="26247" hidden="1"/>
    <cellStyle name="Buena 2" xfId="23685" hidden="1"/>
    <cellStyle name="Buena 2" xfId="28410" hidden="1"/>
    <cellStyle name="Buena 2" xfId="27040" hidden="1"/>
    <cellStyle name="Buena 2" xfId="23658" hidden="1"/>
    <cellStyle name="Buena 2" xfId="26716" hidden="1"/>
    <cellStyle name="Buena 2" xfId="22156" hidden="1"/>
    <cellStyle name="Buena 2" xfId="23085" hidden="1"/>
    <cellStyle name="Buena 2" xfId="22340" hidden="1"/>
    <cellStyle name="Buena 2" xfId="22921" hidden="1"/>
    <cellStyle name="Buena 2" xfId="23091" hidden="1"/>
    <cellStyle name="Buena 2" xfId="22381" hidden="1"/>
    <cellStyle name="Buena 2" xfId="27964" hidden="1"/>
    <cellStyle name="Buena 2" xfId="22800" hidden="1"/>
    <cellStyle name="Buena 2" xfId="23284" hidden="1"/>
    <cellStyle name="Buena 2" xfId="25467" hidden="1"/>
    <cellStyle name="Buena 2" xfId="26815" hidden="1"/>
    <cellStyle name="Buena 2" xfId="27838" hidden="1"/>
    <cellStyle name="Buena 2" xfId="26096" hidden="1"/>
    <cellStyle name="Buena 2" xfId="22079" hidden="1"/>
    <cellStyle name="Buena 2" xfId="27841" hidden="1"/>
    <cellStyle name="Buena 2" xfId="26718" hidden="1"/>
    <cellStyle name="Buena 2" xfId="27872" hidden="1"/>
    <cellStyle name="Buena 2" xfId="23404" hidden="1"/>
    <cellStyle name="Buena 2" xfId="21776" hidden="1"/>
    <cellStyle name="Buena 2" xfId="26020" hidden="1"/>
    <cellStyle name="Buena 2" xfId="22046" hidden="1"/>
    <cellStyle name="Buena 2" xfId="22635" hidden="1"/>
    <cellStyle name="Buena 2" xfId="25754" hidden="1"/>
    <cellStyle name="Buena 2" xfId="28417" hidden="1"/>
    <cellStyle name="Buena 2" xfId="27300" hidden="1"/>
    <cellStyle name="Buena 2" xfId="27932" hidden="1"/>
    <cellStyle name="Buena 2" xfId="23097" hidden="1"/>
    <cellStyle name="Buena 2" xfId="23556" hidden="1"/>
    <cellStyle name="Buena 2" xfId="23089" hidden="1"/>
    <cellStyle name="Buena 2" xfId="26825" hidden="1"/>
    <cellStyle name="Buena 2" xfId="23060" hidden="1"/>
    <cellStyle name="Buena 2" xfId="25365" hidden="1"/>
    <cellStyle name="Buena 2" xfId="28412" hidden="1"/>
    <cellStyle name="Buena 2" xfId="26678" hidden="1"/>
    <cellStyle name="Buena 2" xfId="24018" hidden="1"/>
    <cellStyle name="Buena 2" xfId="23370" hidden="1"/>
    <cellStyle name="Buena 2" xfId="27207" hidden="1"/>
    <cellStyle name="Buena 2" xfId="23575" hidden="1"/>
    <cellStyle name="Buena 2" xfId="21900" hidden="1"/>
    <cellStyle name="Buena 2" xfId="27299" hidden="1"/>
    <cellStyle name="Buena 2" xfId="22919" hidden="1"/>
    <cellStyle name="Buena 2" xfId="26462" hidden="1"/>
    <cellStyle name="Buena 2" xfId="25182" hidden="1"/>
    <cellStyle name="Buena 2" xfId="25516" hidden="1"/>
    <cellStyle name="Buena 2" xfId="27240" hidden="1"/>
    <cellStyle name="Buena 2" xfId="26337" hidden="1"/>
    <cellStyle name="Buena 2" xfId="27941" hidden="1"/>
    <cellStyle name="Buena 2" xfId="23870" hidden="1"/>
    <cellStyle name="Buena 2" xfId="22783" hidden="1"/>
    <cellStyle name="Buena 2" xfId="25458" hidden="1"/>
    <cellStyle name="Buena 2" xfId="22933" hidden="1"/>
    <cellStyle name="Buena 2" xfId="23561" hidden="1"/>
    <cellStyle name="Buena 2" xfId="27275" hidden="1"/>
    <cellStyle name="Buena 2" xfId="25333" hidden="1"/>
    <cellStyle name="Buena 2" xfId="22237" hidden="1"/>
    <cellStyle name="Buena 2" xfId="26085" hidden="1"/>
    <cellStyle name="Buena 2" xfId="26024" hidden="1"/>
    <cellStyle name="Buena 2" xfId="25935" hidden="1"/>
    <cellStyle name="Buena 2" xfId="27876" hidden="1"/>
    <cellStyle name="Buena 2" xfId="23024" hidden="1"/>
    <cellStyle name="Buena 2" xfId="26589" hidden="1"/>
    <cellStyle name="Buena 2" xfId="30716" hidden="1"/>
    <cellStyle name="Buena 2" xfId="24153" hidden="1"/>
    <cellStyle name="Buena 2" xfId="21868" hidden="1"/>
    <cellStyle name="Buena 2" xfId="25757" hidden="1"/>
    <cellStyle name="Buena 2" xfId="27334" hidden="1"/>
    <cellStyle name="Buena 2" xfId="22579" hidden="1"/>
    <cellStyle name="Buena 2" xfId="27280" hidden="1"/>
    <cellStyle name="Buena 2" xfId="23303" hidden="1"/>
    <cellStyle name="Buena 2" xfId="22239" hidden="1"/>
    <cellStyle name="Buena 2" xfId="30715" hidden="1"/>
    <cellStyle name="Buena 2" xfId="22145" hidden="1"/>
    <cellStyle name="Buena 2" xfId="21940" hidden="1"/>
    <cellStyle name="Buena 2" xfId="27144" hidden="1"/>
    <cellStyle name="Buena 2" xfId="26696" hidden="1"/>
    <cellStyle name="Buena 2" xfId="23440" hidden="1"/>
    <cellStyle name="Buena 2" xfId="22167" hidden="1"/>
    <cellStyle name="Buena 2" xfId="25385" hidden="1"/>
    <cellStyle name="Buena 2" xfId="25614" hidden="1"/>
    <cellStyle name="Buena 2" xfId="30708" hidden="1"/>
    <cellStyle name="Buena 2" xfId="26401" hidden="1"/>
    <cellStyle name="Buena 2" xfId="25238" hidden="1"/>
    <cellStyle name="Buena 2" xfId="23581" hidden="1"/>
    <cellStyle name="Buena 2" xfId="27313" hidden="1"/>
    <cellStyle name="Buena 2" xfId="27139" hidden="1"/>
    <cellStyle name="Buena 2" xfId="27289" hidden="1"/>
    <cellStyle name="Buena 2" xfId="25067" hidden="1"/>
    <cellStyle name="Buena 2" xfId="27849" hidden="1"/>
    <cellStyle name="Buena 2" xfId="27206" hidden="1"/>
    <cellStyle name="Buena 2" xfId="26555" hidden="1"/>
    <cellStyle name="Buena 2" xfId="25323" hidden="1"/>
    <cellStyle name="Buena 2" xfId="30703" hidden="1"/>
    <cellStyle name="Buena 2" xfId="25949" hidden="1"/>
    <cellStyle name="Buena 2" xfId="11052" hidden="1"/>
    <cellStyle name="Buena 2" xfId="23260" hidden="1"/>
    <cellStyle name="Buena 2" xfId="22004" hidden="1"/>
    <cellStyle name="Buena 2" xfId="23803" hidden="1"/>
    <cellStyle name="Buena 2" xfId="25628" hidden="1"/>
    <cellStyle name="Buena 2" xfId="25720" hidden="1"/>
    <cellStyle name="Buena 2" xfId="26457" hidden="1"/>
    <cellStyle name="Buena 2" xfId="23280" hidden="1"/>
    <cellStyle name="Buena 2" xfId="22165" hidden="1"/>
    <cellStyle name="Buena 2" xfId="26505" hidden="1"/>
    <cellStyle name="Buena 2" xfId="27045" hidden="1"/>
    <cellStyle name="Buena 2" xfId="25083" hidden="1"/>
    <cellStyle name="Buena 2" xfId="22942" hidden="1"/>
    <cellStyle name="Buena 2" xfId="26330" hidden="1"/>
    <cellStyle name="Buena 2" xfId="25061" hidden="1"/>
    <cellStyle name="Buena 2" xfId="22735" hidden="1"/>
    <cellStyle name="Buena 2" xfId="25482" hidden="1"/>
    <cellStyle name="Buena 2" xfId="25320" hidden="1"/>
    <cellStyle name="Buena 2" xfId="26579" hidden="1"/>
    <cellStyle name="Buena 2" xfId="23300" hidden="1"/>
    <cellStyle name="Buena 2" xfId="26639" hidden="1"/>
    <cellStyle name="Buena 2" xfId="26552" hidden="1"/>
    <cellStyle name="Buena 2" xfId="26493" hidden="1"/>
    <cellStyle name="Buena 2" xfId="22327" hidden="1"/>
    <cellStyle name="Buena 2" xfId="26730" hidden="1"/>
    <cellStyle name="Buena 2" xfId="27233" hidden="1"/>
    <cellStyle name="Buena 2" xfId="22293" hidden="1"/>
    <cellStyle name="Buena 2" xfId="27805" hidden="1"/>
    <cellStyle name="Buena 2" xfId="27054" hidden="1"/>
    <cellStyle name="Buena 2" xfId="27494" hidden="1"/>
    <cellStyle name="Buena 2" xfId="23142" hidden="1"/>
    <cellStyle name="Buena 2" xfId="22732" hidden="1"/>
    <cellStyle name="Buena 2" xfId="30727" hidden="1"/>
    <cellStyle name="Buena 2" xfId="23632" hidden="1"/>
    <cellStyle name="Buena 2" xfId="27810" hidden="1"/>
    <cellStyle name="Buena 2" xfId="26710" hidden="1"/>
    <cellStyle name="Buena 2" xfId="22320" hidden="1"/>
    <cellStyle name="Buena 2" xfId="33512" hidden="1"/>
    <cellStyle name="Buena 2" xfId="33523" hidden="1"/>
    <cellStyle name="Buena 2" xfId="33510" hidden="1"/>
    <cellStyle name="Buena 2" xfId="33532" hidden="1"/>
    <cellStyle name="Buena 2" xfId="33508" hidden="1"/>
    <cellStyle name="Buena 2" xfId="33541" hidden="1"/>
    <cellStyle name="Buena 2" xfId="33506" hidden="1"/>
    <cellStyle name="Buena 2" xfId="33549" hidden="1"/>
    <cellStyle name="Buena 2" xfId="33504" hidden="1"/>
    <cellStyle name="Buena 2" xfId="33559" hidden="1"/>
    <cellStyle name="Buena 2" xfId="33521" hidden="1"/>
    <cellStyle name="Buena 2" xfId="33569" hidden="1"/>
    <cellStyle name="Buena 2" xfId="33520" hidden="1"/>
    <cellStyle name="Buena 2" xfId="33576" hidden="1"/>
    <cellStyle name="Buena 2" xfId="33514" hidden="1"/>
    <cellStyle name="Buena 2" xfId="33586" hidden="1"/>
    <cellStyle name="Buena 2" xfId="33517" hidden="1"/>
    <cellStyle name="Buena 2" xfId="33592" hidden="1"/>
    <cellStyle name="Buena 2" xfId="33583" hidden="1"/>
    <cellStyle name="Buena 2" xfId="33783" hidden="1"/>
    <cellStyle name="Buena 2" xfId="33794" hidden="1"/>
    <cellStyle name="Buena 2" xfId="33781" hidden="1"/>
    <cellStyle name="Buena 2" xfId="33803" hidden="1"/>
    <cellStyle name="Buena 2" xfId="33779" hidden="1"/>
    <cellStyle name="Buena 2" xfId="33812" hidden="1"/>
    <cellStyle name="Buena 2" xfId="33777" hidden="1"/>
    <cellStyle name="Buena 2" xfId="33820" hidden="1"/>
    <cellStyle name="Buena 2" xfId="33775" hidden="1"/>
    <cellStyle name="Buena 2" xfId="33830" hidden="1"/>
    <cellStyle name="Buena 2" xfId="33792" hidden="1"/>
    <cellStyle name="Buena 2" xfId="33840" hidden="1"/>
    <cellStyle name="Buena 2" xfId="33791" hidden="1"/>
    <cellStyle name="Buena 2" xfId="33847" hidden="1"/>
    <cellStyle name="Buena 2" xfId="33785" hidden="1"/>
    <cellStyle name="Buena 2" xfId="33857" hidden="1"/>
    <cellStyle name="Buena 2" xfId="33788" hidden="1"/>
    <cellStyle name="Buena 2" xfId="33863" hidden="1"/>
    <cellStyle name="Buena 2" xfId="33854" hidden="1"/>
    <cellStyle name="Buena 2" xfId="33641" hidden="1"/>
    <cellStyle name="Buena 2" xfId="33770" hidden="1"/>
    <cellStyle name="Buena 2" xfId="33870" hidden="1"/>
    <cellStyle name="Buena 2" xfId="33717" hidden="1"/>
    <cellStyle name="Buena 2" xfId="33878" hidden="1"/>
    <cellStyle name="Buena 2" xfId="33712" hidden="1"/>
    <cellStyle name="Buena 2" xfId="33884" hidden="1"/>
    <cellStyle name="Buena 2" xfId="33625" hidden="1"/>
    <cellStyle name="Buena 2" xfId="33690" hidden="1"/>
    <cellStyle name="Buena 2" xfId="33618" hidden="1"/>
    <cellStyle name="Buena 2" xfId="33721" hidden="1"/>
    <cellStyle name="Buena 2" xfId="33605" hidden="1"/>
    <cellStyle name="Buena 2" xfId="33672" hidden="1"/>
    <cellStyle name="Buena 2" xfId="33875" hidden="1"/>
    <cellStyle name="Buena 2" xfId="33680" hidden="1"/>
    <cellStyle name="Buena 2" xfId="33762" hidden="1"/>
    <cellStyle name="Buena 2" xfId="33759" hidden="1"/>
    <cellStyle name="Buena 2" xfId="33755" hidden="1"/>
    <cellStyle name="Buena 2" xfId="33868" hidden="1"/>
    <cellStyle name="Buena 2" xfId="33656" hidden="1"/>
    <cellStyle name="Buena 2" xfId="33696" hidden="1"/>
    <cellStyle name="Buena 2" xfId="33631" hidden="1"/>
    <cellStyle name="Buena 2" xfId="33658" hidden="1"/>
    <cellStyle name="Buena 2" xfId="33667" hidden="1"/>
    <cellStyle name="Buena 2" xfId="33713" hidden="1"/>
    <cellStyle name="Buena 2" xfId="33886" hidden="1"/>
    <cellStyle name="Buena 2" xfId="33749" hidden="1"/>
    <cellStyle name="Buena 2" xfId="23341" hidden="1"/>
    <cellStyle name="Buena 2" xfId="33757" hidden="1"/>
    <cellStyle name="Buena 2" xfId="33626" hidden="1"/>
    <cellStyle name="Buena 2" xfId="33685" hidden="1"/>
    <cellStyle name="Buena 2" xfId="33612" hidden="1"/>
    <cellStyle name="Buena 2" xfId="33871" hidden="1"/>
    <cellStyle name="Buena 2" xfId="33598" hidden="1"/>
    <cellStyle name="Buena 2" xfId="33646" hidden="1"/>
    <cellStyle name="Buena 2" xfId="33752" hidden="1"/>
    <cellStyle name="Buena 2" xfId="33732" hidden="1"/>
    <cellStyle name="Buena 2" xfId="33681" hidden="1"/>
    <cellStyle name="Buena 2" xfId="22701" hidden="1"/>
    <cellStyle name="Buena 2" xfId="27863" hidden="1"/>
    <cellStyle name="Buena 2" xfId="22927" hidden="1"/>
    <cellStyle name="Buena 2" xfId="25899" hidden="1"/>
    <cellStyle name="Buena 2" xfId="26991" hidden="1"/>
    <cellStyle name="Buena 2" xfId="27482" hidden="1"/>
    <cellStyle name="Buena 2" xfId="27828" hidden="1"/>
    <cellStyle name="Buena 2" xfId="27935" hidden="1"/>
    <cellStyle name="Buena 2" xfId="25226" hidden="1"/>
    <cellStyle name="Buena 2" xfId="22630" hidden="1"/>
    <cellStyle name="Buena 2" xfId="23078" hidden="1"/>
    <cellStyle name="Buena 2" xfId="27840" hidden="1"/>
    <cellStyle name="Buena 2" xfId="27137" hidden="1"/>
    <cellStyle name="Buena 2" xfId="25959" hidden="1"/>
    <cellStyle name="Buena 2" xfId="27929" hidden="1"/>
    <cellStyle name="Buena 2" xfId="22141" hidden="1"/>
    <cellStyle name="Buena 2" xfId="27175" hidden="1"/>
    <cellStyle name="Buena 2" xfId="27508" hidden="1"/>
    <cellStyle name="Buena 2" xfId="26219" hidden="1"/>
    <cellStyle name="Buena 2" xfId="22707" hidden="1"/>
    <cellStyle name="Buena 2" xfId="23090" hidden="1"/>
    <cellStyle name="Buena 2" xfId="25755" hidden="1"/>
    <cellStyle name="Buena 2" xfId="25118" hidden="1"/>
    <cellStyle name="Buena 2" xfId="22638" hidden="1"/>
    <cellStyle name="Buena 2" xfId="23414" hidden="1"/>
    <cellStyle name="Buena 2" xfId="25722" hidden="1"/>
    <cellStyle name="Buena 2" xfId="28082" hidden="1"/>
    <cellStyle name="Buena 2" xfId="26597" hidden="1"/>
    <cellStyle name="Buena 2" xfId="23941" hidden="1"/>
    <cellStyle name="Buena 2" xfId="27217" hidden="1"/>
    <cellStyle name="Buena 2" xfId="33887" hidden="1"/>
    <cellStyle name="Buena 2" xfId="22073" hidden="1"/>
    <cellStyle name="Buena 2" xfId="33894" hidden="1"/>
    <cellStyle name="Buena 2" xfId="27890" hidden="1"/>
    <cellStyle name="Buena 2" xfId="33904" hidden="1"/>
    <cellStyle name="Buena 2" xfId="26749" hidden="1"/>
    <cellStyle name="Buena 2" xfId="33910" hidden="1"/>
    <cellStyle name="Buena 2" xfId="33901" hidden="1"/>
    <cellStyle name="Buena 2" xfId="34101" hidden="1"/>
    <cellStyle name="Buena 2" xfId="34112" hidden="1"/>
    <cellStyle name="Buena 2" xfId="34099" hidden="1"/>
    <cellStyle name="Buena 2" xfId="34121" hidden="1"/>
    <cellStyle name="Buena 2" xfId="34097" hidden="1"/>
    <cellStyle name="Buena 2" xfId="34130" hidden="1"/>
    <cellStyle name="Buena 2" xfId="34095" hidden="1"/>
    <cellStyle name="Buena 2" xfId="34138" hidden="1"/>
    <cellStyle name="Buena 2" xfId="34093" hidden="1"/>
    <cellStyle name="Buena 2" xfId="34148" hidden="1"/>
    <cellStyle name="Buena 2" xfId="34110" hidden="1"/>
    <cellStyle name="Buena 2" xfId="34158" hidden="1"/>
    <cellStyle name="Buena 2" xfId="34109" hidden="1"/>
    <cellStyle name="Buena 2" xfId="34165" hidden="1"/>
    <cellStyle name="Buena 2" xfId="34103" hidden="1"/>
    <cellStyle name="Buena 2" xfId="34175" hidden="1"/>
    <cellStyle name="Buena 2" xfId="34106" hidden="1"/>
    <cellStyle name="Buena 2" xfId="34181" hidden="1"/>
    <cellStyle name="Buena 2" xfId="34172" hidden="1"/>
    <cellStyle name="Buena 2" xfId="33959" hidden="1"/>
    <cellStyle name="Buena 2" xfId="34088" hidden="1"/>
    <cellStyle name="Buena 2" xfId="34188" hidden="1"/>
    <cellStyle name="Buena 2" xfId="34035" hidden="1"/>
    <cellStyle name="Buena 2" xfId="34196" hidden="1"/>
    <cellStyle name="Buena 2" xfId="34030" hidden="1"/>
    <cellStyle name="Buena 2" xfId="34202" hidden="1"/>
    <cellStyle name="Buena 2" xfId="33943" hidden="1"/>
    <cellStyle name="Buena 2" xfId="34008" hidden="1"/>
    <cellStyle name="Buena 2" xfId="33936" hidden="1"/>
    <cellStyle name="Buena 2" xfId="34039" hidden="1"/>
    <cellStyle name="Buena 2" xfId="33923" hidden="1"/>
    <cellStyle name="Buena 2" xfId="33990" hidden="1"/>
    <cellStyle name="Buena 2" xfId="34193" hidden="1"/>
    <cellStyle name="Buena 2" xfId="33998" hidden="1"/>
    <cellStyle name="Buena 2" xfId="34080" hidden="1"/>
    <cellStyle name="Buena 2" xfId="34077" hidden="1"/>
    <cellStyle name="Buena 2" xfId="34073" hidden="1"/>
    <cellStyle name="Buena 2" xfId="34186" hidden="1"/>
    <cellStyle name="Buena 2" xfId="33974" hidden="1"/>
    <cellStyle name="Buena 2" xfId="34014" hidden="1"/>
    <cellStyle name="Buena 2" xfId="33949" hidden="1"/>
    <cellStyle name="Buena 2" xfId="33976" hidden="1"/>
    <cellStyle name="Buena 2" xfId="33985" hidden="1"/>
    <cellStyle name="Buena 2" xfId="34031" hidden="1"/>
    <cellStyle name="Buena 2" xfId="34204" hidden="1"/>
    <cellStyle name="Buena 2" xfId="34067" hidden="1"/>
    <cellStyle name="Buena 2" xfId="27312" hidden="1"/>
    <cellStyle name="Buena 2" xfId="34075" hidden="1"/>
    <cellStyle name="Buena 2" xfId="33944" hidden="1"/>
    <cellStyle name="Buena 2" xfId="34003" hidden="1"/>
    <cellStyle name="Buena 2" xfId="33930" hidden="1"/>
    <cellStyle name="Buena 2" xfId="34189" hidden="1"/>
    <cellStyle name="Buena 2" xfId="33916" hidden="1"/>
    <cellStyle name="Buena 2" xfId="33964" hidden="1"/>
    <cellStyle name="Buena 2" xfId="34070" hidden="1"/>
    <cellStyle name="Buena 2" xfId="34050" hidden="1"/>
    <cellStyle name="Buena 2" xfId="33999" hidden="1"/>
    <cellStyle name="Buena 2" xfId="34218" hidden="1"/>
    <cellStyle name="Buena 2" xfId="34229" hidden="1"/>
    <cellStyle name="Buena 2" xfId="34216" hidden="1"/>
    <cellStyle name="Buena 2" xfId="34238" hidden="1"/>
    <cellStyle name="Buena 2" xfId="34214" hidden="1"/>
    <cellStyle name="Buena 2" xfId="34247" hidden="1"/>
    <cellStyle name="Buena 2" xfId="34212" hidden="1"/>
    <cellStyle name="Buena 2" xfId="34255" hidden="1"/>
    <cellStyle name="Buena 2" xfId="34210" hidden="1"/>
    <cellStyle name="Buena 2" xfId="34265" hidden="1"/>
    <cellStyle name="Buena 2" xfId="34227" hidden="1"/>
    <cellStyle name="Buena 2" xfId="34275" hidden="1"/>
    <cellStyle name="Buena 2" xfId="34226" hidden="1"/>
    <cellStyle name="Buena 2" xfId="34282" hidden="1"/>
    <cellStyle name="Buena 2" xfId="34220" hidden="1"/>
    <cellStyle name="Buena 2" xfId="34292" hidden="1"/>
    <cellStyle name="Buena 2" xfId="34223" hidden="1"/>
    <cellStyle name="Buena 2" xfId="34298" hidden="1"/>
    <cellStyle name="Buena 2" xfId="34289" hidden="1"/>
    <cellStyle name="Buena 2" xfId="34320" hidden="1"/>
    <cellStyle name="Buena 2" xfId="34331" hidden="1"/>
    <cellStyle name="Buena 2" xfId="34318" hidden="1"/>
    <cellStyle name="Buena 2" xfId="34340" hidden="1"/>
    <cellStyle name="Buena 2" xfId="34316" hidden="1"/>
    <cellStyle name="Buena 2" xfId="34349" hidden="1"/>
    <cellStyle name="Buena 2" xfId="34314" hidden="1"/>
    <cellStyle name="Buena 2" xfId="34357" hidden="1"/>
    <cellStyle name="Buena 2" xfId="34312" hidden="1"/>
    <cellStyle name="Buena 2" xfId="34367" hidden="1"/>
    <cellStyle name="Buena 2" xfId="34329" hidden="1"/>
    <cellStyle name="Buena 2" xfId="34377" hidden="1"/>
    <cellStyle name="Buena 2" xfId="34328" hidden="1"/>
    <cellStyle name="Buena 2" xfId="34384" hidden="1"/>
    <cellStyle name="Buena 2" xfId="34322" hidden="1"/>
    <cellStyle name="Buena 2" xfId="34394" hidden="1"/>
    <cellStyle name="Buena 2" xfId="34325" hidden="1"/>
    <cellStyle name="Buena 2" xfId="34400" hidden="1"/>
    <cellStyle name="Buena 2" xfId="34391" hidden="1"/>
    <cellStyle name="Buena 2" xfId="34591" hidden="1"/>
    <cellStyle name="Buena 2" xfId="34602" hidden="1"/>
    <cellStyle name="Buena 2" xfId="34589" hidden="1"/>
    <cellStyle name="Buena 2" xfId="34611" hidden="1"/>
    <cellStyle name="Buena 2" xfId="34587" hidden="1"/>
    <cellStyle name="Buena 2" xfId="34620" hidden="1"/>
    <cellStyle name="Buena 2" xfId="34585" hidden="1"/>
    <cellStyle name="Buena 2" xfId="34628" hidden="1"/>
    <cellStyle name="Buena 2" xfId="34583" hidden="1"/>
    <cellStyle name="Buena 2" xfId="34638" hidden="1"/>
    <cellStyle name="Buena 2" xfId="34600" hidden="1"/>
    <cellStyle name="Buena 2" xfId="34648" hidden="1"/>
    <cellStyle name="Buena 2" xfId="34599" hidden="1"/>
    <cellStyle name="Buena 2" xfId="34655" hidden="1"/>
    <cellStyle name="Buena 2" xfId="34593" hidden="1"/>
    <cellStyle name="Buena 2" xfId="34665" hidden="1"/>
    <cellStyle name="Buena 2" xfId="34596" hidden="1"/>
    <cellStyle name="Buena 2" xfId="34671" hidden="1"/>
    <cellStyle name="Buena 2" xfId="34662" hidden="1"/>
    <cellStyle name="Buena 2" xfId="34449" hidden="1"/>
    <cellStyle name="Buena 2" xfId="34578" hidden="1"/>
    <cellStyle name="Buena 2" xfId="34678" hidden="1"/>
    <cellStyle name="Buena 2" xfId="34525" hidden="1"/>
    <cellStyle name="Buena 2" xfId="34686" hidden="1"/>
    <cellStyle name="Buena 2" xfId="34520" hidden="1"/>
    <cellStyle name="Buena 2" xfId="34692" hidden="1"/>
    <cellStyle name="Buena 2" xfId="34433" hidden="1"/>
    <cellStyle name="Buena 2" xfId="34498" hidden="1"/>
    <cellStyle name="Buena 2" xfId="34426" hidden="1"/>
    <cellStyle name="Buena 2" xfId="34529" hidden="1"/>
    <cellStyle name="Buena 2" xfId="34413" hidden="1"/>
    <cellStyle name="Buena 2" xfId="34480" hidden="1"/>
    <cellStyle name="Buena 2" xfId="34683" hidden="1"/>
    <cellStyle name="Buena 2" xfId="34488" hidden="1"/>
    <cellStyle name="Buena 2" xfId="34570" hidden="1"/>
    <cellStyle name="Buena 2" xfId="34567" hidden="1"/>
    <cellStyle name="Buena 2" xfId="34563" hidden="1"/>
    <cellStyle name="Buena 2" xfId="34676" hidden="1"/>
    <cellStyle name="Buena 2" xfId="34464" hidden="1"/>
    <cellStyle name="Buena 2" xfId="34504" hidden="1"/>
    <cellStyle name="Buena 2" xfId="34439" hidden="1"/>
    <cellStyle name="Buena 2" xfId="34466" hidden="1"/>
    <cellStyle name="Buena 2" xfId="34475" hidden="1"/>
    <cellStyle name="Buena 2" xfId="34521" hidden="1"/>
    <cellStyle name="Buena 2" xfId="34694" hidden="1"/>
    <cellStyle name="Buena 2" xfId="34557" hidden="1"/>
    <cellStyle name="Buena 2" xfId="34305" hidden="1"/>
    <cellStyle name="Buena 2" xfId="34565" hidden="1"/>
    <cellStyle name="Buena 2" xfId="34434" hidden="1"/>
    <cellStyle name="Buena 2" xfId="34493" hidden="1"/>
    <cellStyle name="Buena 2" xfId="34420" hidden="1"/>
    <cellStyle name="Buena 2" xfId="34679" hidden="1"/>
    <cellStyle name="Buena 2" xfId="34406" hidden="1"/>
    <cellStyle name="Buena 2" xfId="34454" hidden="1"/>
    <cellStyle name="Buena 2" xfId="34560" hidden="1"/>
    <cellStyle name="Buena 2" xfId="34540" hidden="1"/>
    <cellStyle name="Buena 2" xfId="34489" hidden="1"/>
    <cellStyle name="Buena 2" xfId="34708" hidden="1"/>
    <cellStyle name="Buena 2" xfId="34719" hidden="1"/>
    <cellStyle name="Buena 2" xfId="34706" hidden="1"/>
    <cellStyle name="Buena 2" xfId="34728" hidden="1"/>
    <cellStyle name="Buena 2" xfId="34704" hidden="1"/>
    <cellStyle name="Buena 2" xfId="34737" hidden="1"/>
    <cellStyle name="Buena 2" xfId="34702" hidden="1"/>
    <cellStyle name="Buena 2" xfId="34745" hidden="1"/>
    <cellStyle name="Buena 2" xfId="34700" hidden="1"/>
    <cellStyle name="Buena 2" xfId="34755" hidden="1"/>
    <cellStyle name="Buena 2" xfId="34717" hidden="1"/>
    <cellStyle name="Buena 2" xfId="34765" hidden="1"/>
    <cellStyle name="Buena 2" xfId="34716" hidden="1"/>
    <cellStyle name="Buena 2" xfId="34772" hidden="1"/>
    <cellStyle name="Buena 2" xfId="34710" hidden="1"/>
    <cellStyle name="Buena 2" xfId="34782" hidden="1"/>
    <cellStyle name="Buena 2" xfId="34713" hidden="1"/>
    <cellStyle name="Buena 2" xfId="34788" hidden="1"/>
    <cellStyle name="Buena 2" xfId="34779" hidden="1"/>
    <cellStyle name="Buena 2" xfId="34810" hidden="1"/>
    <cellStyle name="Buena 2" xfId="34821" hidden="1"/>
    <cellStyle name="Buena 2" xfId="34808" hidden="1"/>
    <cellStyle name="Buena 2" xfId="34830" hidden="1"/>
    <cellStyle name="Buena 2" xfId="34806" hidden="1"/>
    <cellStyle name="Buena 2" xfId="34839" hidden="1"/>
    <cellStyle name="Buena 2" xfId="34804" hidden="1"/>
    <cellStyle name="Buena 2" xfId="34847" hidden="1"/>
    <cellStyle name="Buena 2" xfId="34802" hidden="1"/>
    <cellStyle name="Buena 2" xfId="34857" hidden="1"/>
    <cellStyle name="Buena 2" xfId="34819" hidden="1"/>
    <cellStyle name="Buena 2" xfId="34867" hidden="1"/>
    <cellStyle name="Buena 2" xfId="34818" hidden="1"/>
    <cellStyle name="Buena 2" xfId="34874" hidden="1"/>
    <cellStyle name="Buena 2" xfId="34812" hidden="1"/>
    <cellStyle name="Buena 2" xfId="34884" hidden="1"/>
    <cellStyle name="Buena 2" xfId="34815" hidden="1"/>
    <cellStyle name="Buena 2" xfId="34890" hidden="1"/>
    <cellStyle name="Buena 2" xfId="34881" hidden="1"/>
    <cellStyle name="Buena 2" xfId="35081" hidden="1"/>
    <cellStyle name="Buena 2" xfId="35092" hidden="1"/>
    <cellStyle name="Buena 2" xfId="35079" hidden="1"/>
    <cellStyle name="Buena 2" xfId="35101" hidden="1"/>
    <cellStyle name="Buena 2" xfId="35077" hidden="1"/>
    <cellStyle name="Buena 2" xfId="35110" hidden="1"/>
    <cellStyle name="Buena 2" xfId="35075" hidden="1"/>
    <cellStyle name="Buena 2" xfId="35118" hidden="1"/>
    <cellStyle name="Buena 2" xfId="35073" hidden="1"/>
    <cellStyle name="Buena 2" xfId="35128" hidden="1"/>
    <cellStyle name="Buena 2" xfId="35090" hidden="1"/>
    <cellStyle name="Buena 2" xfId="35138" hidden="1"/>
    <cellStyle name="Buena 2" xfId="35089" hidden="1"/>
    <cellStyle name="Buena 2" xfId="35145" hidden="1"/>
    <cellStyle name="Buena 2" xfId="35083" hidden="1"/>
    <cellStyle name="Buena 2" xfId="35155" hidden="1"/>
    <cellStyle name="Buena 2" xfId="35086" hidden="1"/>
    <cellStyle name="Buena 2" xfId="35161" hidden="1"/>
    <cellStyle name="Buena 2" xfId="35152" hidden="1"/>
    <cellStyle name="Buena 2" xfId="34939" hidden="1"/>
    <cellStyle name="Buena 2" xfId="35068" hidden="1"/>
    <cellStyle name="Buena 2" xfId="35168" hidden="1"/>
    <cellStyle name="Buena 2" xfId="35015" hidden="1"/>
    <cellStyle name="Buena 2" xfId="35176" hidden="1"/>
    <cellStyle name="Buena 2" xfId="35010" hidden="1"/>
    <cellStyle name="Buena 2" xfId="35182" hidden="1"/>
    <cellStyle name="Buena 2" xfId="34923" hidden="1"/>
    <cellStyle name="Buena 2" xfId="34988" hidden="1"/>
    <cellStyle name="Buena 2" xfId="34916" hidden="1"/>
    <cellStyle name="Buena 2" xfId="35019" hidden="1"/>
    <cellStyle name="Buena 2" xfId="34903" hidden="1"/>
    <cellStyle name="Buena 2" xfId="34970" hidden="1"/>
    <cellStyle name="Buena 2" xfId="35173" hidden="1"/>
    <cellStyle name="Buena 2" xfId="34978" hidden="1"/>
    <cellStyle name="Buena 2" xfId="35060" hidden="1"/>
    <cellStyle name="Buena 2" xfId="35057" hidden="1"/>
    <cellStyle name="Buena 2" xfId="35053" hidden="1"/>
    <cellStyle name="Buena 2" xfId="35166" hidden="1"/>
    <cellStyle name="Buena 2" xfId="34954" hidden="1"/>
    <cellStyle name="Buena 2" xfId="34994" hidden="1"/>
    <cellStyle name="Buena 2" xfId="34929" hidden="1"/>
    <cellStyle name="Buena 2" xfId="34956" hidden="1"/>
    <cellStyle name="Buena 2" xfId="34965" hidden="1"/>
    <cellStyle name="Buena 2" xfId="35011" hidden="1"/>
    <cellStyle name="Buena 2" xfId="35184" hidden="1"/>
    <cellStyle name="Buena 2" xfId="35047" hidden="1"/>
    <cellStyle name="Buena 2" xfId="34795" hidden="1"/>
    <cellStyle name="Buena 2" xfId="35055" hidden="1"/>
    <cellStyle name="Buena 2" xfId="34924" hidden="1"/>
    <cellStyle name="Buena 2" xfId="34983" hidden="1"/>
    <cellStyle name="Buena 2" xfId="34910" hidden="1"/>
    <cellStyle name="Buena 2" xfId="35169" hidden="1"/>
    <cellStyle name="Buena 2" xfId="34896" hidden="1"/>
    <cellStyle name="Buena 2" xfId="34944" hidden="1"/>
    <cellStyle name="Buena 2" xfId="35050" hidden="1"/>
    <cellStyle name="Buena 2" xfId="35030" hidden="1"/>
    <cellStyle name="Buena 2" xfId="34979" hidden="1"/>
    <cellStyle name="Buena 2" xfId="35198" hidden="1"/>
    <cellStyle name="Buena 2" xfId="35209" hidden="1"/>
    <cellStyle name="Buena 2" xfId="35196" hidden="1"/>
    <cellStyle name="Buena 2" xfId="35218" hidden="1"/>
    <cellStyle name="Buena 2" xfId="35194" hidden="1"/>
    <cellStyle name="Buena 2" xfId="35227" hidden="1"/>
    <cellStyle name="Buena 2" xfId="35192" hidden="1"/>
    <cellStyle name="Buena 2" xfId="35235" hidden="1"/>
    <cellStyle name="Buena 2" xfId="35190" hidden="1"/>
    <cellStyle name="Buena 2" xfId="35245" hidden="1"/>
    <cellStyle name="Buena 2" xfId="35207" hidden="1"/>
    <cellStyle name="Buena 2" xfId="35255" hidden="1"/>
    <cellStyle name="Buena 2" xfId="35206" hidden="1"/>
    <cellStyle name="Buena 2" xfId="35262" hidden="1"/>
    <cellStyle name="Buena 2" xfId="35200" hidden="1"/>
    <cellStyle name="Buena 2" xfId="35272" hidden="1"/>
    <cellStyle name="Buena 2" xfId="35203" hidden="1"/>
    <cellStyle name="Buena 2" xfId="35278" hidden="1"/>
    <cellStyle name="Buena 2" xfId="35269" hidden="1"/>
    <cellStyle name="Buena 2" xfId="35300" hidden="1"/>
    <cellStyle name="Buena 2" xfId="35311" hidden="1"/>
    <cellStyle name="Buena 2" xfId="35298" hidden="1"/>
    <cellStyle name="Buena 2" xfId="35320" hidden="1"/>
    <cellStyle name="Buena 2" xfId="35296" hidden="1"/>
    <cellStyle name="Buena 2" xfId="35329" hidden="1"/>
    <cellStyle name="Buena 2" xfId="35294" hidden="1"/>
    <cellStyle name="Buena 2" xfId="35337" hidden="1"/>
    <cellStyle name="Buena 2" xfId="35292" hidden="1"/>
    <cellStyle name="Buena 2" xfId="35347" hidden="1"/>
    <cellStyle name="Buena 2" xfId="35309" hidden="1"/>
    <cellStyle name="Buena 2" xfId="35357" hidden="1"/>
    <cellStyle name="Buena 2" xfId="35308" hidden="1"/>
    <cellStyle name="Buena 2" xfId="35364" hidden="1"/>
    <cellStyle name="Buena 2" xfId="35302" hidden="1"/>
    <cellStyle name="Buena 2" xfId="35374" hidden="1"/>
    <cellStyle name="Buena 2" xfId="35305" hidden="1"/>
    <cellStyle name="Buena 2" xfId="35380" hidden="1"/>
    <cellStyle name="Buena 2" xfId="35371" hidden="1"/>
    <cellStyle name="Buena 2" xfId="35571" hidden="1"/>
    <cellStyle name="Buena 2" xfId="35582" hidden="1"/>
    <cellStyle name="Buena 2" xfId="35569" hidden="1"/>
    <cellStyle name="Buena 2" xfId="35591" hidden="1"/>
    <cellStyle name="Buena 2" xfId="35567" hidden="1"/>
    <cellStyle name="Buena 2" xfId="35600" hidden="1"/>
    <cellStyle name="Buena 2" xfId="35565" hidden="1"/>
    <cellStyle name="Buena 2" xfId="35608" hidden="1"/>
    <cellStyle name="Buena 2" xfId="35563" hidden="1"/>
    <cellStyle name="Buena 2" xfId="35618" hidden="1"/>
    <cellStyle name="Buena 2" xfId="35580" hidden="1"/>
    <cellStyle name="Buena 2" xfId="35628" hidden="1"/>
    <cellStyle name="Buena 2" xfId="35579" hidden="1"/>
    <cellStyle name="Buena 2" xfId="35635" hidden="1"/>
    <cellStyle name="Buena 2" xfId="35573" hidden="1"/>
    <cellStyle name="Buena 2" xfId="35645" hidden="1"/>
    <cellStyle name="Buena 2" xfId="35576" hidden="1"/>
    <cellStyle name="Buena 2" xfId="35651" hidden="1"/>
    <cellStyle name="Buena 2" xfId="35642" hidden="1"/>
    <cellStyle name="Buena 2" xfId="35429" hidden="1"/>
    <cellStyle name="Buena 2" xfId="35558" hidden="1"/>
    <cellStyle name="Buena 2" xfId="35658" hidden="1"/>
    <cellStyle name="Buena 2" xfId="35505" hidden="1"/>
    <cellStyle name="Buena 2" xfId="35666" hidden="1"/>
    <cellStyle name="Buena 2" xfId="35500" hidden="1"/>
    <cellStyle name="Buena 2" xfId="35672" hidden="1"/>
    <cellStyle name="Buena 2" xfId="35413" hidden="1"/>
    <cellStyle name="Buena 2" xfId="35478" hidden="1"/>
    <cellStyle name="Buena 2" xfId="35406" hidden="1"/>
    <cellStyle name="Buena 2" xfId="35509" hidden="1"/>
    <cellStyle name="Buena 2" xfId="35393" hidden="1"/>
    <cellStyle name="Buena 2" xfId="35460" hidden="1"/>
    <cellStyle name="Buena 2" xfId="35663" hidden="1"/>
    <cellStyle name="Buena 2" xfId="35468" hidden="1"/>
    <cellStyle name="Buena 2" xfId="35550" hidden="1"/>
    <cellStyle name="Buena 2" xfId="35547" hidden="1"/>
    <cellStyle name="Buena 2" xfId="35543" hidden="1"/>
    <cellStyle name="Buena 2" xfId="35656" hidden="1"/>
    <cellStyle name="Buena 2" xfId="35444" hidden="1"/>
    <cellStyle name="Buena 2" xfId="35484" hidden="1"/>
    <cellStyle name="Buena 2" xfId="35419" hidden="1"/>
    <cellStyle name="Buena 2" xfId="35446" hidden="1"/>
    <cellStyle name="Buena 2" xfId="35455" hidden="1"/>
    <cellStyle name="Buena 2" xfId="35501" hidden="1"/>
    <cellStyle name="Buena 2" xfId="35674" hidden="1"/>
    <cellStyle name="Buena 2" xfId="35537" hidden="1"/>
    <cellStyle name="Buena 2" xfId="35285" hidden="1"/>
    <cellStyle name="Buena 2" xfId="35545" hidden="1"/>
    <cellStyle name="Buena 2" xfId="35414" hidden="1"/>
    <cellStyle name="Buena 2" xfId="35473" hidden="1"/>
    <cellStyle name="Buena 2" xfId="35400" hidden="1"/>
    <cellStyle name="Buena 2" xfId="35659" hidden="1"/>
    <cellStyle name="Buena 2" xfId="35386" hidden="1"/>
    <cellStyle name="Buena 2" xfId="35434" hidden="1"/>
    <cellStyle name="Buena 2" xfId="35540" hidden="1"/>
    <cellStyle name="Buena 2" xfId="35520" hidden="1"/>
    <cellStyle name="Buena 2" xfId="35469" hidden="1"/>
    <cellStyle name="Buena 2" xfId="35688" hidden="1"/>
    <cellStyle name="Buena 2" xfId="35699" hidden="1"/>
    <cellStyle name="Buena 2" xfId="35686" hidden="1"/>
    <cellStyle name="Buena 2" xfId="35708" hidden="1"/>
    <cellStyle name="Buena 2" xfId="35684" hidden="1"/>
    <cellStyle name="Buena 2" xfId="35717" hidden="1"/>
    <cellStyle name="Buena 2" xfId="35682" hidden="1"/>
    <cellStyle name="Buena 2" xfId="35725" hidden="1"/>
    <cellStyle name="Buena 2" xfId="35680" hidden="1"/>
    <cellStyle name="Buena 2" xfId="35735" hidden="1"/>
    <cellStyle name="Buena 2" xfId="35697" hidden="1"/>
    <cellStyle name="Buena 2" xfId="35745" hidden="1"/>
    <cellStyle name="Buena 2" xfId="35696" hidden="1"/>
    <cellStyle name="Buena 2" xfId="35752" hidden="1"/>
    <cellStyle name="Buena 2" xfId="35690" hidden="1"/>
    <cellStyle name="Buena 2" xfId="35762" hidden="1"/>
    <cellStyle name="Buena 2" xfId="35693" hidden="1"/>
    <cellStyle name="Buena 2" xfId="35768" hidden="1"/>
    <cellStyle name="Buena 2" xfId="35759" hidden="1"/>
    <cellStyle name="Buena 2" xfId="35790" hidden="1"/>
    <cellStyle name="Buena 2" xfId="35801" hidden="1"/>
    <cellStyle name="Buena 2" xfId="35788" hidden="1"/>
    <cellStyle name="Buena 2" xfId="35810" hidden="1"/>
    <cellStyle name="Buena 2" xfId="35786" hidden="1"/>
    <cellStyle name="Buena 2" xfId="35819" hidden="1"/>
    <cellStyle name="Buena 2" xfId="35784" hidden="1"/>
    <cellStyle name="Buena 2" xfId="35827" hidden="1"/>
    <cellStyle name="Buena 2" xfId="35782" hidden="1"/>
    <cellStyle name="Buena 2" xfId="35837" hidden="1"/>
    <cellStyle name="Buena 2" xfId="35799" hidden="1"/>
    <cellStyle name="Buena 2" xfId="35847" hidden="1"/>
    <cellStyle name="Buena 2" xfId="35798" hidden="1"/>
    <cellStyle name="Buena 2" xfId="35854" hidden="1"/>
    <cellStyle name="Buena 2" xfId="35792" hidden="1"/>
    <cellStyle name="Buena 2" xfId="35864" hidden="1"/>
    <cellStyle name="Buena 2" xfId="35795" hidden="1"/>
    <cellStyle name="Buena 2" xfId="35870" hidden="1"/>
    <cellStyle name="Buena 2" xfId="35861" hidden="1"/>
    <cellStyle name="Buena 2" xfId="36061" hidden="1"/>
    <cellStyle name="Buena 2" xfId="36072" hidden="1"/>
    <cellStyle name="Buena 2" xfId="36059" hidden="1"/>
    <cellStyle name="Buena 2" xfId="36081" hidden="1"/>
    <cellStyle name="Buena 2" xfId="36057" hidden="1"/>
    <cellStyle name="Buena 2" xfId="36090" hidden="1"/>
    <cellStyle name="Buena 2" xfId="36055" hidden="1"/>
    <cellStyle name="Buena 2" xfId="36098" hidden="1"/>
    <cellStyle name="Buena 2" xfId="36053" hidden="1"/>
    <cellStyle name="Buena 2" xfId="36108" hidden="1"/>
    <cellStyle name="Buena 2" xfId="36070" hidden="1"/>
    <cellStyle name="Buena 2" xfId="36118" hidden="1"/>
    <cellStyle name="Buena 2" xfId="36069" hidden="1"/>
    <cellStyle name="Buena 2" xfId="36125" hidden="1"/>
    <cellStyle name="Buena 2" xfId="36063" hidden="1"/>
    <cellStyle name="Buena 2" xfId="36135" hidden="1"/>
    <cellStyle name="Buena 2" xfId="36066" hidden="1"/>
    <cellStyle name="Buena 2" xfId="36141" hidden="1"/>
    <cellStyle name="Buena 2" xfId="36132" hidden="1"/>
    <cellStyle name="Buena 2" xfId="35919" hidden="1"/>
    <cellStyle name="Buena 2" xfId="36048" hidden="1"/>
    <cellStyle name="Buena 2" xfId="36148" hidden="1"/>
    <cellStyle name="Buena 2" xfId="35995" hidden="1"/>
    <cellStyle name="Buena 2" xfId="36156" hidden="1"/>
    <cellStyle name="Buena 2" xfId="35990" hidden="1"/>
    <cellStyle name="Buena 2" xfId="36162" hidden="1"/>
    <cellStyle name="Buena 2" xfId="35903" hidden="1"/>
    <cellStyle name="Buena 2" xfId="35968" hidden="1"/>
    <cellStyle name="Buena 2" xfId="35896" hidden="1"/>
    <cellStyle name="Buena 2" xfId="35999" hidden="1"/>
    <cellStyle name="Buena 2" xfId="35883" hidden="1"/>
    <cellStyle name="Buena 2" xfId="35950" hidden="1"/>
    <cellStyle name="Buena 2" xfId="36153" hidden="1"/>
    <cellStyle name="Buena 2" xfId="35958" hidden="1"/>
    <cellStyle name="Buena 2" xfId="36040" hidden="1"/>
    <cellStyle name="Buena 2" xfId="36037" hidden="1"/>
    <cellStyle name="Buena 2" xfId="36033" hidden="1"/>
    <cellStyle name="Buena 2" xfId="36146" hidden="1"/>
    <cellStyle name="Buena 2" xfId="35934" hidden="1"/>
    <cellStyle name="Buena 2" xfId="35974" hidden="1"/>
    <cellStyle name="Buena 2" xfId="35909" hidden="1"/>
    <cellStyle name="Buena 2" xfId="35936" hidden="1"/>
    <cellStyle name="Buena 2" xfId="35945" hidden="1"/>
    <cellStyle name="Buena 2" xfId="35991" hidden="1"/>
    <cellStyle name="Buena 2" xfId="36164" hidden="1"/>
    <cellStyle name="Buena 2" xfId="36027" hidden="1"/>
    <cellStyle name="Buena 2" xfId="35775" hidden="1"/>
    <cellStyle name="Buena 2" xfId="36035" hidden="1"/>
    <cellStyle name="Buena 2" xfId="35904" hidden="1"/>
    <cellStyle name="Buena 2" xfId="35963" hidden="1"/>
    <cellStyle name="Buena 2" xfId="35890" hidden="1"/>
    <cellStyle name="Buena 2" xfId="36149" hidden="1"/>
    <cellStyle name="Buena 2" xfId="35876" hidden="1"/>
    <cellStyle name="Buena 2" xfId="35924" hidden="1"/>
    <cellStyle name="Buena 2" xfId="36030" hidden="1"/>
    <cellStyle name="Buena 2" xfId="36010" hidden="1"/>
    <cellStyle name="Buena 2" xfId="35959" hidden="1"/>
    <cellStyle name="Buena 2" xfId="26643" hidden="1"/>
    <cellStyle name="Buena 2" xfId="25326" hidden="1"/>
    <cellStyle name="Buena 2" xfId="26340" hidden="1"/>
    <cellStyle name="Buena 2" xfId="26658" hidden="1"/>
    <cellStyle name="Buena 2" xfId="25321" hidden="1"/>
    <cellStyle name="Buena 2" xfId="24165" hidden="1"/>
    <cellStyle name="Buena 2" xfId="26905" hidden="1"/>
    <cellStyle name="Buena 2" xfId="33494" hidden="1"/>
    <cellStyle name="Buena 2" xfId="27927" hidden="1"/>
    <cellStyle name="Buena 2" xfId="22133" hidden="1"/>
    <cellStyle name="Buena 2" xfId="25097" hidden="1"/>
    <cellStyle name="Buena 2" xfId="33492" hidden="1"/>
    <cellStyle name="Buena 2" xfId="26614" hidden="1"/>
    <cellStyle name="Buena 2" xfId="23146" hidden="1"/>
    <cellStyle name="Buena 2" xfId="33496" hidden="1"/>
    <cellStyle name="Buena 2" xfId="22459" hidden="1"/>
    <cellStyle name="Buena 2" xfId="23555" hidden="1"/>
    <cellStyle name="Buena 2" xfId="23664" hidden="1"/>
    <cellStyle name="Buena 2" xfId="28398" hidden="1"/>
    <cellStyle name="Buena 2" xfId="26689" hidden="1"/>
    <cellStyle name="Buena 2" xfId="23127" hidden="1"/>
    <cellStyle name="Buena 2" xfId="23126" hidden="1"/>
    <cellStyle name="Buena 2" xfId="22947" hidden="1"/>
    <cellStyle name="Buena 2" xfId="27200" hidden="1"/>
    <cellStyle name="Buena 2" xfId="23931" hidden="1"/>
    <cellStyle name="Buena 2" xfId="25103" hidden="1"/>
    <cellStyle name="Buena 2" xfId="26470" hidden="1"/>
    <cellStyle name="Buena 2" xfId="22072" hidden="1"/>
    <cellStyle name="Buena 2" xfId="31183" hidden="1"/>
    <cellStyle name="Buena 2" xfId="27338" hidden="1"/>
    <cellStyle name="Buena 2" xfId="26766" hidden="1"/>
    <cellStyle name="Buena 2" xfId="27971" hidden="1"/>
    <cellStyle name="Buena 2" xfId="22616" hidden="1"/>
    <cellStyle name="Buena 2" xfId="25070" hidden="1"/>
    <cellStyle name="Buena 2" xfId="23345" hidden="1"/>
    <cellStyle name="Buena 2" xfId="22706" hidden="1"/>
    <cellStyle name="Buena 2" xfId="25728" hidden="1"/>
    <cellStyle name="Buena 2" xfId="25679" hidden="1"/>
    <cellStyle name="Buena 2" xfId="23683" hidden="1"/>
    <cellStyle name="Buena 2" xfId="24172" hidden="1"/>
    <cellStyle name="Buena 2" xfId="21912" hidden="1"/>
    <cellStyle name="Buena 2" xfId="25878" hidden="1"/>
    <cellStyle name="Buena 2" xfId="26764" hidden="1"/>
    <cellStyle name="Buena 2" xfId="22326" hidden="1"/>
    <cellStyle name="Buena 2" xfId="26594" hidden="1"/>
    <cellStyle name="Buena 2" xfId="31193" hidden="1"/>
    <cellStyle name="Buena 2" xfId="26917" hidden="1"/>
    <cellStyle name="Buena 2" xfId="27498" hidden="1"/>
    <cellStyle name="Buena 2" xfId="22451" hidden="1"/>
    <cellStyle name="Buena 2" xfId="27500" hidden="1"/>
    <cellStyle name="Buena 2" xfId="26419" hidden="1"/>
    <cellStyle name="Buena 2" xfId="26461" hidden="1"/>
    <cellStyle name="Buena 2" xfId="22476" hidden="1"/>
    <cellStyle name="Buena 2" xfId="27353" hidden="1"/>
    <cellStyle name="Buena 2" xfId="31192" hidden="1"/>
    <cellStyle name="Buena 2" xfId="25111" hidden="1"/>
    <cellStyle name="Buena 2" xfId="25201" hidden="1"/>
    <cellStyle name="Buena 2" xfId="23797" hidden="1"/>
    <cellStyle name="Buena 2" xfId="25617" hidden="1"/>
    <cellStyle name="Buena 2" xfId="28084" hidden="1"/>
    <cellStyle name="Buena 2" xfId="26506" hidden="1"/>
    <cellStyle name="Buena 2" xfId="23708" hidden="1"/>
    <cellStyle name="Buena 2" xfId="23653" hidden="1"/>
    <cellStyle name="Buena 2" xfId="27190" hidden="1"/>
    <cellStyle name="Buena 2" xfId="30757" hidden="1"/>
    <cellStyle name="Buena 2" xfId="25954" hidden="1"/>
    <cellStyle name="Buena 2" xfId="25140" hidden="1"/>
    <cellStyle name="Buena 2" xfId="26636" hidden="1"/>
    <cellStyle name="Buena 2" xfId="26929" hidden="1"/>
    <cellStyle name="Buena 2" xfId="23883" hidden="1"/>
    <cellStyle name="Buena 2" xfId="22116" hidden="1"/>
    <cellStyle name="Buena 2" xfId="25401" hidden="1"/>
    <cellStyle name="Buena 2" xfId="21777" hidden="1"/>
    <cellStyle name="Buena 2" xfId="23073" hidden="1"/>
    <cellStyle name="Buena 2" xfId="23044" hidden="1"/>
    <cellStyle name="Buena 2" xfId="22700" hidden="1"/>
    <cellStyle name="Buena 2" xfId="26575" hidden="1"/>
    <cellStyle name="Buena 2" xfId="25701" hidden="1"/>
    <cellStyle name="Buena 2" xfId="22396" hidden="1"/>
    <cellStyle name="Buena 2" xfId="23599" hidden="1"/>
    <cellStyle name="Buena 2" xfId="27947" hidden="1"/>
    <cellStyle name="Buena 2" xfId="30734" hidden="1"/>
    <cellStyle name="Buena 2" xfId="23880" hidden="1"/>
    <cellStyle name="Buena 2" xfId="26645" hidden="1"/>
    <cellStyle name="Buena 2" xfId="23847" hidden="1"/>
    <cellStyle name="Buena 2" xfId="30773" hidden="1"/>
    <cellStyle name="Buena 2" xfId="22024" hidden="1"/>
    <cellStyle name="Buena 2" xfId="26576" hidden="1"/>
    <cellStyle name="Buena 2" xfId="22776" hidden="1"/>
    <cellStyle name="Buena 2" xfId="23337" hidden="1"/>
    <cellStyle name="Buena 2" xfId="21934" hidden="1"/>
    <cellStyle name="Buena 2" xfId="25853" hidden="1"/>
    <cellStyle name="Buena 2" xfId="26725" hidden="1"/>
    <cellStyle name="Buena 2" xfId="27970" hidden="1"/>
    <cellStyle name="Buena 2" xfId="27497" hidden="1"/>
    <cellStyle name="Buena 2" xfId="22462" hidden="1"/>
    <cellStyle name="Buena 2" xfId="30763" hidden="1"/>
    <cellStyle name="Buena 2" xfId="28099" hidden="1"/>
    <cellStyle name="Buena 2" xfId="11053" hidden="1"/>
    <cellStyle name="Buena 2" xfId="22573" hidden="1"/>
    <cellStyle name="Buena 2" xfId="22208" hidden="1"/>
    <cellStyle name="Buena 2" xfId="23138" hidden="1"/>
    <cellStyle name="Buena 2" xfId="22393" hidden="1"/>
    <cellStyle name="Buena 2" xfId="23021" hidden="1"/>
    <cellStyle name="Buena 2" xfId="26790" hidden="1"/>
    <cellStyle name="Buena 2" xfId="21763" hidden="1"/>
    <cellStyle name="Buena 2" xfId="23604" hidden="1"/>
    <cellStyle name="Buena 2" xfId="24012" hidden="1"/>
    <cellStyle name="Buena 2" xfId="22778" hidden="1"/>
    <cellStyle name="Buena 2" xfId="25255" hidden="1"/>
    <cellStyle name="Buena 2" xfId="30735" hidden="1"/>
    <cellStyle name="Buena 2" xfId="24144" hidden="1"/>
    <cellStyle name="Buena 2" xfId="25311" hidden="1"/>
    <cellStyle name="Buena 2" xfId="22697" hidden="1"/>
    <cellStyle name="Buena 2" xfId="24173" hidden="1"/>
    <cellStyle name="Buena 2" xfId="22172" hidden="1"/>
    <cellStyle name="Buena 2" xfId="25418" hidden="1"/>
    <cellStyle name="Buena 2" xfId="26338" hidden="1"/>
    <cellStyle name="Buena 2" xfId="22928" hidden="1"/>
    <cellStyle name="Buena 2" xfId="25339" hidden="1"/>
    <cellStyle name="Buena 2" xfId="25911" hidden="1"/>
    <cellStyle name="Buena 2" xfId="22544" hidden="1"/>
    <cellStyle name="Buena 2" xfId="21824" hidden="1"/>
    <cellStyle name="Buena 2" xfId="22906" hidden="1"/>
    <cellStyle name="Buena 2" xfId="26649" hidden="1"/>
    <cellStyle name="Buena 2" xfId="11033" hidden="1"/>
    <cellStyle name="Buena 2" xfId="25337" hidden="1"/>
    <cellStyle name="Buena 2" xfId="23621" hidden="1"/>
    <cellStyle name="Buena 2" xfId="22367" hidden="1"/>
    <cellStyle name="Buena 2" xfId="25616" hidden="1"/>
    <cellStyle name="Buena 2" xfId="23869" hidden="1"/>
    <cellStyle name="Buena 2" xfId="23657" hidden="1"/>
    <cellStyle name="Buena 2" xfId="25189" hidden="1"/>
    <cellStyle name="Buena 2" xfId="27953" hidden="1"/>
    <cellStyle name="Buena 2" xfId="25165" hidden="1"/>
    <cellStyle name="Buena 2" xfId="30742" hidden="1"/>
    <cellStyle name="Buena 2" xfId="28100" hidden="1"/>
    <cellStyle name="Buena 2" xfId="21847" hidden="1"/>
    <cellStyle name="Buena 2" xfId="27911" hidden="1"/>
    <cellStyle name="Buena 2" xfId="27281" hidden="1"/>
    <cellStyle name="Buena 2" xfId="33488" hidden="1"/>
    <cellStyle name="Buena 2" xfId="27895" hidden="1"/>
    <cellStyle name="Buena 2" xfId="22170" hidden="1"/>
    <cellStyle name="Buena 2" xfId="25978" hidden="1"/>
    <cellStyle name="Buena 2" xfId="25469" hidden="1"/>
    <cellStyle name="Buena 2" xfId="22923" hidden="1"/>
    <cellStyle name="Buena 2" xfId="27270" hidden="1"/>
    <cellStyle name="Buena 2" xfId="28097" hidden="1"/>
    <cellStyle name="Buena 2" xfId="23113" hidden="1"/>
    <cellStyle name="Buena 2" xfId="33487" hidden="1"/>
    <cellStyle name="Buena 2" xfId="23312" hidden="1"/>
    <cellStyle name="Buena 2" xfId="25314" hidden="1"/>
    <cellStyle name="Buena 2" xfId="23392" hidden="1"/>
    <cellStyle name="Buena 2" xfId="25499" hidden="1"/>
    <cellStyle name="Buena 2" xfId="22915" hidden="1"/>
    <cellStyle name="Buena 2" xfId="30728" hidden="1"/>
    <cellStyle name="Buena 2" xfId="27934" hidden="1"/>
    <cellStyle name="Buena 2" xfId="22949" hidden="1"/>
    <cellStyle name="Buena 2" xfId="33484" hidden="1"/>
    <cellStyle name="Buena 2" xfId="26087" hidden="1"/>
    <cellStyle name="Buena 2" xfId="26920" hidden="1"/>
    <cellStyle name="Buena 2" xfId="27166" hidden="1"/>
    <cellStyle name="Buena 2" xfId="27503" hidden="1"/>
    <cellStyle name="Buena 2" xfId="23320" hidden="1"/>
    <cellStyle name="Buena 2" xfId="23935" hidden="1"/>
    <cellStyle name="Buena 2" xfId="23640" hidden="1"/>
    <cellStyle name="Buena 2" xfId="21893" hidden="1"/>
    <cellStyle name="Buena 2" xfId="23586" hidden="1"/>
    <cellStyle name="Buena 2" xfId="23987" hidden="1"/>
    <cellStyle name="Buena 2" xfId="27475" hidden="1"/>
    <cellStyle name="Buena 2" xfId="33481" hidden="1"/>
    <cellStyle name="Buena 2" xfId="27260" hidden="1"/>
    <cellStyle name="Buena 2" xfId="27480" hidden="1"/>
    <cellStyle name="Buena 2" xfId="22132" hidden="1"/>
    <cellStyle name="Buena 2" xfId="22358" hidden="1"/>
    <cellStyle name="Buena 2" xfId="26988" hidden="1"/>
    <cellStyle name="Buena 2" xfId="26270" hidden="1"/>
    <cellStyle name="Buena 2" xfId="22676" hidden="1"/>
    <cellStyle name="Buena 2" xfId="23973" hidden="1"/>
    <cellStyle name="Buena 2" xfId="27950" hidden="1"/>
    <cellStyle name="Buena 2" xfId="27392" hidden="1"/>
    <cellStyle name="Buena 2" xfId="26942" hidden="1"/>
    <cellStyle name="Buena 2" xfId="23825" hidden="1"/>
    <cellStyle name="Buena 2" xfId="23926" hidden="1"/>
    <cellStyle name="Buena 2" xfId="25478" hidden="1"/>
    <cellStyle name="Buena 2" xfId="23648" hidden="1"/>
    <cellStyle name="Buena 2" xfId="30778" hidden="1"/>
    <cellStyle name="Buena 2" xfId="25413" hidden="1"/>
    <cellStyle name="Buena 2" xfId="26941" hidden="1"/>
    <cellStyle name="Buena 2" xfId="22189" hidden="1"/>
    <cellStyle name="Buena 2" xfId="27152" hidden="1"/>
    <cellStyle name="Buena 2" xfId="23944" hidden="1"/>
    <cellStyle name="Buena 2" xfId="27852" hidden="1"/>
    <cellStyle name="Buena 2" xfId="23545" hidden="1"/>
    <cellStyle name="Buena 2" xfId="22944" hidden="1"/>
    <cellStyle name="Buena 2" xfId="28089" hidden="1"/>
    <cellStyle name="Buena 2" xfId="27859" hidden="1"/>
    <cellStyle name="Buena 2" xfId="22022" hidden="1"/>
    <cellStyle name="Buena 2" xfId="25608" hidden="1"/>
    <cellStyle name="Buena 2" xfId="22211" hidden="1"/>
    <cellStyle name="Buena 2" xfId="23686" hidden="1"/>
    <cellStyle name="Buena 2" xfId="22166" hidden="1"/>
    <cellStyle name="Buena 2" xfId="22642" hidden="1"/>
    <cellStyle name="Buena 2" xfId="25726" hidden="1"/>
    <cellStyle name="Buena 2" xfId="33491" hidden="1"/>
    <cellStyle name="Buena 2" xfId="23456" hidden="1"/>
    <cellStyle name="Buena 2" xfId="26888" hidden="1"/>
    <cellStyle name="Buena 2" xfId="24142" hidden="1"/>
    <cellStyle name="Buena 2" xfId="26052" hidden="1"/>
    <cellStyle name="Buena 2" xfId="36178" hidden="1"/>
    <cellStyle name="Buena 2" xfId="36189" hidden="1"/>
    <cellStyle name="Buena 2" xfId="36176" hidden="1"/>
    <cellStyle name="Buena 2" xfId="36198" hidden="1"/>
    <cellStyle name="Buena 2" xfId="36174" hidden="1"/>
    <cellStyle name="Buena 2" xfId="36207" hidden="1"/>
    <cellStyle name="Buena 2" xfId="36172" hidden="1"/>
    <cellStyle name="Buena 2" xfId="36215" hidden="1"/>
    <cellStyle name="Buena 2" xfId="36170" hidden="1"/>
    <cellStyle name="Buena 2" xfId="36225" hidden="1"/>
    <cellStyle name="Buena 2" xfId="36187" hidden="1"/>
    <cellStyle name="Buena 2" xfId="36235" hidden="1"/>
    <cellStyle name="Buena 2" xfId="36186" hidden="1"/>
    <cellStyle name="Buena 2" xfId="36242" hidden="1"/>
    <cellStyle name="Buena 2" xfId="36180" hidden="1"/>
    <cellStyle name="Buena 2" xfId="36252" hidden="1"/>
    <cellStyle name="Buena 2" xfId="36183" hidden="1"/>
    <cellStyle name="Buena 2" xfId="36258" hidden="1"/>
    <cellStyle name="Buena 2" xfId="36249" hidden="1"/>
    <cellStyle name="Buena 2" xfId="36449" hidden="1"/>
    <cellStyle name="Buena 2" xfId="36460" hidden="1"/>
    <cellStyle name="Buena 2" xfId="36447" hidden="1"/>
    <cellStyle name="Buena 2" xfId="36469" hidden="1"/>
    <cellStyle name="Buena 2" xfId="36445" hidden="1"/>
    <cellStyle name="Buena 2" xfId="36478" hidden="1"/>
    <cellStyle name="Buena 2" xfId="36443" hidden="1"/>
    <cellStyle name="Buena 2" xfId="36486" hidden="1"/>
    <cellStyle name="Buena 2" xfId="36441" hidden="1"/>
    <cellStyle name="Buena 2" xfId="36496" hidden="1"/>
    <cellStyle name="Buena 2" xfId="36458" hidden="1"/>
    <cellStyle name="Buena 2" xfId="36506" hidden="1"/>
    <cellStyle name="Buena 2" xfId="36457" hidden="1"/>
    <cellStyle name="Buena 2" xfId="36513" hidden="1"/>
    <cellStyle name="Buena 2" xfId="36451" hidden="1"/>
    <cellStyle name="Buena 2" xfId="36523" hidden="1"/>
    <cellStyle name="Buena 2" xfId="36454" hidden="1"/>
    <cellStyle name="Buena 2" xfId="36529" hidden="1"/>
    <cellStyle name="Buena 2" xfId="36520" hidden="1"/>
    <cellStyle name="Buena 2" xfId="36307" hidden="1"/>
    <cellStyle name="Buena 2" xfId="36436" hidden="1"/>
    <cellStyle name="Buena 2" xfId="36536" hidden="1"/>
    <cellStyle name="Buena 2" xfId="36383" hidden="1"/>
    <cellStyle name="Buena 2" xfId="36544" hidden="1"/>
    <cellStyle name="Buena 2" xfId="36378" hidden="1"/>
    <cellStyle name="Buena 2" xfId="36550" hidden="1"/>
    <cellStyle name="Buena 2" xfId="36291" hidden="1"/>
    <cellStyle name="Buena 2" xfId="36356" hidden="1"/>
    <cellStyle name="Buena 2" xfId="36284" hidden="1"/>
    <cellStyle name="Buena 2" xfId="36387" hidden="1"/>
    <cellStyle name="Buena 2" xfId="36271" hidden="1"/>
    <cellStyle name="Buena 2" xfId="36338" hidden="1"/>
    <cellStyle name="Buena 2" xfId="36541" hidden="1"/>
    <cellStyle name="Buena 2" xfId="36346" hidden="1"/>
    <cellStyle name="Buena 2" xfId="36428" hidden="1"/>
    <cellStyle name="Buena 2" xfId="36425" hidden="1"/>
    <cellStyle name="Buena 2" xfId="36421" hidden="1"/>
    <cellStyle name="Buena 2" xfId="36534" hidden="1"/>
    <cellStyle name="Buena 2" xfId="36322" hidden="1"/>
    <cellStyle name="Buena 2" xfId="36362" hidden="1"/>
    <cellStyle name="Buena 2" xfId="36297" hidden="1"/>
    <cellStyle name="Buena 2" xfId="36324" hidden="1"/>
    <cellStyle name="Buena 2" xfId="36333" hidden="1"/>
    <cellStyle name="Buena 2" xfId="36379" hidden="1"/>
    <cellStyle name="Buena 2" xfId="36552" hidden="1"/>
    <cellStyle name="Buena 2" xfId="36415" hidden="1"/>
    <cellStyle name="Buena 2" xfId="27488" hidden="1"/>
    <cellStyle name="Buena 2" xfId="36423" hidden="1"/>
    <cellStyle name="Buena 2" xfId="36292" hidden="1"/>
    <cellStyle name="Buena 2" xfId="36351" hidden="1"/>
    <cellStyle name="Buena 2" xfId="36278" hidden="1"/>
    <cellStyle name="Buena 2" xfId="36537" hidden="1"/>
    <cellStyle name="Buena 2" xfId="36264" hidden="1"/>
    <cellStyle name="Buena 2" xfId="36312" hidden="1"/>
    <cellStyle name="Buena 2" xfId="36418" hidden="1"/>
    <cellStyle name="Buena 2" xfId="36398" hidden="1"/>
    <cellStyle name="Buena 2" xfId="36347" hidden="1"/>
    <cellStyle name="Buena 2" xfId="30756" hidden="1"/>
    <cellStyle name="Buena 2" xfId="25161" hidden="1"/>
    <cellStyle name="Buena 2" xfId="26405" hidden="1"/>
    <cellStyle name="Buena 2" xfId="26357" hidden="1"/>
    <cellStyle name="Buena 2" xfId="25738" hidden="1"/>
    <cellStyle name="Buena 2" xfId="28081" hidden="1"/>
    <cellStyle name="Buena 2" xfId="27920" hidden="1"/>
    <cellStyle name="Buena 2" xfId="25500" hidden="1"/>
    <cellStyle name="Buena 2" xfId="26407" hidden="1"/>
    <cellStyle name="Buena 2" xfId="26911" hidden="1"/>
    <cellStyle name="Buena 2" xfId="25236" hidden="1"/>
    <cellStyle name="Buena 2" xfId="26386" hidden="1"/>
    <cellStyle name="Buena 2" xfId="25109" hidden="1"/>
    <cellStyle name="Buena 2" xfId="22295" hidden="1"/>
    <cellStyle name="Buena 2" xfId="26504" hidden="1"/>
    <cellStyle name="Buena 2" xfId="26042" hidden="1"/>
    <cellStyle name="Buena 2" xfId="25153" hidden="1"/>
    <cellStyle name="Buena 2" xfId="26248" hidden="1"/>
    <cellStyle name="Buena 2" xfId="23710" hidden="1"/>
    <cellStyle name="Buena 2" xfId="25851" hidden="1"/>
    <cellStyle name="Buena 2" xfId="22175" hidden="1"/>
    <cellStyle name="Buena 2" xfId="30724" hidden="1"/>
    <cellStyle name="Buena 2" xfId="23884" hidden="1"/>
    <cellStyle name="Buena 2" xfId="23573" hidden="1"/>
    <cellStyle name="Buena 2" xfId="22646" hidden="1"/>
    <cellStyle name="Buena 2" xfId="26822" hidden="1"/>
    <cellStyle name="Buena 2" xfId="30881" hidden="1"/>
    <cellStyle name="Buena 2" xfId="26990" hidden="1"/>
    <cellStyle name="Buena 2" xfId="26880" hidden="1"/>
    <cellStyle name="Buena 2" xfId="26910" hidden="1"/>
    <cellStyle name="Buena 2" xfId="36553" hidden="1"/>
    <cellStyle name="Buena 2" xfId="30732" hidden="1"/>
    <cellStyle name="Buena 2" xfId="36560" hidden="1"/>
    <cellStyle name="Buena 2" xfId="27854" hidden="1"/>
    <cellStyle name="Buena 2" xfId="36570" hidden="1"/>
    <cellStyle name="Buena 2" xfId="24494" hidden="1"/>
    <cellStyle name="Buena 2" xfId="36576" hidden="1"/>
    <cellStyle name="Buena 2" xfId="36567" hidden="1"/>
    <cellStyle name="Buena 2" xfId="36767" hidden="1"/>
    <cellStyle name="Buena 2" xfId="36778" hidden="1"/>
    <cellStyle name="Buena 2" xfId="36765" hidden="1"/>
    <cellStyle name="Buena 2" xfId="36787" hidden="1"/>
    <cellStyle name="Buena 2" xfId="36763" hidden="1"/>
    <cellStyle name="Buena 2" xfId="36796" hidden="1"/>
    <cellStyle name="Buena 2" xfId="36761" hidden="1"/>
    <cellStyle name="Buena 2" xfId="36804" hidden="1"/>
    <cellStyle name="Buena 2" xfId="36759" hidden="1"/>
    <cellStyle name="Buena 2" xfId="36814" hidden="1"/>
    <cellStyle name="Buena 2" xfId="36776" hidden="1"/>
    <cellStyle name="Buena 2" xfId="36824" hidden="1"/>
    <cellStyle name="Buena 2" xfId="36775" hidden="1"/>
    <cellStyle name="Buena 2" xfId="36831" hidden="1"/>
    <cellStyle name="Buena 2" xfId="36769" hidden="1"/>
    <cellStyle name="Buena 2" xfId="36841" hidden="1"/>
    <cellStyle name="Buena 2" xfId="36772" hidden="1"/>
    <cellStyle name="Buena 2" xfId="36847" hidden="1"/>
    <cellStyle name="Buena 2" xfId="36838" hidden="1"/>
    <cellStyle name="Buena 2" xfId="36625" hidden="1"/>
    <cellStyle name="Buena 2" xfId="36754" hidden="1"/>
    <cellStyle name="Buena 2" xfId="36854" hidden="1"/>
    <cellStyle name="Buena 2" xfId="36701" hidden="1"/>
    <cellStyle name="Buena 2" xfId="36862" hidden="1"/>
    <cellStyle name="Buena 2" xfId="36696" hidden="1"/>
    <cellStyle name="Buena 2" xfId="36868" hidden="1"/>
    <cellStyle name="Buena 2" xfId="36609" hidden="1"/>
    <cellStyle name="Buena 2" xfId="36674" hidden="1"/>
    <cellStyle name="Buena 2" xfId="36602" hidden="1"/>
    <cellStyle name="Buena 2" xfId="36705" hidden="1"/>
    <cellStyle name="Buena 2" xfId="36589" hidden="1"/>
    <cellStyle name="Buena 2" xfId="36656" hidden="1"/>
    <cellStyle name="Buena 2" xfId="36859" hidden="1"/>
    <cellStyle name="Buena 2" xfId="36664" hidden="1"/>
    <cellStyle name="Buena 2" xfId="36746" hidden="1"/>
    <cellStyle name="Buena 2" xfId="36743" hidden="1"/>
    <cellStyle name="Buena 2" xfId="36739" hidden="1"/>
    <cellStyle name="Buena 2" xfId="36852" hidden="1"/>
    <cellStyle name="Buena 2" xfId="36640" hidden="1"/>
    <cellStyle name="Buena 2" xfId="36680" hidden="1"/>
    <cellStyle name="Buena 2" xfId="36615" hidden="1"/>
    <cellStyle name="Buena 2" xfId="36642" hidden="1"/>
    <cellStyle name="Buena 2" xfId="36651" hidden="1"/>
    <cellStyle name="Buena 2" xfId="36697" hidden="1"/>
    <cellStyle name="Buena 2" xfId="36870" hidden="1"/>
    <cellStyle name="Buena 2" xfId="36733" hidden="1"/>
    <cellStyle name="Buena 2" xfId="27208" hidden="1"/>
    <cellStyle name="Buena 2" xfId="36741" hidden="1"/>
    <cellStyle name="Buena 2" xfId="36610" hidden="1"/>
    <cellStyle name="Buena 2" xfId="36669" hidden="1"/>
    <cellStyle name="Buena 2" xfId="36596" hidden="1"/>
    <cellStyle name="Buena 2" xfId="36855" hidden="1"/>
    <cellStyle name="Buena 2" xfId="36582" hidden="1"/>
    <cellStyle name="Buena 2" xfId="36630" hidden="1"/>
    <cellStyle name="Buena 2" xfId="36736" hidden="1"/>
    <cellStyle name="Buena 2" xfId="36716" hidden="1"/>
    <cellStyle name="Buena 2" xfId="36665" hidden="1"/>
    <cellStyle name="Buena 2" xfId="36884" hidden="1"/>
    <cellStyle name="Buena 2" xfId="36895" hidden="1"/>
    <cellStyle name="Buena 2" xfId="36882" hidden="1"/>
    <cellStyle name="Buena 2" xfId="36904" hidden="1"/>
    <cellStyle name="Buena 2" xfId="36880" hidden="1"/>
    <cellStyle name="Buena 2" xfId="36913" hidden="1"/>
    <cellStyle name="Buena 2" xfId="36878" hidden="1"/>
    <cellStyle name="Buena 2" xfId="36921" hidden="1"/>
    <cellStyle name="Buena 2" xfId="36876" hidden="1"/>
    <cellStyle name="Buena 2" xfId="36931" hidden="1"/>
    <cellStyle name="Buena 2" xfId="36893" hidden="1"/>
    <cellStyle name="Buena 2" xfId="36941" hidden="1"/>
    <cellStyle name="Buena 2" xfId="36892" hidden="1"/>
    <cellStyle name="Buena 2" xfId="36948" hidden="1"/>
    <cellStyle name="Buena 2" xfId="36886" hidden="1"/>
    <cellStyle name="Buena 2" xfId="36958" hidden="1"/>
    <cellStyle name="Buena 2" xfId="36889" hidden="1"/>
    <cellStyle name="Buena 2" xfId="36964" hidden="1"/>
    <cellStyle name="Buena 2" xfId="36955" hidden="1"/>
    <cellStyle name="Buena 2" xfId="36986" hidden="1"/>
    <cellStyle name="Buena 2" xfId="36997" hidden="1"/>
    <cellStyle name="Buena 2" xfId="36984" hidden="1"/>
    <cellStyle name="Buena 2" xfId="37006" hidden="1"/>
    <cellStyle name="Buena 2" xfId="36982" hidden="1"/>
    <cellStyle name="Buena 2" xfId="37015" hidden="1"/>
    <cellStyle name="Buena 2" xfId="36980" hidden="1"/>
    <cellStyle name="Buena 2" xfId="37023" hidden="1"/>
    <cellStyle name="Buena 2" xfId="36978" hidden="1"/>
    <cellStyle name="Buena 2" xfId="37033" hidden="1"/>
    <cellStyle name="Buena 2" xfId="36995" hidden="1"/>
    <cellStyle name="Buena 2" xfId="37043" hidden="1"/>
    <cellStyle name="Buena 2" xfId="36994" hidden="1"/>
    <cellStyle name="Buena 2" xfId="37050" hidden="1"/>
    <cellStyle name="Buena 2" xfId="36988" hidden="1"/>
    <cellStyle name="Buena 2" xfId="37060" hidden="1"/>
    <cellStyle name="Buena 2" xfId="36991" hidden="1"/>
    <cellStyle name="Buena 2" xfId="37066" hidden="1"/>
    <cellStyle name="Buena 2" xfId="37057" hidden="1"/>
    <cellStyle name="Buena 2" xfId="37257" hidden="1"/>
    <cellStyle name="Buena 2" xfId="37268" hidden="1"/>
    <cellStyle name="Buena 2" xfId="37255" hidden="1"/>
    <cellStyle name="Buena 2" xfId="37277" hidden="1"/>
    <cellStyle name="Buena 2" xfId="37253" hidden="1"/>
    <cellStyle name="Buena 2" xfId="37286" hidden="1"/>
    <cellStyle name="Buena 2" xfId="37251" hidden="1"/>
    <cellStyle name="Buena 2" xfId="37294" hidden="1"/>
    <cellStyle name="Buena 2" xfId="37249" hidden="1"/>
    <cellStyle name="Buena 2" xfId="37304" hidden="1"/>
    <cellStyle name="Buena 2" xfId="37266" hidden="1"/>
    <cellStyle name="Buena 2" xfId="37314" hidden="1"/>
    <cellStyle name="Buena 2" xfId="37265" hidden="1"/>
    <cellStyle name="Buena 2" xfId="37321" hidden="1"/>
    <cellStyle name="Buena 2" xfId="37259" hidden="1"/>
    <cellStyle name="Buena 2" xfId="37331" hidden="1"/>
    <cellStyle name="Buena 2" xfId="37262" hidden="1"/>
    <cellStyle name="Buena 2" xfId="37337" hidden="1"/>
    <cellStyle name="Buena 2" xfId="37328" hidden="1"/>
    <cellStyle name="Buena 2" xfId="37115" hidden="1"/>
    <cellStyle name="Buena 2" xfId="37244" hidden="1"/>
    <cellStyle name="Buena 2" xfId="37344" hidden="1"/>
    <cellStyle name="Buena 2" xfId="37191" hidden="1"/>
    <cellStyle name="Buena 2" xfId="37352" hidden="1"/>
    <cellStyle name="Buena 2" xfId="37186" hidden="1"/>
    <cellStyle name="Buena 2" xfId="37358" hidden="1"/>
    <cellStyle name="Buena 2" xfId="37099" hidden="1"/>
    <cellStyle name="Buena 2" xfId="37164" hidden="1"/>
    <cellStyle name="Buena 2" xfId="37092" hidden="1"/>
    <cellStyle name="Buena 2" xfId="37195" hidden="1"/>
    <cellStyle name="Buena 2" xfId="37079" hidden="1"/>
    <cellStyle name="Buena 2" xfId="37146" hidden="1"/>
    <cellStyle name="Buena 2" xfId="37349" hidden="1"/>
    <cellStyle name="Buena 2" xfId="37154" hidden="1"/>
    <cellStyle name="Buena 2" xfId="37236" hidden="1"/>
    <cellStyle name="Buena 2" xfId="37233" hidden="1"/>
    <cellStyle name="Buena 2" xfId="37229" hidden="1"/>
    <cellStyle name="Buena 2" xfId="37342" hidden="1"/>
    <cellStyle name="Buena 2" xfId="37130" hidden="1"/>
    <cellStyle name="Buena 2" xfId="37170" hidden="1"/>
    <cellStyle name="Buena 2" xfId="37105" hidden="1"/>
    <cellStyle name="Buena 2" xfId="37132" hidden="1"/>
    <cellStyle name="Buena 2" xfId="37141" hidden="1"/>
    <cellStyle name="Buena 2" xfId="37187" hidden="1"/>
    <cellStyle name="Buena 2" xfId="37360" hidden="1"/>
    <cellStyle name="Buena 2" xfId="37223" hidden="1"/>
    <cellStyle name="Buena 2" xfId="36971" hidden="1"/>
    <cellStyle name="Buena 2" xfId="37231" hidden="1"/>
    <cellStyle name="Buena 2" xfId="37100" hidden="1"/>
    <cellStyle name="Buena 2" xfId="37159" hidden="1"/>
    <cellStyle name="Buena 2" xfId="37086" hidden="1"/>
    <cellStyle name="Buena 2" xfId="37345" hidden="1"/>
    <cellStyle name="Buena 2" xfId="37072" hidden="1"/>
    <cellStyle name="Buena 2" xfId="37120" hidden="1"/>
    <cellStyle name="Buena 2" xfId="37226" hidden="1"/>
    <cellStyle name="Buena 2" xfId="37206" hidden="1"/>
    <cellStyle name="Buena 2" xfId="37155" hidden="1"/>
    <cellStyle name="Buena 2" xfId="37374" hidden="1"/>
    <cellStyle name="Buena 2" xfId="37385" hidden="1"/>
    <cellStyle name="Buena 2" xfId="37372" hidden="1"/>
    <cellStyle name="Buena 2" xfId="37394" hidden="1"/>
    <cellStyle name="Buena 2" xfId="37370" hidden="1"/>
    <cellStyle name="Buena 2" xfId="37403" hidden="1"/>
    <cellStyle name="Buena 2" xfId="37368" hidden="1"/>
    <cellStyle name="Buena 2" xfId="37411" hidden="1"/>
    <cellStyle name="Buena 2" xfId="37366" hidden="1"/>
    <cellStyle name="Buena 2" xfId="37421" hidden="1"/>
    <cellStyle name="Buena 2" xfId="37383" hidden="1"/>
    <cellStyle name="Buena 2" xfId="37431" hidden="1"/>
    <cellStyle name="Buena 2" xfId="37382" hidden="1"/>
    <cellStyle name="Buena 2" xfId="37438" hidden="1"/>
    <cellStyle name="Buena 2" xfId="37376" hidden="1"/>
    <cellStyle name="Buena 2" xfId="37448" hidden="1"/>
    <cellStyle name="Buena 2" xfId="37379" hidden="1"/>
    <cellStyle name="Buena 2" xfId="37454" hidden="1"/>
    <cellStyle name="Buena 2" xfId="37445" hidden="1"/>
    <cellStyle name="Buena 2" xfId="37476" hidden="1"/>
    <cellStyle name="Buena 2" xfId="37487" hidden="1"/>
    <cellStyle name="Buena 2" xfId="37474" hidden="1"/>
    <cellStyle name="Buena 2" xfId="37496" hidden="1"/>
    <cellStyle name="Buena 2" xfId="37472" hidden="1"/>
    <cellStyle name="Buena 2" xfId="37505" hidden="1"/>
    <cellStyle name="Buena 2" xfId="37470" hidden="1"/>
    <cellStyle name="Buena 2" xfId="37513" hidden="1"/>
    <cellStyle name="Buena 2" xfId="37468" hidden="1"/>
    <cellStyle name="Buena 2" xfId="37523" hidden="1"/>
    <cellStyle name="Buena 2" xfId="37485" hidden="1"/>
    <cellStyle name="Buena 2" xfId="37533" hidden="1"/>
    <cellStyle name="Buena 2" xfId="37484" hidden="1"/>
    <cellStyle name="Buena 2" xfId="37540" hidden="1"/>
    <cellStyle name="Buena 2" xfId="37478" hidden="1"/>
    <cellStyle name="Buena 2" xfId="37550" hidden="1"/>
    <cellStyle name="Buena 2" xfId="37481" hidden="1"/>
    <cellStyle name="Buena 2" xfId="37556" hidden="1"/>
    <cellStyle name="Buena 2" xfId="37547" hidden="1"/>
    <cellStyle name="Buena 2" xfId="37747" hidden="1"/>
    <cellStyle name="Buena 2" xfId="37758" hidden="1"/>
    <cellStyle name="Buena 2" xfId="37745" hidden="1"/>
    <cellStyle name="Buena 2" xfId="37767" hidden="1"/>
    <cellStyle name="Buena 2" xfId="37743" hidden="1"/>
    <cellStyle name="Buena 2" xfId="37776" hidden="1"/>
    <cellStyle name="Buena 2" xfId="37741" hidden="1"/>
    <cellStyle name="Buena 2" xfId="37784" hidden="1"/>
    <cellStyle name="Buena 2" xfId="37739" hidden="1"/>
    <cellStyle name="Buena 2" xfId="37794" hidden="1"/>
    <cellStyle name="Buena 2" xfId="37756" hidden="1"/>
    <cellStyle name="Buena 2" xfId="37804" hidden="1"/>
    <cellStyle name="Buena 2" xfId="37755" hidden="1"/>
    <cellStyle name="Buena 2" xfId="37811" hidden="1"/>
    <cellStyle name="Buena 2" xfId="37749" hidden="1"/>
    <cellStyle name="Buena 2" xfId="37821" hidden="1"/>
    <cellStyle name="Buena 2" xfId="37752" hidden="1"/>
    <cellStyle name="Buena 2" xfId="37827" hidden="1"/>
    <cellStyle name="Buena 2" xfId="37818" hidden="1"/>
    <cellStyle name="Buena 2" xfId="37605" hidden="1"/>
    <cellStyle name="Buena 2" xfId="37734" hidden="1"/>
    <cellStyle name="Buena 2" xfId="37834" hidden="1"/>
    <cellStyle name="Buena 2" xfId="37681" hidden="1"/>
    <cellStyle name="Buena 2" xfId="37842" hidden="1"/>
    <cellStyle name="Buena 2" xfId="37676" hidden="1"/>
    <cellStyle name="Buena 2" xfId="37848" hidden="1"/>
    <cellStyle name="Buena 2" xfId="37589" hidden="1"/>
    <cellStyle name="Buena 2" xfId="37654" hidden="1"/>
    <cellStyle name="Buena 2" xfId="37582" hidden="1"/>
    <cellStyle name="Buena 2" xfId="37685" hidden="1"/>
    <cellStyle name="Buena 2" xfId="37569" hidden="1"/>
    <cellStyle name="Buena 2" xfId="37636" hidden="1"/>
    <cellStyle name="Buena 2" xfId="37839" hidden="1"/>
    <cellStyle name="Buena 2" xfId="37644" hidden="1"/>
    <cellStyle name="Buena 2" xfId="37726" hidden="1"/>
    <cellStyle name="Buena 2" xfId="37723" hidden="1"/>
    <cellStyle name="Buena 2" xfId="37719" hidden="1"/>
    <cellStyle name="Buena 2" xfId="37832" hidden="1"/>
    <cellStyle name="Buena 2" xfId="37620" hidden="1"/>
    <cellStyle name="Buena 2" xfId="37660" hidden="1"/>
    <cellStyle name="Buena 2" xfId="37595" hidden="1"/>
    <cellStyle name="Buena 2" xfId="37622" hidden="1"/>
    <cellStyle name="Buena 2" xfId="37631" hidden="1"/>
    <cellStyle name="Buena 2" xfId="37677" hidden="1"/>
    <cellStyle name="Buena 2" xfId="37850" hidden="1"/>
    <cellStyle name="Buena 2" xfId="37713" hidden="1"/>
    <cellStyle name="Buena 2" xfId="37461" hidden="1"/>
    <cellStyle name="Buena 2" xfId="37721" hidden="1"/>
    <cellStyle name="Buena 2" xfId="37590" hidden="1"/>
    <cellStyle name="Buena 2" xfId="37649" hidden="1"/>
    <cellStyle name="Buena 2" xfId="37576" hidden="1"/>
    <cellStyle name="Buena 2" xfId="37835" hidden="1"/>
    <cellStyle name="Buena 2" xfId="37562" hidden="1"/>
    <cellStyle name="Buena 2" xfId="37610" hidden="1"/>
    <cellStyle name="Buena 2" xfId="37716" hidden="1"/>
    <cellStyle name="Buena 2" xfId="37696" hidden="1"/>
    <cellStyle name="Buena 2" xfId="37645" hidden="1"/>
    <cellStyle name="Buena 2" xfId="37864" hidden="1"/>
    <cellStyle name="Buena 2" xfId="37875" hidden="1"/>
    <cellStyle name="Buena 2" xfId="37862" hidden="1"/>
    <cellStyle name="Buena 2" xfId="37884" hidden="1"/>
    <cellStyle name="Buena 2" xfId="37860" hidden="1"/>
    <cellStyle name="Buena 2" xfId="37893" hidden="1"/>
    <cellStyle name="Buena 2" xfId="37858" hidden="1"/>
    <cellStyle name="Buena 2" xfId="37901" hidden="1"/>
    <cellStyle name="Buena 2" xfId="37856" hidden="1"/>
    <cellStyle name="Buena 2" xfId="37911" hidden="1"/>
    <cellStyle name="Buena 2" xfId="37873" hidden="1"/>
    <cellStyle name="Buena 2" xfId="37921" hidden="1"/>
    <cellStyle name="Buena 2" xfId="37872" hidden="1"/>
    <cellStyle name="Buena 2" xfId="37928" hidden="1"/>
    <cellStyle name="Buena 2" xfId="37866" hidden="1"/>
    <cellStyle name="Buena 2" xfId="37938" hidden="1"/>
    <cellStyle name="Buena 2" xfId="37869" hidden="1"/>
    <cellStyle name="Buena 2" xfId="37944" hidden="1"/>
    <cellStyle name="Buena 2" xfId="37935" hidden="1"/>
    <cellStyle name="Buena 2" xfId="37966" hidden="1"/>
    <cellStyle name="Buena 2" xfId="37977" hidden="1"/>
    <cellStyle name="Buena 2" xfId="37964" hidden="1"/>
    <cellStyle name="Buena 2" xfId="37986" hidden="1"/>
    <cellStyle name="Buena 2" xfId="37962" hidden="1"/>
    <cellStyle name="Buena 2" xfId="37995" hidden="1"/>
    <cellStyle name="Buena 2" xfId="37960" hidden="1"/>
    <cellStyle name="Buena 2" xfId="38003" hidden="1"/>
    <cellStyle name="Buena 2" xfId="37958" hidden="1"/>
    <cellStyle name="Buena 2" xfId="38013" hidden="1"/>
    <cellStyle name="Buena 2" xfId="37975" hidden="1"/>
    <cellStyle name="Buena 2" xfId="38023" hidden="1"/>
    <cellStyle name="Buena 2" xfId="37974" hidden="1"/>
    <cellStyle name="Buena 2" xfId="38030" hidden="1"/>
    <cellStyle name="Buena 2" xfId="37968" hidden="1"/>
    <cellStyle name="Buena 2" xfId="38040" hidden="1"/>
    <cellStyle name="Buena 2" xfId="37971" hidden="1"/>
    <cellStyle name="Buena 2" xfId="38046" hidden="1"/>
    <cellStyle name="Buena 2" xfId="38037" hidden="1"/>
    <cellStyle name="Buena 2" xfId="38237" hidden="1"/>
    <cellStyle name="Buena 2" xfId="38248" hidden="1"/>
    <cellStyle name="Buena 2" xfId="38235" hidden="1"/>
    <cellStyle name="Buena 2" xfId="38257" hidden="1"/>
    <cellStyle name="Buena 2" xfId="38233" hidden="1"/>
    <cellStyle name="Buena 2" xfId="38266" hidden="1"/>
    <cellStyle name="Buena 2" xfId="38231" hidden="1"/>
    <cellStyle name="Buena 2" xfId="38274" hidden="1"/>
    <cellStyle name="Buena 2" xfId="38229" hidden="1"/>
    <cellStyle name="Buena 2" xfId="38284" hidden="1"/>
    <cellStyle name="Buena 2" xfId="38246" hidden="1"/>
    <cellStyle name="Buena 2" xfId="38294" hidden="1"/>
    <cellStyle name="Buena 2" xfId="38245" hidden="1"/>
    <cellStyle name="Buena 2" xfId="38301" hidden="1"/>
    <cellStyle name="Buena 2" xfId="38239" hidden="1"/>
    <cellStyle name="Buena 2" xfId="38311" hidden="1"/>
    <cellStyle name="Buena 2" xfId="38242" hidden="1"/>
    <cellStyle name="Buena 2" xfId="38317" hidden="1"/>
    <cellStyle name="Buena 2" xfId="38308" hidden="1"/>
    <cellStyle name="Buena 2" xfId="38095" hidden="1"/>
    <cellStyle name="Buena 2" xfId="38224" hidden="1"/>
    <cellStyle name="Buena 2" xfId="38324" hidden="1"/>
    <cellStyle name="Buena 2" xfId="38171" hidden="1"/>
    <cellStyle name="Buena 2" xfId="38332" hidden="1"/>
    <cellStyle name="Buena 2" xfId="38166" hidden="1"/>
    <cellStyle name="Buena 2" xfId="38338" hidden="1"/>
    <cellStyle name="Buena 2" xfId="38079" hidden="1"/>
    <cellStyle name="Buena 2" xfId="38144" hidden="1"/>
    <cellStyle name="Buena 2" xfId="38072" hidden="1"/>
    <cellStyle name="Buena 2" xfId="38175" hidden="1"/>
    <cellStyle name="Buena 2" xfId="38059" hidden="1"/>
    <cellStyle name="Buena 2" xfId="38126" hidden="1"/>
    <cellStyle name="Buena 2" xfId="38329" hidden="1"/>
    <cellStyle name="Buena 2" xfId="38134" hidden="1"/>
    <cellStyle name="Buena 2" xfId="38216" hidden="1"/>
    <cellStyle name="Buena 2" xfId="38213" hidden="1"/>
    <cellStyle name="Buena 2" xfId="38209" hidden="1"/>
    <cellStyle name="Buena 2" xfId="38322" hidden="1"/>
    <cellStyle name="Buena 2" xfId="38110" hidden="1"/>
    <cellStyle name="Buena 2" xfId="38150" hidden="1"/>
    <cellStyle name="Buena 2" xfId="38085" hidden="1"/>
    <cellStyle name="Buena 2" xfId="38112" hidden="1"/>
    <cellStyle name="Buena 2" xfId="38121" hidden="1"/>
    <cellStyle name="Buena 2" xfId="38167" hidden="1"/>
    <cellStyle name="Buena 2" xfId="38340" hidden="1"/>
    <cellStyle name="Buena 2" xfId="38203" hidden="1"/>
    <cellStyle name="Buena 2" xfId="37951" hidden="1"/>
    <cellStyle name="Buena 2" xfId="38211" hidden="1"/>
    <cellStyle name="Buena 2" xfId="38080" hidden="1"/>
    <cellStyle name="Buena 2" xfId="38139" hidden="1"/>
    <cellStyle name="Buena 2" xfId="38066" hidden="1"/>
    <cellStyle name="Buena 2" xfId="38325" hidden="1"/>
    <cellStyle name="Buena 2" xfId="38052" hidden="1"/>
    <cellStyle name="Buena 2" xfId="38100" hidden="1"/>
    <cellStyle name="Buena 2" xfId="38206" hidden="1"/>
    <cellStyle name="Buena 2" xfId="38186" hidden="1"/>
    <cellStyle name="Buena 2" xfId="38135" hidden="1"/>
    <cellStyle name="Buena 2" xfId="38354" hidden="1"/>
    <cellStyle name="Buena 2" xfId="38365" hidden="1"/>
    <cellStyle name="Buena 2" xfId="38352" hidden="1"/>
    <cellStyle name="Buena 2" xfId="38374" hidden="1"/>
    <cellStyle name="Buena 2" xfId="38350" hidden="1"/>
    <cellStyle name="Buena 2" xfId="38383" hidden="1"/>
    <cellStyle name="Buena 2" xfId="38348" hidden="1"/>
    <cellStyle name="Buena 2" xfId="38391" hidden="1"/>
    <cellStyle name="Buena 2" xfId="38346" hidden="1"/>
    <cellStyle name="Buena 2" xfId="38401" hidden="1"/>
    <cellStyle name="Buena 2" xfId="38363" hidden="1"/>
    <cellStyle name="Buena 2" xfId="38411" hidden="1"/>
    <cellStyle name="Buena 2" xfId="38362" hidden="1"/>
    <cellStyle name="Buena 2" xfId="38418" hidden="1"/>
    <cellStyle name="Buena 2" xfId="38356" hidden="1"/>
    <cellStyle name="Buena 2" xfId="38428" hidden="1"/>
    <cellStyle name="Buena 2" xfId="38359" hidden="1"/>
    <cellStyle name="Buena 2" xfId="38434" hidden="1"/>
    <cellStyle name="Buena 2" xfId="38425" hidden="1"/>
    <cellStyle name="Buena 2" xfId="38456" hidden="1"/>
    <cellStyle name="Buena 2" xfId="38467" hidden="1"/>
    <cellStyle name="Buena 2" xfId="38454" hidden="1"/>
    <cellStyle name="Buena 2" xfId="38476" hidden="1"/>
    <cellStyle name="Buena 2" xfId="38452" hidden="1"/>
    <cellStyle name="Buena 2" xfId="38485" hidden="1"/>
    <cellStyle name="Buena 2" xfId="38450" hidden="1"/>
    <cellStyle name="Buena 2" xfId="38493" hidden="1"/>
    <cellStyle name="Buena 2" xfId="38448" hidden="1"/>
    <cellStyle name="Buena 2" xfId="38503" hidden="1"/>
    <cellStyle name="Buena 2" xfId="38465" hidden="1"/>
    <cellStyle name="Buena 2" xfId="38513" hidden="1"/>
    <cellStyle name="Buena 2" xfId="38464" hidden="1"/>
    <cellStyle name="Buena 2" xfId="38520" hidden="1"/>
    <cellStyle name="Buena 2" xfId="38458" hidden="1"/>
    <cellStyle name="Buena 2" xfId="38530" hidden="1"/>
    <cellStyle name="Buena 2" xfId="38461" hidden="1"/>
    <cellStyle name="Buena 2" xfId="38536" hidden="1"/>
    <cellStyle name="Buena 2" xfId="38527" hidden="1"/>
    <cellStyle name="Buena 2" xfId="38727" hidden="1"/>
    <cellStyle name="Buena 2" xfId="38738" hidden="1"/>
    <cellStyle name="Buena 2" xfId="38725" hidden="1"/>
    <cellStyle name="Buena 2" xfId="38747" hidden="1"/>
    <cellStyle name="Buena 2" xfId="38723" hidden="1"/>
    <cellStyle name="Buena 2" xfId="38756" hidden="1"/>
    <cellStyle name="Buena 2" xfId="38721" hidden="1"/>
    <cellStyle name="Buena 2" xfId="38764" hidden="1"/>
    <cellStyle name="Buena 2" xfId="38719" hidden="1"/>
    <cellStyle name="Buena 2" xfId="38774" hidden="1"/>
    <cellStyle name="Buena 2" xfId="38736" hidden="1"/>
    <cellStyle name="Buena 2" xfId="38784" hidden="1"/>
    <cellStyle name="Buena 2" xfId="38735" hidden="1"/>
    <cellStyle name="Buena 2" xfId="38791" hidden="1"/>
    <cellStyle name="Buena 2" xfId="38729" hidden="1"/>
    <cellStyle name="Buena 2" xfId="38801" hidden="1"/>
    <cellStyle name="Buena 2" xfId="38732" hidden="1"/>
    <cellStyle name="Buena 2" xfId="38807" hidden="1"/>
    <cellStyle name="Buena 2" xfId="38798" hidden="1"/>
    <cellStyle name="Buena 2" xfId="38585" hidden="1"/>
    <cellStyle name="Buena 2" xfId="38714" hidden="1"/>
    <cellStyle name="Buena 2" xfId="38814" hidden="1"/>
    <cellStyle name="Buena 2" xfId="38661" hidden="1"/>
    <cellStyle name="Buena 2" xfId="38822" hidden="1"/>
    <cellStyle name="Buena 2" xfId="38656" hidden="1"/>
    <cellStyle name="Buena 2" xfId="38828" hidden="1"/>
    <cellStyle name="Buena 2" xfId="38569" hidden="1"/>
    <cellStyle name="Buena 2" xfId="38634" hidden="1"/>
    <cellStyle name="Buena 2" xfId="38562" hidden="1"/>
    <cellStyle name="Buena 2" xfId="38665" hidden="1"/>
    <cellStyle name="Buena 2" xfId="38549" hidden="1"/>
    <cellStyle name="Buena 2" xfId="38616" hidden="1"/>
    <cellStyle name="Buena 2" xfId="38819" hidden="1"/>
    <cellStyle name="Buena 2" xfId="38624" hidden="1"/>
    <cellStyle name="Buena 2" xfId="38706" hidden="1"/>
    <cellStyle name="Buena 2" xfId="38703" hidden="1"/>
    <cellStyle name="Buena 2" xfId="38699" hidden="1"/>
    <cellStyle name="Buena 2" xfId="38812" hidden="1"/>
    <cellStyle name="Buena 2" xfId="38600" hidden="1"/>
    <cellStyle name="Buena 2" xfId="38640" hidden="1"/>
    <cellStyle name="Buena 2" xfId="38575" hidden="1"/>
    <cellStyle name="Buena 2" xfId="38602" hidden="1"/>
    <cellStyle name="Buena 2" xfId="38611" hidden="1"/>
    <cellStyle name="Buena 2" xfId="38657" hidden="1"/>
    <cellStyle name="Buena 2" xfId="38830" hidden="1"/>
    <cellStyle name="Buena 2" xfId="38693" hidden="1"/>
    <cellStyle name="Buena 2" xfId="38441" hidden="1"/>
    <cellStyle name="Buena 2" xfId="38701" hidden="1"/>
    <cellStyle name="Buena 2" xfId="38570" hidden="1"/>
    <cellStyle name="Buena 2" xfId="38629" hidden="1"/>
    <cellStyle name="Buena 2" xfId="38556" hidden="1"/>
    <cellStyle name="Buena 2" xfId="38815" hidden="1"/>
    <cellStyle name="Buena 2" xfId="38542" hidden="1"/>
    <cellStyle name="Buena 2" xfId="38590" hidden="1"/>
    <cellStyle name="Buena 2" xfId="38696" hidden="1"/>
    <cellStyle name="Buena 2" xfId="38676" hidden="1"/>
    <cellStyle name="Buena 2" xfId="38625"/>
    <cellStyle name="Buena 3" xfId="5077" hidden="1"/>
    <cellStyle name="Buena 3" xfId="5096" hidden="1"/>
    <cellStyle name="Buena 3" xfId="5108" hidden="1"/>
    <cellStyle name="Buena 3" xfId="5120" hidden="1"/>
    <cellStyle name="Buena 3" xfId="5131" hidden="1"/>
    <cellStyle name="Buena 3" xfId="5143" hidden="1"/>
    <cellStyle name="Buena 3" xfId="5114" hidden="1"/>
    <cellStyle name="Buena 3" xfId="5139" hidden="1"/>
    <cellStyle name="Buena 3" xfId="5138" hidden="1"/>
    <cellStyle name="Buena 3" xfId="5178" hidden="1"/>
    <cellStyle name="Buena 3" xfId="10240" hidden="1"/>
    <cellStyle name="Buena 3" xfId="10252" hidden="1"/>
    <cellStyle name="Buena 3" xfId="10264" hidden="1"/>
    <cellStyle name="Buena 3" xfId="10275" hidden="1"/>
    <cellStyle name="Buena 3" xfId="10287" hidden="1"/>
    <cellStyle name="Buena 3" xfId="10258" hidden="1"/>
    <cellStyle name="Buena 3" xfId="10283" hidden="1"/>
    <cellStyle name="Buena 3" xfId="10282" hidden="1"/>
    <cellStyle name="Buena 3" xfId="10316" hidden="1"/>
    <cellStyle name="Buena 3" xfId="10765" hidden="1"/>
    <cellStyle name="Buena 3" xfId="10774" hidden="1"/>
    <cellStyle name="Buena 3" xfId="10783" hidden="1"/>
    <cellStyle name="Buena 3" xfId="10791" hidden="1"/>
    <cellStyle name="Buena 3" xfId="10801" hidden="1"/>
    <cellStyle name="Buena 3" xfId="10777" hidden="1"/>
    <cellStyle name="Buena 3" xfId="10797" hidden="1"/>
    <cellStyle name="Buena 3" xfId="10796" hidden="1"/>
    <cellStyle name="Buena 3" xfId="10821" hidden="1"/>
    <cellStyle name="Buena 3" xfId="10649" hidden="1"/>
    <cellStyle name="Buena 3" xfId="10635" hidden="1"/>
    <cellStyle name="Buena 3" xfId="10630" hidden="1"/>
    <cellStyle name="Buena 3" xfId="10709" hidden="1"/>
    <cellStyle name="Buena 3" xfId="10703" hidden="1"/>
    <cellStyle name="Buena 3" xfId="10682" hidden="1"/>
    <cellStyle name="Buena 3" xfId="10706" hidden="1"/>
    <cellStyle name="Buena 3" xfId="10669" hidden="1"/>
    <cellStyle name="Buena 3" xfId="10606" hidden="1"/>
    <cellStyle name="Buena 3" xfId="10573" hidden="1"/>
    <cellStyle name="Buena 3" xfId="10705" hidden="1"/>
    <cellStyle name="Buena 3" xfId="10618" hidden="1"/>
    <cellStyle name="Buena 3" xfId="10693" hidden="1"/>
    <cellStyle name="Buena 3" xfId="10655" hidden="1"/>
    <cellStyle name="Buena 3" xfId="10678" hidden="1"/>
    <cellStyle name="Buena 3" xfId="10715" hidden="1"/>
    <cellStyle name="Buena 3" xfId="10580" hidden="1"/>
    <cellStyle name="Buena 3" xfId="10710" hidden="1"/>
    <cellStyle name="Buena 3" xfId="15891" hidden="1"/>
    <cellStyle name="Buena 3" xfId="15903" hidden="1"/>
    <cellStyle name="Buena 3" xfId="15915" hidden="1"/>
    <cellStyle name="Buena 3" xfId="15926" hidden="1"/>
    <cellStyle name="Buena 3" xfId="15938" hidden="1"/>
    <cellStyle name="Buena 3" xfId="15909" hidden="1"/>
    <cellStyle name="Buena 3" xfId="15934" hidden="1"/>
    <cellStyle name="Buena 3" xfId="15933" hidden="1"/>
    <cellStyle name="Buena 3" xfId="15971" hidden="1"/>
    <cellStyle name="Buena 3" xfId="21023" hidden="1"/>
    <cellStyle name="Buena 3" xfId="21035" hidden="1"/>
    <cellStyle name="Buena 3" xfId="21047" hidden="1"/>
    <cellStyle name="Buena 3" xfId="21058" hidden="1"/>
    <cellStyle name="Buena 3" xfId="21070" hidden="1"/>
    <cellStyle name="Buena 3" xfId="21041" hidden="1"/>
    <cellStyle name="Buena 3" xfId="21066" hidden="1"/>
    <cellStyle name="Buena 3" xfId="21065" hidden="1"/>
    <cellStyle name="Buena 3" xfId="21099" hidden="1"/>
    <cellStyle name="Buena 3" xfId="21548" hidden="1"/>
    <cellStyle name="Buena 3" xfId="21557" hidden="1"/>
    <cellStyle name="Buena 3" xfId="21566" hidden="1"/>
    <cellStyle name="Buena 3" xfId="21574" hidden="1"/>
    <cellStyle name="Buena 3" xfId="21584" hidden="1"/>
    <cellStyle name="Buena 3" xfId="21560" hidden="1"/>
    <cellStyle name="Buena 3" xfId="21580" hidden="1"/>
    <cellStyle name="Buena 3" xfId="21579" hidden="1"/>
    <cellStyle name="Buena 3" xfId="21604" hidden="1"/>
    <cellStyle name="Buena 3" xfId="21432" hidden="1"/>
    <cellStyle name="Buena 3" xfId="21418" hidden="1"/>
    <cellStyle name="Buena 3" xfId="21413" hidden="1"/>
    <cellStyle name="Buena 3" xfId="21492" hidden="1"/>
    <cellStyle name="Buena 3" xfId="21486" hidden="1"/>
    <cellStyle name="Buena 3" xfId="21465" hidden="1"/>
    <cellStyle name="Buena 3" xfId="21489" hidden="1"/>
    <cellStyle name="Buena 3" xfId="21452" hidden="1"/>
    <cellStyle name="Buena 3" xfId="21389" hidden="1"/>
    <cellStyle name="Buena 3" xfId="21356" hidden="1"/>
    <cellStyle name="Buena 3" xfId="21488" hidden="1"/>
    <cellStyle name="Buena 3" xfId="21401" hidden="1"/>
    <cellStyle name="Buena 3" xfId="21476" hidden="1"/>
    <cellStyle name="Buena 3" xfId="21438" hidden="1"/>
    <cellStyle name="Buena 3" xfId="21461" hidden="1"/>
    <cellStyle name="Buena 3" xfId="21498" hidden="1"/>
    <cellStyle name="Buena 3" xfId="21363" hidden="1"/>
    <cellStyle name="Buena 3" xfId="21493" hidden="1"/>
    <cellStyle name="Buena 3" xfId="22832" hidden="1"/>
    <cellStyle name="Buena 3" xfId="22842" hidden="1"/>
    <cellStyle name="Buena 3" xfId="22851" hidden="1"/>
    <cellStyle name="Buena 3" xfId="22859" hidden="1"/>
    <cellStyle name="Buena 3" xfId="22870" hidden="1"/>
    <cellStyle name="Buena 3" xfId="22845" hidden="1"/>
    <cellStyle name="Buena 3" xfId="22866" hidden="1"/>
    <cellStyle name="Buena 3" xfId="22865" hidden="1"/>
    <cellStyle name="Buena 3" xfId="22890" hidden="1"/>
    <cellStyle name="Buena 3" xfId="24055" hidden="1"/>
    <cellStyle name="Buena 3" xfId="24065" hidden="1"/>
    <cellStyle name="Buena 3" xfId="24074" hidden="1"/>
    <cellStyle name="Buena 3" xfId="24082" hidden="1"/>
    <cellStyle name="Buena 3" xfId="24093" hidden="1"/>
    <cellStyle name="Buena 3" xfId="24068" hidden="1"/>
    <cellStyle name="Buena 3" xfId="24089" hidden="1"/>
    <cellStyle name="Buena 3" xfId="24088" hidden="1"/>
    <cellStyle name="Buena 3" xfId="24113" hidden="1"/>
    <cellStyle name="Buena 3" xfId="24375" hidden="1"/>
    <cellStyle name="Buena 3" xfId="24384" hidden="1"/>
    <cellStyle name="Buena 3" xfId="24393" hidden="1"/>
    <cellStyle name="Buena 3" xfId="24401" hidden="1"/>
    <cellStyle name="Buena 3" xfId="24411" hidden="1"/>
    <cellStyle name="Buena 3" xfId="24387" hidden="1"/>
    <cellStyle name="Buena 3" xfId="24407" hidden="1"/>
    <cellStyle name="Buena 3" xfId="24406" hidden="1"/>
    <cellStyle name="Buena 3" xfId="24431" hidden="1"/>
    <cellStyle name="Buena 3" xfId="24260" hidden="1"/>
    <cellStyle name="Buena 3" xfId="24246" hidden="1"/>
    <cellStyle name="Buena 3" xfId="24241" hidden="1"/>
    <cellStyle name="Buena 3" xfId="24319" hidden="1"/>
    <cellStyle name="Buena 3" xfId="24314" hidden="1"/>
    <cellStyle name="Buena 3" xfId="24293" hidden="1"/>
    <cellStyle name="Buena 3" xfId="24317" hidden="1"/>
    <cellStyle name="Buena 3" xfId="24280" hidden="1"/>
    <cellStyle name="Buena 3" xfId="24217" hidden="1"/>
    <cellStyle name="Buena 3" xfId="24186" hidden="1"/>
    <cellStyle name="Buena 3" xfId="24316" hidden="1"/>
    <cellStyle name="Buena 3" xfId="24229" hidden="1"/>
    <cellStyle name="Buena 3" xfId="24304" hidden="1"/>
    <cellStyle name="Buena 3" xfId="24266" hidden="1"/>
    <cellStyle name="Buena 3" xfId="24289" hidden="1"/>
    <cellStyle name="Buena 3" xfId="24325" hidden="1"/>
    <cellStyle name="Buena 3" xfId="24193" hidden="1"/>
    <cellStyle name="Buena 3" xfId="24320" hidden="1"/>
    <cellStyle name="Buena 3" xfId="24531" hidden="1"/>
    <cellStyle name="Buena 3" xfId="24540" hidden="1"/>
    <cellStyle name="Buena 3" xfId="24549" hidden="1"/>
    <cellStyle name="Buena 3" xfId="24557" hidden="1"/>
    <cellStyle name="Buena 3" xfId="24567" hidden="1"/>
    <cellStyle name="Buena 3" xfId="24543" hidden="1"/>
    <cellStyle name="Buena 3" xfId="24563" hidden="1"/>
    <cellStyle name="Buena 3" xfId="24562" hidden="1"/>
    <cellStyle name="Buena 3" xfId="24587" hidden="1"/>
    <cellStyle name="Buena 3" xfId="24633" hidden="1"/>
    <cellStyle name="Buena 3" xfId="24642" hidden="1"/>
    <cellStyle name="Buena 3" xfId="24651" hidden="1"/>
    <cellStyle name="Buena 3" xfId="24659" hidden="1"/>
    <cellStyle name="Buena 3" xfId="24669" hidden="1"/>
    <cellStyle name="Buena 3" xfId="24645" hidden="1"/>
    <cellStyle name="Buena 3" xfId="24665" hidden="1"/>
    <cellStyle name="Buena 3" xfId="24664" hidden="1"/>
    <cellStyle name="Buena 3" xfId="24689" hidden="1"/>
    <cellStyle name="Buena 3" xfId="24904" hidden="1"/>
    <cellStyle name="Buena 3" xfId="24913" hidden="1"/>
    <cellStyle name="Buena 3" xfId="24922" hidden="1"/>
    <cellStyle name="Buena 3" xfId="24930" hidden="1"/>
    <cellStyle name="Buena 3" xfId="24940" hidden="1"/>
    <cellStyle name="Buena 3" xfId="24916" hidden="1"/>
    <cellStyle name="Buena 3" xfId="24936" hidden="1"/>
    <cellStyle name="Buena 3" xfId="24935" hidden="1"/>
    <cellStyle name="Buena 3" xfId="24960" hidden="1"/>
    <cellStyle name="Buena 3" xfId="24790" hidden="1"/>
    <cellStyle name="Buena 3" xfId="24776" hidden="1"/>
    <cellStyle name="Buena 3" xfId="24771" hidden="1"/>
    <cellStyle name="Buena 3" xfId="24848" hidden="1"/>
    <cellStyle name="Buena 3" xfId="24843" hidden="1"/>
    <cellStyle name="Buena 3" xfId="24822" hidden="1"/>
    <cellStyle name="Buena 3" xfId="24846" hidden="1"/>
    <cellStyle name="Buena 3" xfId="24809" hidden="1"/>
    <cellStyle name="Buena 3" xfId="24748" hidden="1"/>
    <cellStyle name="Buena 3" xfId="24717" hidden="1"/>
    <cellStyle name="Buena 3" xfId="24845" hidden="1"/>
    <cellStyle name="Buena 3" xfId="24760" hidden="1"/>
    <cellStyle name="Buena 3" xfId="24833" hidden="1"/>
    <cellStyle name="Buena 3" xfId="24795" hidden="1"/>
    <cellStyle name="Buena 3" xfId="24818" hidden="1"/>
    <cellStyle name="Buena 3" xfId="24854" hidden="1"/>
    <cellStyle name="Buena 3" xfId="24724" hidden="1"/>
    <cellStyle name="Buena 3" xfId="24849" hidden="1"/>
    <cellStyle name="Buena 3" xfId="26140" hidden="1"/>
    <cellStyle name="Buena 3" xfId="26149" hidden="1"/>
    <cellStyle name="Buena 3" xfId="26158" hidden="1"/>
    <cellStyle name="Buena 3" xfId="26166" hidden="1"/>
    <cellStyle name="Buena 3" xfId="26176" hidden="1"/>
    <cellStyle name="Buena 3" xfId="26152" hidden="1"/>
    <cellStyle name="Buena 3" xfId="26172" hidden="1"/>
    <cellStyle name="Buena 3" xfId="26171" hidden="1"/>
    <cellStyle name="Buena 3" xfId="26197" hidden="1"/>
    <cellStyle name="Buena 3" xfId="27398" hidden="1"/>
    <cellStyle name="Buena 3" xfId="27407" hidden="1"/>
    <cellStyle name="Buena 3" xfId="27416" hidden="1"/>
    <cellStyle name="Buena 3" xfId="27424" hidden="1"/>
    <cellStyle name="Buena 3" xfId="27435" hidden="1"/>
    <cellStyle name="Buena 3" xfId="27410" hidden="1"/>
    <cellStyle name="Buena 3" xfId="27431" hidden="1"/>
    <cellStyle name="Buena 3" xfId="27430" hidden="1"/>
    <cellStyle name="Buena 3" xfId="27459" hidden="1"/>
    <cellStyle name="Buena 3" xfId="27711" hidden="1"/>
    <cellStyle name="Buena 3" xfId="27720" hidden="1"/>
    <cellStyle name="Buena 3" xfId="27729" hidden="1"/>
    <cellStyle name="Buena 3" xfId="27737" hidden="1"/>
    <cellStyle name="Buena 3" xfId="27747" hidden="1"/>
    <cellStyle name="Buena 3" xfId="27723" hidden="1"/>
    <cellStyle name="Buena 3" xfId="27743" hidden="1"/>
    <cellStyle name="Buena 3" xfId="27742" hidden="1"/>
    <cellStyle name="Buena 3" xfId="27767" hidden="1"/>
    <cellStyle name="Buena 3" xfId="27597" hidden="1"/>
    <cellStyle name="Buena 3" xfId="27583" hidden="1"/>
    <cellStyle name="Buena 3" xfId="27578" hidden="1"/>
    <cellStyle name="Buena 3" xfId="27655" hidden="1"/>
    <cellStyle name="Buena 3" xfId="27650" hidden="1"/>
    <cellStyle name="Buena 3" xfId="27629" hidden="1"/>
    <cellStyle name="Buena 3" xfId="27653" hidden="1"/>
    <cellStyle name="Buena 3" xfId="27616" hidden="1"/>
    <cellStyle name="Buena 3" xfId="27555" hidden="1"/>
    <cellStyle name="Buena 3" xfId="27524" hidden="1"/>
    <cellStyle name="Buena 3" xfId="27652" hidden="1"/>
    <cellStyle name="Buena 3" xfId="27567" hidden="1"/>
    <cellStyle name="Buena 3" xfId="27640" hidden="1"/>
    <cellStyle name="Buena 3" xfId="27602" hidden="1"/>
    <cellStyle name="Buena 3" xfId="27625" hidden="1"/>
    <cellStyle name="Buena 3" xfId="27661" hidden="1"/>
    <cellStyle name="Buena 3" xfId="27531" hidden="1"/>
    <cellStyle name="Buena 3" xfId="27656" hidden="1"/>
    <cellStyle name="Buena 3" xfId="22695" hidden="1"/>
    <cellStyle name="Buena 3" xfId="23398" hidden="1"/>
    <cellStyle name="Buena 3" xfId="23677" hidden="1"/>
    <cellStyle name="Buena 3" xfId="25204" hidden="1"/>
    <cellStyle name="Buena 3" xfId="23922" hidden="1"/>
    <cellStyle name="Buena 3" xfId="21916" hidden="1"/>
    <cellStyle name="Buena 3" xfId="26738" hidden="1"/>
    <cellStyle name="Buena 3" xfId="25460" hidden="1"/>
    <cellStyle name="Buena 3" xfId="21913" hidden="1"/>
    <cellStyle name="Buena 3" xfId="26897" hidden="1"/>
    <cellStyle name="Buena 3" xfId="25078" hidden="1"/>
    <cellStyle name="Buena 3" xfId="23795" hidden="1"/>
    <cellStyle name="Buena 3" xfId="25344" hidden="1"/>
    <cellStyle name="Buena 3" xfId="25613" hidden="1"/>
    <cellStyle name="Buena 3" xfId="22311" hidden="1"/>
    <cellStyle name="Buena 3" xfId="21784" hidden="1"/>
    <cellStyle name="Buena 3" xfId="22034" hidden="1"/>
    <cellStyle name="Buena 3" xfId="25077" hidden="1"/>
    <cellStyle name="Buena 3" xfId="23234" hidden="1"/>
    <cellStyle name="Buena 3" xfId="22995" hidden="1"/>
    <cellStyle name="Buena 3" xfId="27095" hidden="1"/>
    <cellStyle name="Buena 3" xfId="25580" hidden="1"/>
    <cellStyle name="Buena 3" xfId="22524" hidden="1"/>
    <cellStyle name="Buena 3" xfId="23519" hidden="1"/>
    <cellStyle name="Buena 3" xfId="23232" hidden="1"/>
    <cellStyle name="Buena 3" xfId="26559" hidden="1"/>
    <cellStyle name="Buena 3" xfId="26307" hidden="1"/>
    <cellStyle name="Buena 3" xfId="23527" hidden="1"/>
    <cellStyle name="Buena 3" xfId="25305" hidden="1"/>
    <cellStyle name="Buena 3" xfId="23004" hidden="1"/>
    <cellStyle name="Buena 3" xfId="26314" hidden="1"/>
    <cellStyle name="Buena 3" xfId="27100" hidden="1"/>
    <cellStyle name="Buena 3" xfId="22284" hidden="1"/>
    <cellStyle name="Buena 3" xfId="21994" hidden="1"/>
    <cellStyle name="Buena 3" xfId="23240" hidden="1"/>
    <cellStyle name="Buena 3" xfId="25839" hidden="1"/>
    <cellStyle name="Buena 3" xfId="23246" hidden="1"/>
    <cellStyle name="Buena 3" xfId="22530" hidden="1"/>
    <cellStyle name="Buena 3" xfId="22288" hidden="1"/>
    <cellStyle name="Buena 3" xfId="26315" hidden="1"/>
    <cellStyle name="Buena 3" xfId="27103" hidden="1"/>
    <cellStyle name="Buena 3" xfId="23001" hidden="1"/>
    <cellStyle name="Buena 3" xfId="25301" hidden="1"/>
    <cellStyle name="Buena 3" xfId="25047" hidden="1"/>
    <cellStyle name="Buena 3" xfId="22999" hidden="1"/>
    <cellStyle name="Buena 3" xfId="23221" hidden="1"/>
    <cellStyle name="Buena 3" xfId="22979" hidden="1"/>
    <cellStyle name="Buena 3" xfId="27080" hidden="1"/>
    <cellStyle name="Buena 3" xfId="25566" hidden="1"/>
    <cellStyle name="Buena 3" xfId="22510" hidden="1"/>
    <cellStyle name="Buena 3" xfId="23505" hidden="1"/>
    <cellStyle name="Buena 3" xfId="23219" hidden="1"/>
    <cellStyle name="Buena 3" xfId="26543" hidden="1"/>
    <cellStyle name="Buena 3" xfId="25019" hidden="1"/>
    <cellStyle name="Buena 3" xfId="22500" hidden="1"/>
    <cellStyle name="Buena 3" xfId="22252" hidden="1"/>
    <cellStyle name="Buena 3" xfId="11099" hidden="1"/>
    <cellStyle name="Buena 3" xfId="25270" hidden="1"/>
    <cellStyle name="Buena 3" xfId="26282" hidden="1"/>
    <cellStyle name="Buena 3" xfId="23208" hidden="1"/>
    <cellStyle name="Buena 3" xfId="22498" hidden="1"/>
    <cellStyle name="Buena 3" xfId="23728" hidden="1"/>
    <cellStyle name="Buena 3" xfId="23490" hidden="1"/>
    <cellStyle name="Buena 3" xfId="22409" hidden="1"/>
    <cellStyle name="Buena 3" xfId="21880" hidden="1"/>
    <cellStyle name="Buena 3" xfId="26698" hidden="1"/>
    <cellStyle name="Buena 3" xfId="25173" hidden="1"/>
    <cellStyle name="Buena 3" xfId="25964" hidden="1"/>
    <cellStyle name="Buena 3" xfId="23119" hidden="1"/>
    <cellStyle name="Buena 3" xfId="22401" hidden="1"/>
    <cellStyle name="Buena 3" xfId="23636" hidden="1"/>
    <cellStyle name="Buena 3" xfId="22106" hidden="1"/>
    <cellStyle name="Buena 3" xfId="25793" hidden="1"/>
    <cellStyle name="Buena 3" xfId="23721" hidden="1"/>
    <cellStyle name="Buena 3" xfId="25263" hidden="1"/>
    <cellStyle name="Buena 3" xfId="26503" hidden="1"/>
    <cellStyle name="Buena 3" xfId="27056" hidden="1"/>
    <cellStyle name="Buena 3" xfId="25791" hidden="1"/>
    <cellStyle name="Buena 3" xfId="21952" hidden="1"/>
    <cellStyle name="Buena 3" xfId="22489" hidden="1"/>
    <cellStyle name="Buena 3" xfId="25003" hidden="1"/>
    <cellStyle name="Buena 3" xfId="26279" hidden="1"/>
    <cellStyle name="Buena 3" xfId="22487" hidden="1"/>
    <cellStyle name="Buena 3" xfId="23722" hidden="1"/>
    <cellStyle name="Buena 3" xfId="24020" hidden="1"/>
    <cellStyle name="Buena 3" xfId="11106" hidden="1"/>
    <cellStyle name="Buena 3" xfId="22241" hidden="1"/>
    <cellStyle name="Buena 3" xfId="25489" hidden="1"/>
    <cellStyle name="Buena 3" xfId="26527" hidden="1"/>
    <cellStyle name="Buena 3" xfId="23186" hidden="1"/>
    <cellStyle name="Buena 3" xfId="25139" hidden="1"/>
    <cellStyle name="Buena 3" xfId="23859" hidden="1"/>
    <cellStyle name="Buena 3" xfId="26638" hidden="1"/>
    <cellStyle name="Buena 3" xfId="25636" hidden="1"/>
    <cellStyle name="Buena 3" xfId="21802" hidden="1"/>
    <cellStyle name="Buena 3" xfId="23074" hidden="1"/>
    <cellStyle name="Buena 3" xfId="27160" hidden="1"/>
    <cellStyle name="Buena 3" xfId="25902" hidden="1"/>
    <cellStyle name="Buena 3" xfId="23810" hidden="1"/>
    <cellStyle name="Buena 3" xfId="28004" hidden="1"/>
    <cellStyle name="Buena 3" xfId="28013" hidden="1"/>
    <cellStyle name="Buena 3" xfId="28022" hidden="1"/>
    <cellStyle name="Buena 3" xfId="28030" hidden="1"/>
    <cellStyle name="Buena 3" xfId="28041" hidden="1"/>
    <cellStyle name="Buena 3" xfId="28016" hidden="1"/>
    <cellStyle name="Buena 3" xfId="28037" hidden="1"/>
    <cellStyle name="Buena 3" xfId="28036" hidden="1"/>
    <cellStyle name="Buena 3" xfId="28061" hidden="1"/>
    <cellStyle name="Buena 3" xfId="28301" hidden="1"/>
    <cellStyle name="Buena 3" xfId="28310" hidden="1"/>
    <cellStyle name="Buena 3" xfId="28319" hidden="1"/>
    <cellStyle name="Buena 3" xfId="28327" hidden="1"/>
    <cellStyle name="Buena 3" xfId="28337" hidden="1"/>
    <cellStyle name="Buena 3" xfId="28313" hidden="1"/>
    <cellStyle name="Buena 3" xfId="28333" hidden="1"/>
    <cellStyle name="Buena 3" xfId="28332" hidden="1"/>
    <cellStyle name="Buena 3" xfId="28357" hidden="1"/>
    <cellStyle name="Buena 3" xfId="28186" hidden="1"/>
    <cellStyle name="Buena 3" xfId="28172" hidden="1"/>
    <cellStyle name="Buena 3" xfId="28167" hidden="1"/>
    <cellStyle name="Buena 3" xfId="28245" hidden="1"/>
    <cellStyle name="Buena 3" xfId="28240" hidden="1"/>
    <cellStyle name="Buena 3" xfId="28219" hidden="1"/>
    <cellStyle name="Buena 3" xfId="28243" hidden="1"/>
    <cellStyle name="Buena 3" xfId="28206" hidden="1"/>
    <cellStyle name="Buena 3" xfId="28144" hidden="1"/>
    <cellStyle name="Buena 3" xfId="28113" hidden="1"/>
    <cellStyle name="Buena 3" xfId="28242" hidden="1"/>
    <cellStyle name="Buena 3" xfId="28156" hidden="1"/>
    <cellStyle name="Buena 3" xfId="28230" hidden="1"/>
    <cellStyle name="Buena 3" xfId="28192" hidden="1"/>
    <cellStyle name="Buena 3" xfId="28215" hidden="1"/>
    <cellStyle name="Buena 3" xfId="28251" hidden="1"/>
    <cellStyle name="Buena 3" xfId="28120" hidden="1"/>
    <cellStyle name="Buena 3" xfId="28246" hidden="1"/>
    <cellStyle name="Buena 3" xfId="26301" hidden="1"/>
    <cellStyle name="Buena 3" xfId="22983" hidden="1"/>
    <cellStyle name="Buena 3" xfId="11097" hidden="1"/>
    <cellStyle name="Buena 3" xfId="26843" hidden="1"/>
    <cellStyle name="Buena 3" xfId="22982" hidden="1"/>
    <cellStyle name="Buena 3" xfId="25810" hidden="1"/>
    <cellStyle name="Buena 3" xfId="25560" hidden="1"/>
    <cellStyle name="Buena 3" xfId="25279" hidden="1"/>
    <cellStyle name="Buena 3" xfId="23501" hidden="1"/>
    <cellStyle name="Buena 3" xfId="25819" hidden="1"/>
    <cellStyle name="Buena 3" xfId="25818" hidden="1"/>
    <cellStyle name="Buena 3" xfId="26549" hidden="1"/>
    <cellStyle name="Buena 3" xfId="26288" hidden="1"/>
    <cellStyle name="Buena 3" xfId="27083" hidden="1"/>
    <cellStyle name="Buena 3" xfId="23500" hidden="1"/>
    <cellStyle name="Buena 3" xfId="25014" hidden="1"/>
    <cellStyle name="Buena 3" xfId="22974" hidden="1"/>
    <cellStyle name="Buena 3" xfId="28433" hidden="1"/>
    <cellStyle name="Buena 3" xfId="28648" hidden="1"/>
    <cellStyle name="Buena 3" xfId="28657" hidden="1"/>
    <cellStyle name="Buena 3" xfId="28666" hidden="1"/>
    <cellStyle name="Buena 3" xfId="28674" hidden="1"/>
    <cellStyle name="Buena 3" xfId="28684" hidden="1"/>
    <cellStyle name="Buena 3" xfId="28660" hidden="1"/>
    <cellStyle name="Buena 3" xfId="28680" hidden="1"/>
    <cellStyle name="Buena 3" xfId="28679" hidden="1"/>
    <cellStyle name="Buena 3" xfId="28704" hidden="1"/>
    <cellStyle name="Buena 3" xfId="28534" hidden="1"/>
    <cellStyle name="Buena 3" xfId="28520" hidden="1"/>
    <cellStyle name="Buena 3" xfId="28515" hidden="1"/>
    <cellStyle name="Buena 3" xfId="28592" hidden="1"/>
    <cellStyle name="Buena 3" xfId="28587" hidden="1"/>
    <cellStyle name="Buena 3" xfId="28566" hidden="1"/>
    <cellStyle name="Buena 3" xfId="28590" hidden="1"/>
    <cellStyle name="Buena 3" xfId="28553" hidden="1"/>
    <cellStyle name="Buena 3" xfId="28492" hidden="1"/>
    <cellStyle name="Buena 3" xfId="28461" hidden="1"/>
    <cellStyle name="Buena 3" xfId="28589" hidden="1"/>
    <cellStyle name="Buena 3" xfId="28504" hidden="1"/>
    <cellStyle name="Buena 3" xfId="28577" hidden="1"/>
    <cellStyle name="Buena 3" xfId="28539" hidden="1"/>
    <cellStyle name="Buena 3" xfId="28562" hidden="1"/>
    <cellStyle name="Buena 3" xfId="28598" hidden="1"/>
    <cellStyle name="Buena 3" xfId="28468" hidden="1"/>
    <cellStyle name="Buena 3" xfId="28593" hidden="1"/>
    <cellStyle name="Buena 3" xfId="28765" hidden="1"/>
    <cellStyle name="Buena 3" xfId="28774" hidden="1"/>
    <cellStyle name="Buena 3" xfId="28783" hidden="1"/>
    <cellStyle name="Buena 3" xfId="28791" hidden="1"/>
    <cellStyle name="Buena 3" xfId="28801" hidden="1"/>
    <cellStyle name="Buena 3" xfId="28777" hidden="1"/>
    <cellStyle name="Buena 3" xfId="28797" hidden="1"/>
    <cellStyle name="Buena 3" xfId="28796" hidden="1"/>
    <cellStyle name="Buena 3" xfId="28821" hidden="1"/>
    <cellStyle name="Buena 3" xfId="28867" hidden="1"/>
    <cellStyle name="Buena 3" xfId="28876" hidden="1"/>
    <cellStyle name="Buena 3" xfId="28885" hidden="1"/>
    <cellStyle name="Buena 3" xfId="28893" hidden="1"/>
    <cellStyle name="Buena 3" xfId="28903" hidden="1"/>
    <cellStyle name="Buena 3" xfId="28879" hidden="1"/>
    <cellStyle name="Buena 3" xfId="28899" hidden="1"/>
    <cellStyle name="Buena 3" xfId="28898" hidden="1"/>
    <cellStyle name="Buena 3" xfId="28923" hidden="1"/>
    <cellStyle name="Buena 3" xfId="29138" hidden="1"/>
    <cellStyle name="Buena 3" xfId="29147" hidden="1"/>
    <cellStyle name="Buena 3" xfId="29156" hidden="1"/>
    <cellStyle name="Buena 3" xfId="29164" hidden="1"/>
    <cellStyle name="Buena 3" xfId="29174" hidden="1"/>
    <cellStyle name="Buena 3" xfId="29150" hidden="1"/>
    <cellStyle name="Buena 3" xfId="29170" hidden="1"/>
    <cellStyle name="Buena 3" xfId="29169" hidden="1"/>
    <cellStyle name="Buena 3" xfId="29194" hidden="1"/>
    <cellStyle name="Buena 3" xfId="29024" hidden="1"/>
    <cellStyle name="Buena 3" xfId="29010" hidden="1"/>
    <cellStyle name="Buena 3" xfId="29005" hidden="1"/>
    <cellStyle name="Buena 3" xfId="29082" hidden="1"/>
    <cellStyle name="Buena 3" xfId="29077" hidden="1"/>
    <cellStyle name="Buena 3" xfId="29056" hidden="1"/>
    <cellStyle name="Buena 3" xfId="29080" hidden="1"/>
    <cellStyle name="Buena 3" xfId="29043" hidden="1"/>
    <cellStyle name="Buena 3" xfId="28982" hidden="1"/>
    <cellStyle name="Buena 3" xfId="28951" hidden="1"/>
    <cellStyle name="Buena 3" xfId="29079" hidden="1"/>
    <cellStyle name="Buena 3" xfId="28994" hidden="1"/>
    <cellStyle name="Buena 3" xfId="29067" hidden="1"/>
    <cellStyle name="Buena 3" xfId="29029" hidden="1"/>
    <cellStyle name="Buena 3" xfId="29052" hidden="1"/>
    <cellStyle name="Buena 3" xfId="29088" hidden="1"/>
    <cellStyle name="Buena 3" xfId="28958" hidden="1"/>
    <cellStyle name="Buena 3" xfId="29083" hidden="1"/>
    <cellStyle name="Buena 3" xfId="29255" hidden="1"/>
    <cellStyle name="Buena 3" xfId="29264" hidden="1"/>
    <cellStyle name="Buena 3" xfId="29273" hidden="1"/>
    <cellStyle name="Buena 3" xfId="29281" hidden="1"/>
    <cellStyle name="Buena 3" xfId="29291" hidden="1"/>
    <cellStyle name="Buena 3" xfId="29267" hidden="1"/>
    <cellStyle name="Buena 3" xfId="29287" hidden="1"/>
    <cellStyle name="Buena 3" xfId="29286" hidden="1"/>
    <cellStyle name="Buena 3" xfId="29311" hidden="1"/>
    <cellStyle name="Buena 3" xfId="29357" hidden="1"/>
    <cellStyle name="Buena 3" xfId="29366" hidden="1"/>
    <cellStyle name="Buena 3" xfId="29375" hidden="1"/>
    <cellStyle name="Buena 3" xfId="29383" hidden="1"/>
    <cellStyle name="Buena 3" xfId="29393" hidden="1"/>
    <cellStyle name="Buena 3" xfId="29369" hidden="1"/>
    <cellStyle name="Buena 3" xfId="29389" hidden="1"/>
    <cellStyle name="Buena 3" xfId="29388" hidden="1"/>
    <cellStyle name="Buena 3" xfId="29413" hidden="1"/>
    <cellStyle name="Buena 3" xfId="29628" hidden="1"/>
    <cellStyle name="Buena 3" xfId="29637" hidden="1"/>
    <cellStyle name="Buena 3" xfId="29646" hidden="1"/>
    <cellStyle name="Buena 3" xfId="29654" hidden="1"/>
    <cellStyle name="Buena 3" xfId="29664" hidden="1"/>
    <cellStyle name="Buena 3" xfId="29640" hidden="1"/>
    <cellStyle name="Buena 3" xfId="29660" hidden="1"/>
    <cellStyle name="Buena 3" xfId="29659" hidden="1"/>
    <cellStyle name="Buena 3" xfId="29684" hidden="1"/>
    <cellStyle name="Buena 3" xfId="29514" hidden="1"/>
    <cellStyle name="Buena 3" xfId="29500" hidden="1"/>
    <cellStyle name="Buena 3" xfId="29495" hidden="1"/>
    <cellStyle name="Buena 3" xfId="29572" hidden="1"/>
    <cellStyle name="Buena 3" xfId="29567" hidden="1"/>
    <cellStyle name="Buena 3" xfId="29546" hidden="1"/>
    <cellStyle name="Buena 3" xfId="29570" hidden="1"/>
    <cellStyle name="Buena 3" xfId="29533" hidden="1"/>
    <cellStyle name="Buena 3" xfId="29472" hidden="1"/>
    <cellStyle name="Buena 3" xfId="29441" hidden="1"/>
    <cellStyle name="Buena 3" xfId="29569" hidden="1"/>
    <cellStyle name="Buena 3" xfId="29484" hidden="1"/>
    <cellStyle name="Buena 3" xfId="29557" hidden="1"/>
    <cellStyle name="Buena 3" xfId="29519" hidden="1"/>
    <cellStyle name="Buena 3" xfId="29542" hidden="1"/>
    <cellStyle name="Buena 3" xfId="29578" hidden="1"/>
    <cellStyle name="Buena 3" xfId="29448" hidden="1"/>
    <cellStyle name="Buena 3" xfId="29573" hidden="1"/>
    <cellStyle name="Buena 3" xfId="29745" hidden="1"/>
    <cellStyle name="Buena 3" xfId="29754" hidden="1"/>
    <cellStyle name="Buena 3" xfId="29763" hidden="1"/>
    <cellStyle name="Buena 3" xfId="29771" hidden="1"/>
    <cellStyle name="Buena 3" xfId="29781" hidden="1"/>
    <cellStyle name="Buena 3" xfId="29757" hidden="1"/>
    <cellStyle name="Buena 3" xfId="29777" hidden="1"/>
    <cellStyle name="Buena 3" xfId="29776" hidden="1"/>
    <cellStyle name="Buena 3" xfId="29801" hidden="1"/>
    <cellStyle name="Buena 3" xfId="29847" hidden="1"/>
    <cellStyle name="Buena 3" xfId="29856" hidden="1"/>
    <cellStyle name="Buena 3" xfId="29865" hidden="1"/>
    <cellStyle name="Buena 3" xfId="29873" hidden="1"/>
    <cellStyle name="Buena 3" xfId="29883" hidden="1"/>
    <cellStyle name="Buena 3" xfId="29859" hidden="1"/>
    <cellStyle name="Buena 3" xfId="29879" hidden="1"/>
    <cellStyle name="Buena 3" xfId="29878" hidden="1"/>
    <cellStyle name="Buena 3" xfId="29903" hidden="1"/>
    <cellStyle name="Buena 3" xfId="30118" hidden="1"/>
    <cellStyle name="Buena 3" xfId="30127" hidden="1"/>
    <cellStyle name="Buena 3" xfId="30136" hidden="1"/>
    <cellStyle name="Buena 3" xfId="30144" hidden="1"/>
    <cellStyle name="Buena 3" xfId="30154" hidden="1"/>
    <cellStyle name="Buena 3" xfId="30130" hidden="1"/>
    <cellStyle name="Buena 3" xfId="30150" hidden="1"/>
    <cellStyle name="Buena 3" xfId="30149" hidden="1"/>
    <cellStyle name="Buena 3" xfId="30174" hidden="1"/>
    <cellStyle name="Buena 3" xfId="30004" hidden="1"/>
    <cellStyle name="Buena 3" xfId="29990" hidden="1"/>
    <cellStyle name="Buena 3" xfId="29985" hidden="1"/>
    <cellStyle name="Buena 3" xfId="30062" hidden="1"/>
    <cellStyle name="Buena 3" xfId="30057" hidden="1"/>
    <cellStyle name="Buena 3" xfId="30036" hidden="1"/>
    <cellStyle name="Buena 3" xfId="30060" hidden="1"/>
    <cellStyle name="Buena 3" xfId="30023" hidden="1"/>
    <cellStyle name="Buena 3" xfId="29962" hidden="1"/>
    <cellStyle name="Buena 3" xfId="29931" hidden="1"/>
    <cellStyle name="Buena 3" xfId="30059" hidden="1"/>
    <cellStyle name="Buena 3" xfId="29974" hidden="1"/>
    <cellStyle name="Buena 3" xfId="30047" hidden="1"/>
    <cellStyle name="Buena 3" xfId="30009" hidden="1"/>
    <cellStyle name="Buena 3" xfId="30032" hidden="1"/>
    <cellStyle name="Buena 3" xfId="30068" hidden="1"/>
    <cellStyle name="Buena 3" xfId="29938" hidden="1"/>
    <cellStyle name="Buena 3" xfId="30063" hidden="1"/>
    <cellStyle name="Buena 3" xfId="30235" hidden="1"/>
    <cellStyle name="Buena 3" xfId="30244" hidden="1"/>
    <cellStyle name="Buena 3" xfId="30253" hidden="1"/>
    <cellStyle name="Buena 3" xfId="30261" hidden="1"/>
    <cellStyle name="Buena 3" xfId="30271" hidden="1"/>
    <cellStyle name="Buena 3" xfId="30247" hidden="1"/>
    <cellStyle name="Buena 3" xfId="30267" hidden="1"/>
    <cellStyle name="Buena 3" xfId="30266" hidden="1"/>
    <cellStyle name="Buena 3" xfId="30291" hidden="1"/>
    <cellStyle name="Buena 3" xfId="30337" hidden="1"/>
    <cellStyle name="Buena 3" xfId="30346" hidden="1"/>
    <cellStyle name="Buena 3" xfId="30355" hidden="1"/>
    <cellStyle name="Buena 3" xfId="30363" hidden="1"/>
    <cellStyle name="Buena 3" xfId="30373" hidden="1"/>
    <cellStyle name="Buena 3" xfId="30349" hidden="1"/>
    <cellStyle name="Buena 3" xfId="30369" hidden="1"/>
    <cellStyle name="Buena 3" xfId="30368" hidden="1"/>
    <cellStyle name="Buena 3" xfId="30393" hidden="1"/>
    <cellStyle name="Buena 3" xfId="30608" hidden="1"/>
    <cellStyle name="Buena 3" xfId="30617" hidden="1"/>
    <cellStyle name="Buena 3" xfId="30626" hidden="1"/>
    <cellStyle name="Buena 3" xfId="30634" hidden="1"/>
    <cellStyle name="Buena 3" xfId="30644" hidden="1"/>
    <cellStyle name="Buena 3" xfId="30620" hidden="1"/>
    <cellStyle name="Buena 3" xfId="30640" hidden="1"/>
    <cellStyle name="Buena 3" xfId="30639" hidden="1"/>
    <cellStyle name="Buena 3" xfId="30664" hidden="1"/>
    <cellStyle name="Buena 3" xfId="30494" hidden="1"/>
    <cellStyle name="Buena 3" xfId="30480" hidden="1"/>
    <cellStyle name="Buena 3" xfId="30475" hidden="1"/>
    <cellStyle name="Buena 3" xfId="30552" hidden="1"/>
    <cellStyle name="Buena 3" xfId="30547" hidden="1"/>
    <cellStyle name="Buena 3" xfId="30526" hidden="1"/>
    <cellStyle name="Buena 3" xfId="30550" hidden="1"/>
    <cellStyle name="Buena 3" xfId="30513" hidden="1"/>
    <cellStyle name="Buena 3" xfId="30452" hidden="1"/>
    <cellStyle name="Buena 3" xfId="30421" hidden="1"/>
    <cellStyle name="Buena 3" xfId="30549" hidden="1"/>
    <cellStyle name="Buena 3" xfId="30464" hidden="1"/>
    <cellStyle name="Buena 3" xfId="30537" hidden="1"/>
    <cellStyle name="Buena 3" xfId="30499" hidden="1"/>
    <cellStyle name="Buena 3" xfId="30522" hidden="1"/>
    <cellStyle name="Buena 3" xfId="30558" hidden="1"/>
    <cellStyle name="Buena 3" xfId="30428" hidden="1"/>
    <cellStyle name="Buena 3" xfId="30553" hidden="1"/>
    <cellStyle name="Buena 3" xfId="27900" hidden="1"/>
    <cellStyle name="Buena 3" xfId="27018" hidden="1"/>
    <cellStyle name="Buena 3" xfId="25972" hidden="1"/>
    <cellStyle name="Buena 3" xfId="25324" hidden="1"/>
    <cellStyle name="Buena 3" xfId="22193" hidden="1"/>
    <cellStyle name="Buena 3" xfId="21757" hidden="1"/>
    <cellStyle name="Buena 3" xfId="23954" hidden="1"/>
    <cellStyle name="Buena 3" xfId="26943" hidden="1"/>
    <cellStyle name="Buena 3" xfId="25533" hidden="1"/>
    <cellStyle name="Buena 3" xfId="22143" hidden="1"/>
    <cellStyle name="Buena 3" xfId="24262" hidden="1"/>
    <cellStyle name="Buena 3" xfId="26264" hidden="1"/>
    <cellStyle name="Buena 3" xfId="23334" hidden="1"/>
    <cellStyle name="Buena 3" xfId="24143" hidden="1"/>
    <cellStyle name="Buena 3" xfId="26027" hidden="1"/>
    <cellStyle name="Buena 3" xfId="23701" hidden="1"/>
    <cellStyle name="Buena 3" xfId="25378" hidden="1"/>
    <cellStyle name="Buena 3" xfId="25857" hidden="1"/>
    <cellStyle name="Buena 3" xfId="23576" hidden="1"/>
    <cellStyle name="Buena 3" xfId="23614" hidden="1"/>
    <cellStyle name="Buena 3" xfId="23120" hidden="1"/>
    <cellStyle name="Buena 3" xfId="22067" hidden="1"/>
    <cellStyle name="Buena 3" xfId="25136" hidden="1"/>
    <cellStyle name="Buena 3" xfId="21903" hidden="1"/>
    <cellStyle name="Buena 3" xfId="25646" hidden="1"/>
    <cellStyle name="Buena 3" xfId="23459" hidden="1"/>
    <cellStyle name="Buena 3" xfId="22802" hidden="1"/>
    <cellStyle name="Buena 3" xfId="25444" hidden="1"/>
    <cellStyle name="Buena 3" xfId="26428" hidden="1"/>
    <cellStyle name="Buena 3" xfId="22093" hidden="1"/>
    <cellStyle name="Buena 3" xfId="24014" hidden="1"/>
    <cellStyle name="Buena 3" xfId="25429" hidden="1"/>
    <cellStyle name="Buena 3" xfId="22742" hidden="1"/>
    <cellStyle name="Buena 3" xfId="23774" hidden="1"/>
    <cellStyle name="Buena 3" xfId="27164" hidden="1"/>
    <cellStyle name="Buena 3" xfId="26114" hidden="1"/>
    <cellStyle name="Buena 3" xfId="27452" hidden="1"/>
    <cellStyle name="Buena 3" xfId="22373" hidden="1"/>
    <cellStyle name="Buena 3" xfId="23429" hidden="1"/>
    <cellStyle name="Buena 3" xfId="22787" hidden="1"/>
    <cellStyle name="Buena 3" xfId="25968" hidden="1"/>
    <cellStyle name="Buena 3" xfId="27195" hidden="1"/>
    <cellStyle name="Buena 3" xfId="23863" hidden="1"/>
    <cellStyle name="Buena 3" xfId="27814" hidden="1"/>
    <cellStyle name="Buena 3" xfId="23336" hidden="1"/>
    <cellStyle name="Buena 3" xfId="11212" hidden="1"/>
    <cellStyle name="Buena 3" xfId="22094" hidden="1"/>
    <cellStyle name="Buena 3" xfId="27228" hidden="1"/>
    <cellStyle name="Buena 3" xfId="25391" hidden="1"/>
    <cellStyle name="Buena 3" xfId="23372" hidden="1"/>
    <cellStyle name="Buena 3" xfId="26727" hidden="1"/>
    <cellStyle name="Buena 3" xfId="22057" hidden="1"/>
    <cellStyle name="Buena 3" xfId="26071" hidden="1"/>
    <cellStyle name="Buena 3" xfId="26598" hidden="1"/>
    <cellStyle name="Buena 3" xfId="21899" hidden="1"/>
    <cellStyle name="Buena 3" xfId="27339" hidden="1"/>
    <cellStyle name="Buena 3" xfId="23185" hidden="1"/>
    <cellStyle name="Buena 3" xfId="23548" hidden="1"/>
    <cellStyle name="Buena 3" xfId="26243" hidden="1"/>
    <cellStyle name="Buena 3" xfId="25642" hidden="1"/>
    <cellStyle name="Buena 3" xfId="22675" hidden="1"/>
    <cellStyle name="Buena 3" xfId="27172" hidden="1"/>
    <cellStyle name="Buena 3" xfId="23386" hidden="1"/>
    <cellStyle name="Buena 3" xfId="27249" hidden="1"/>
    <cellStyle name="Buena 3" xfId="27271" hidden="1"/>
    <cellStyle name="Buena 3" xfId="26044" hidden="1"/>
    <cellStyle name="Buena 3" xfId="22019" hidden="1"/>
    <cellStyle name="Buena 3" xfId="23374" hidden="1"/>
    <cellStyle name="Buena 3" xfId="26392" hidden="1"/>
    <cellStyle name="Buena 3" xfId="26012" hidden="1"/>
    <cellStyle name="Buena 3" xfId="25881" hidden="1"/>
    <cellStyle name="Buena 3" xfId="22007" hidden="1"/>
    <cellStyle name="Buena 3" xfId="27330" hidden="1"/>
    <cellStyle name="Buena 3" xfId="26934" hidden="1"/>
    <cellStyle name="Buena 3" xfId="22100" hidden="1"/>
    <cellStyle name="Buena 3" xfId="25327" hidden="1"/>
    <cellStyle name="Buena 3" xfId="25713" hidden="1"/>
    <cellStyle name="Buena 3" xfId="23467" hidden="1"/>
    <cellStyle name="Buena 3" xfId="26654" hidden="1"/>
    <cellStyle name="Buena 3" xfId="27000" hidden="1"/>
    <cellStyle name="Buena 3" xfId="22554" hidden="1"/>
    <cellStyle name="Buena 3" xfId="27505" hidden="1"/>
    <cellStyle name="Buena 3" xfId="23144" hidden="1"/>
    <cellStyle name="Buena 3" xfId="23584" hidden="1"/>
    <cellStyle name="Buena 3" xfId="25484" hidden="1"/>
    <cellStyle name="Buena 3" xfId="23420" hidden="1"/>
    <cellStyle name="Buena 3" xfId="22041" hidden="1"/>
    <cellStyle name="Buena 3" xfId="23592" hidden="1"/>
    <cellStyle name="Buena 3" xfId="26070" hidden="1"/>
    <cellStyle name="Buena 3" xfId="23572" hidden="1"/>
    <cellStyle name="Buena 3" xfId="25649" hidden="1"/>
    <cellStyle name="Buena 3" xfId="23841" hidden="1"/>
    <cellStyle name="Buena 3" xfId="26611" hidden="1"/>
    <cellStyle name="Buena 3" xfId="26890" hidden="1"/>
    <cellStyle name="Buena 3" xfId="27354" hidden="1"/>
    <cellStyle name="Buena 3" xfId="25068" hidden="1"/>
    <cellStyle name="Buena 3" xfId="22230" hidden="1"/>
    <cellStyle name="Buena 3" xfId="25322" hidden="1"/>
    <cellStyle name="Buena 3" xfId="22066" hidden="1"/>
    <cellStyle name="Buena 3" xfId="30806" hidden="1"/>
    <cellStyle name="Buena 3" xfId="30815" hidden="1"/>
    <cellStyle name="Buena 3" xfId="30824" hidden="1"/>
    <cellStyle name="Buena 3" xfId="30832" hidden="1"/>
    <cellStyle name="Buena 3" xfId="30842" hidden="1"/>
    <cellStyle name="Buena 3" xfId="30818" hidden="1"/>
    <cellStyle name="Buena 3" xfId="30838" hidden="1"/>
    <cellStyle name="Buena 3" xfId="30837" hidden="1"/>
    <cellStyle name="Buena 3" xfId="30862" hidden="1"/>
    <cellStyle name="Buena 3" xfId="31091" hidden="1"/>
    <cellStyle name="Buena 3" xfId="31100" hidden="1"/>
    <cellStyle name="Buena 3" xfId="31109" hidden="1"/>
    <cellStyle name="Buena 3" xfId="31117" hidden="1"/>
    <cellStyle name="Buena 3" xfId="31127" hidden="1"/>
    <cellStyle name="Buena 3" xfId="31103" hidden="1"/>
    <cellStyle name="Buena 3" xfId="31123" hidden="1"/>
    <cellStyle name="Buena 3" xfId="31122" hidden="1"/>
    <cellStyle name="Buena 3" xfId="31147" hidden="1"/>
    <cellStyle name="Buena 3" xfId="30977" hidden="1"/>
    <cellStyle name="Buena 3" xfId="30963" hidden="1"/>
    <cellStyle name="Buena 3" xfId="30958" hidden="1"/>
    <cellStyle name="Buena 3" xfId="31035" hidden="1"/>
    <cellStyle name="Buena 3" xfId="31030" hidden="1"/>
    <cellStyle name="Buena 3" xfId="31009" hidden="1"/>
    <cellStyle name="Buena 3" xfId="31033" hidden="1"/>
    <cellStyle name="Buena 3" xfId="30996" hidden="1"/>
    <cellStyle name="Buena 3" xfId="30935" hidden="1"/>
    <cellStyle name="Buena 3" xfId="30904" hidden="1"/>
    <cellStyle name="Buena 3" xfId="31032" hidden="1"/>
    <cellStyle name="Buena 3" xfId="30947" hidden="1"/>
    <cellStyle name="Buena 3" xfId="31020" hidden="1"/>
    <cellStyle name="Buena 3" xfId="30982" hidden="1"/>
    <cellStyle name="Buena 3" xfId="31005" hidden="1"/>
    <cellStyle name="Buena 3" xfId="31041" hidden="1"/>
    <cellStyle name="Buena 3" xfId="30911" hidden="1"/>
    <cellStyle name="Buena 3" xfId="31036" hidden="1"/>
    <cellStyle name="Buena 3" xfId="26227" hidden="1"/>
    <cellStyle name="Buena 3" xfId="23108" hidden="1"/>
    <cellStyle name="Buena 3" xfId="27035" hidden="1"/>
    <cellStyle name="Buena 3" xfId="26001" hidden="1"/>
    <cellStyle name="Buena 3" xfId="26436" hidden="1"/>
    <cellStyle name="Buena 3" xfId="23977" hidden="1"/>
    <cellStyle name="Buena 3" xfId="26417" hidden="1"/>
    <cellStyle name="Buena 3" xfId="22026" hidden="1"/>
    <cellStyle name="Buena 3" xfId="27003" hidden="1"/>
    <cellStyle name="Buena 3" xfId="22747" hidden="1"/>
    <cellStyle name="Buena 3" xfId="23970" hidden="1"/>
    <cellStyle name="Buena 3" xfId="26807" hidden="1"/>
    <cellStyle name="Buena 3" xfId="23032" hidden="1"/>
    <cellStyle name="Buena 3" xfId="22126" hidden="1"/>
    <cellStyle name="Buena 3" xfId="25737" hidden="1"/>
    <cellStyle name="Buena 3" xfId="24488" hidden="1"/>
    <cellStyle name="Buena 3" xfId="23338" hidden="1"/>
    <cellStyle name="Buena 3" xfId="31215" hidden="1"/>
    <cellStyle name="Buena 3" xfId="31430" hidden="1"/>
    <cellStyle name="Buena 3" xfId="31439" hidden="1"/>
    <cellStyle name="Buena 3" xfId="31448" hidden="1"/>
    <cellStyle name="Buena 3" xfId="31456" hidden="1"/>
    <cellStyle name="Buena 3" xfId="31466" hidden="1"/>
    <cellStyle name="Buena 3" xfId="31442" hidden="1"/>
    <cellStyle name="Buena 3" xfId="31462" hidden="1"/>
    <cellStyle name="Buena 3" xfId="31461" hidden="1"/>
    <cellStyle name="Buena 3" xfId="31486" hidden="1"/>
    <cellStyle name="Buena 3" xfId="31316" hidden="1"/>
    <cellStyle name="Buena 3" xfId="31302" hidden="1"/>
    <cellStyle name="Buena 3" xfId="31297" hidden="1"/>
    <cellStyle name="Buena 3" xfId="31374" hidden="1"/>
    <cellStyle name="Buena 3" xfId="31369" hidden="1"/>
    <cellStyle name="Buena 3" xfId="31348" hidden="1"/>
    <cellStyle name="Buena 3" xfId="31372" hidden="1"/>
    <cellStyle name="Buena 3" xfId="31335" hidden="1"/>
    <cellStyle name="Buena 3" xfId="31274" hidden="1"/>
    <cellStyle name="Buena 3" xfId="31243" hidden="1"/>
    <cellStyle name="Buena 3" xfId="31371" hidden="1"/>
    <cellStyle name="Buena 3" xfId="31286" hidden="1"/>
    <cellStyle name="Buena 3" xfId="31359" hidden="1"/>
    <cellStyle name="Buena 3" xfId="31321" hidden="1"/>
    <cellStyle name="Buena 3" xfId="31344" hidden="1"/>
    <cellStyle name="Buena 3" xfId="31380" hidden="1"/>
    <cellStyle name="Buena 3" xfId="31250" hidden="1"/>
    <cellStyle name="Buena 3" xfId="31375" hidden="1"/>
    <cellStyle name="Buena 3" xfId="31547" hidden="1"/>
    <cellStyle name="Buena 3" xfId="31556" hidden="1"/>
    <cellStyle name="Buena 3" xfId="31565" hidden="1"/>
    <cellStyle name="Buena 3" xfId="31573" hidden="1"/>
    <cellStyle name="Buena 3" xfId="31583" hidden="1"/>
    <cellStyle name="Buena 3" xfId="31559" hidden="1"/>
    <cellStyle name="Buena 3" xfId="31579" hidden="1"/>
    <cellStyle name="Buena 3" xfId="31578" hidden="1"/>
    <cellStyle name="Buena 3" xfId="31603" hidden="1"/>
    <cellStyle name="Buena 3" xfId="31649" hidden="1"/>
    <cellStyle name="Buena 3" xfId="31658" hidden="1"/>
    <cellStyle name="Buena 3" xfId="31667" hidden="1"/>
    <cellStyle name="Buena 3" xfId="31675" hidden="1"/>
    <cellStyle name="Buena 3" xfId="31685" hidden="1"/>
    <cellStyle name="Buena 3" xfId="31661" hidden="1"/>
    <cellStyle name="Buena 3" xfId="31681" hidden="1"/>
    <cellStyle name="Buena 3" xfId="31680" hidden="1"/>
    <cellStyle name="Buena 3" xfId="31705" hidden="1"/>
    <cellStyle name="Buena 3" xfId="31920" hidden="1"/>
    <cellStyle name="Buena 3" xfId="31929" hidden="1"/>
    <cellStyle name="Buena 3" xfId="31938" hidden="1"/>
    <cellStyle name="Buena 3" xfId="31946" hidden="1"/>
    <cellStyle name="Buena 3" xfId="31956" hidden="1"/>
    <cellStyle name="Buena 3" xfId="31932" hidden="1"/>
    <cellStyle name="Buena 3" xfId="31952" hidden="1"/>
    <cellStyle name="Buena 3" xfId="31951" hidden="1"/>
    <cellStyle name="Buena 3" xfId="31976" hidden="1"/>
    <cellStyle name="Buena 3" xfId="31806" hidden="1"/>
    <cellStyle name="Buena 3" xfId="31792" hidden="1"/>
    <cellStyle name="Buena 3" xfId="31787" hidden="1"/>
    <cellStyle name="Buena 3" xfId="31864" hidden="1"/>
    <cellStyle name="Buena 3" xfId="31859" hidden="1"/>
    <cellStyle name="Buena 3" xfId="31838" hidden="1"/>
    <cellStyle name="Buena 3" xfId="31862" hidden="1"/>
    <cellStyle name="Buena 3" xfId="31825" hidden="1"/>
    <cellStyle name="Buena 3" xfId="31764" hidden="1"/>
    <cellStyle name="Buena 3" xfId="31733" hidden="1"/>
    <cellStyle name="Buena 3" xfId="31861" hidden="1"/>
    <cellStyle name="Buena 3" xfId="31776" hidden="1"/>
    <cellStyle name="Buena 3" xfId="31849" hidden="1"/>
    <cellStyle name="Buena 3" xfId="31811" hidden="1"/>
    <cellStyle name="Buena 3" xfId="31834" hidden="1"/>
    <cellStyle name="Buena 3" xfId="31870" hidden="1"/>
    <cellStyle name="Buena 3" xfId="31740" hidden="1"/>
    <cellStyle name="Buena 3" xfId="31865" hidden="1"/>
    <cellStyle name="Buena 3" xfId="32037" hidden="1"/>
    <cellStyle name="Buena 3" xfId="32046" hidden="1"/>
    <cellStyle name="Buena 3" xfId="32055" hidden="1"/>
    <cellStyle name="Buena 3" xfId="32063" hidden="1"/>
    <cellStyle name="Buena 3" xfId="32073" hidden="1"/>
    <cellStyle name="Buena 3" xfId="32049" hidden="1"/>
    <cellStyle name="Buena 3" xfId="32069" hidden="1"/>
    <cellStyle name="Buena 3" xfId="32068" hidden="1"/>
    <cellStyle name="Buena 3" xfId="32093" hidden="1"/>
    <cellStyle name="Buena 3" xfId="32139" hidden="1"/>
    <cellStyle name="Buena 3" xfId="32148" hidden="1"/>
    <cellStyle name="Buena 3" xfId="32157" hidden="1"/>
    <cellStyle name="Buena 3" xfId="32165" hidden="1"/>
    <cellStyle name="Buena 3" xfId="32175" hidden="1"/>
    <cellStyle name="Buena 3" xfId="32151" hidden="1"/>
    <cellStyle name="Buena 3" xfId="32171" hidden="1"/>
    <cellStyle name="Buena 3" xfId="32170" hidden="1"/>
    <cellStyle name="Buena 3" xfId="32195" hidden="1"/>
    <cellStyle name="Buena 3" xfId="32410" hidden="1"/>
    <cellStyle name="Buena 3" xfId="32419" hidden="1"/>
    <cellStyle name="Buena 3" xfId="32428" hidden="1"/>
    <cellStyle name="Buena 3" xfId="32436" hidden="1"/>
    <cellStyle name="Buena 3" xfId="32446" hidden="1"/>
    <cellStyle name="Buena 3" xfId="32422" hidden="1"/>
    <cellStyle name="Buena 3" xfId="32442" hidden="1"/>
    <cellStyle name="Buena 3" xfId="32441" hidden="1"/>
    <cellStyle name="Buena 3" xfId="32466" hidden="1"/>
    <cellStyle name="Buena 3" xfId="32296" hidden="1"/>
    <cellStyle name="Buena 3" xfId="32282" hidden="1"/>
    <cellStyle name="Buena 3" xfId="32277" hidden="1"/>
    <cellStyle name="Buena 3" xfId="32354" hidden="1"/>
    <cellStyle name="Buena 3" xfId="32349" hidden="1"/>
    <cellStyle name="Buena 3" xfId="32328" hidden="1"/>
    <cellStyle name="Buena 3" xfId="32352" hidden="1"/>
    <cellStyle name="Buena 3" xfId="32315" hidden="1"/>
    <cellStyle name="Buena 3" xfId="32254" hidden="1"/>
    <cellStyle name="Buena 3" xfId="32223" hidden="1"/>
    <cellStyle name="Buena 3" xfId="32351" hidden="1"/>
    <cellStyle name="Buena 3" xfId="32266" hidden="1"/>
    <cellStyle name="Buena 3" xfId="32339" hidden="1"/>
    <cellStyle name="Buena 3" xfId="32301" hidden="1"/>
    <cellStyle name="Buena 3" xfId="32324" hidden="1"/>
    <cellStyle name="Buena 3" xfId="32360" hidden="1"/>
    <cellStyle name="Buena 3" xfId="32230" hidden="1"/>
    <cellStyle name="Buena 3" xfId="32355" hidden="1"/>
    <cellStyle name="Buena 3" xfId="32527" hidden="1"/>
    <cellStyle name="Buena 3" xfId="32536" hidden="1"/>
    <cellStyle name="Buena 3" xfId="32545" hidden="1"/>
    <cellStyle name="Buena 3" xfId="32553" hidden="1"/>
    <cellStyle name="Buena 3" xfId="32563" hidden="1"/>
    <cellStyle name="Buena 3" xfId="32539" hidden="1"/>
    <cellStyle name="Buena 3" xfId="32559" hidden="1"/>
    <cellStyle name="Buena 3" xfId="32558" hidden="1"/>
    <cellStyle name="Buena 3" xfId="32583" hidden="1"/>
    <cellStyle name="Buena 3" xfId="32629" hidden="1"/>
    <cellStyle name="Buena 3" xfId="32638" hidden="1"/>
    <cellStyle name="Buena 3" xfId="32647" hidden="1"/>
    <cellStyle name="Buena 3" xfId="32655" hidden="1"/>
    <cellStyle name="Buena 3" xfId="32665" hidden="1"/>
    <cellStyle name="Buena 3" xfId="32641" hidden="1"/>
    <cellStyle name="Buena 3" xfId="32661" hidden="1"/>
    <cellStyle name="Buena 3" xfId="32660" hidden="1"/>
    <cellStyle name="Buena 3" xfId="32685" hidden="1"/>
    <cellStyle name="Buena 3" xfId="32900" hidden="1"/>
    <cellStyle name="Buena 3" xfId="32909" hidden="1"/>
    <cellStyle name="Buena 3" xfId="32918" hidden="1"/>
    <cellStyle name="Buena 3" xfId="32926" hidden="1"/>
    <cellStyle name="Buena 3" xfId="32936" hidden="1"/>
    <cellStyle name="Buena 3" xfId="32912" hidden="1"/>
    <cellStyle name="Buena 3" xfId="32932" hidden="1"/>
    <cellStyle name="Buena 3" xfId="32931" hidden="1"/>
    <cellStyle name="Buena 3" xfId="32956" hidden="1"/>
    <cellStyle name="Buena 3" xfId="32786" hidden="1"/>
    <cellStyle name="Buena 3" xfId="32772" hidden="1"/>
    <cellStyle name="Buena 3" xfId="32767" hidden="1"/>
    <cellStyle name="Buena 3" xfId="32844" hidden="1"/>
    <cellStyle name="Buena 3" xfId="32839" hidden="1"/>
    <cellStyle name="Buena 3" xfId="32818" hidden="1"/>
    <cellStyle name="Buena 3" xfId="32842" hidden="1"/>
    <cellStyle name="Buena 3" xfId="32805" hidden="1"/>
    <cellStyle name="Buena 3" xfId="32744" hidden="1"/>
    <cellStyle name="Buena 3" xfId="32713" hidden="1"/>
    <cellStyle name="Buena 3" xfId="32841" hidden="1"/>
    <cellStyle name="Buena 3" xfId="32756" hidden="1"/>
    <cellStyle name="Buena 3" xfId="32829" hidden="1"/>
    <cellStyle name="Buena 3" xfId="32791" hidden="1"/>
    <cellStyle name="Buena 3" xfId="32814" hidden="1"/>
    <cellStyle name="Buena 3" xfId="32850" hidden="1"/>
    <cellStyle name="Buena 3" xfId="32720" hidden="1"/>
    <cellStyle name="Buena 3" xfId="32845" hidden="1"/>
    <cellStyle name="Buena 3" xfId="33017" hidden="1"/>
    <cellStyle name="Buena 3" xfId="33026" hidden="1"/>
    <cellStyle name="Buena 3" xfId="33035" hidden="1"/>
    <cellStyle name="Buena 3" xfId="33043" hidden="1"/>
    <cellStyle name="Buena 3" xfId="33053" hidden="1"/>
    <cellStyle name="Buena 3" xfId="33029" hidden="1"/>
    <cellStyle name="Buena 3" xfId="33049" hidden="1"/>
    <cellStyle name="Buena 3" xfId="33048" hidden="1"/>
    <cellStyle name="Buena 3" xfId="33073" hidden="1"/>
    <cellStyle name="Buena 3" xfId="33119" hidden="1"/>
    <cellStyle name="Buena 3" xfId="33128" hidden="1"/>
    <cellStyle name="Buena 3" xfId="33137" hidden="1"/>
    <cellStyle name="Buena 3" xfId="33145" hidden="1"/>
    <cellStyle name="Buena 3" xfId="33155" hidden="1"/>
    <cellStyle name="Buena 3" xfId="33131" hidden="1"/>
    <cellStyle name="Buena 3" xfId="33151" hidden="1"/>
    <cellStyle name="Buena 3" xfId="33150" hidden="1"/>
    <cellStyle name="Buena 3" xfId="33175" hidden="1"/>
    <cellStyle name="Buena 3" xfId="33390" hidden="1"/>
    <cellStyle name="Buena 3" xfId="33399" hidden="1"/>
    <cellStyle name="Buena 3" xfId="33408" hidden="1"/>
    <cellStyle name="Buena 3" xfId="33416" hidden="1"/>
    <cellStyle name="Buena 3" xfId="33426" hidden="1"/>
    <cellStyle name="Buena 3" xfId="33402" hidden="1"/>
    <cellStyle name="Buena 3" xfId="33422" hidden="1"/>
    <cellStyle name="Buena 3" xfId="33421" hidden="1"/>
    <cellStyle name="Buena 3" xfId="33446" hidden="1"/>
    <cellStyle name="Buena 3" xfId="33276" hidden="1"/>
    <cellStyle name="Buena 3" xfId="33262" hidden="1"/>
    <cellStyle name="Buena 3" xfId="33257" hidden="1"/>
    <cellStyle name="Buena 3" xfId="33334" hidden="1"/>
    <cellStyle name="Buena 3" xfId="33329" hidden="1"/>
    <cellStyle name="Buena 3" xfId="33308" hidden="1"/>
    <cellStyle name="Buena 3" xfId="33332" hidden="1"/>
    <cellStyle name="Buena 3" xfId="33295" hidden="1"/>
    <cellStyle name="Buena 3" xfId="33234" hidden="1"/>
    <cellStyle name="Buena 3" xfId="33203" hidden="1"/>
    <cellStyle name="Buena 3" xfId="33331" hidden="1"/>
    <cellStyle name="Buena 3" xfId="33246" hidden="1"/>
    <cellStyle name="Buena 3" xfId="33319" hidden="1"/>
    <cellStyle name="Buena 3" xfId="33281" hidden="1"/>
    <cellStyle name="Buena 3" xfId="33304" hidden="1"/>
    <cellStyle name="Buena 3" xfId="33340" hidden="1"/>
    <cellStyle name="Buena 3" xfId="33210" hidden="1"/>
    <cellStyle name="Buena 3" xfId="33335" hidden="1"/>
    <cellStyle name="Buena 3" xfId="22703" hidden="1"/>
    <cellStyle name="Buena 3" xfId="22332" hidden="1"/>
    <cellStyle name="Buena 3" xfId="27875" hidden="1"/>
    <cellStyle name="Buena 3" xfId="22321" hidden="1"/>
    <cellStyle name="Buena 3" xfId="22352" hidden="1"/>
    <cellStyle name="Buena 3" xfId="23139" hidden="1"/>
    <cellStyle name="Buena 3" xfId="23378" hidden="1"/>
    <cellStyle name="Buena 3" xfId="23384" hidden="1"/>
    <cellStyle name="Buena 3" xfId="27121" hidden="1"/>
    <cellStyle name="Buena 3" xfId="23605" hidden="1"/>
    <cellStyle name="Buena 3" xfId="22365" hidden="1"/>
    <cellStyle name="Buena 3" xfId="23076" hidden="1"/>
    <cellStyle name="Buena 3" xfId="25674" hidden="1"/>
    <cellStyle name="Buena 3" xfId="26041" hidden="1"/>
    <cellStyle name="Buena 3" xfId="22673" hidden="1"/>
    <cellStyle name="Buena 3" xfId="21840" hidden="1"/>
    <cellStyle name="Buena 3" xfId="23771" hidden="1"/>
    <cellStyle name="Buena 3" xfId="26380" hidden="1"/>
    <cellStyle name="Buena 3" xfId="26676" hidden="1"/>
    <cellStyle name="Buena 3" xfId="27111" hidden="1"/>
    <cellStyle name="Buena 3" xfId="27921" hidden="1"/>
    <cellStyle name="Buena 3" xfId="25184" hidden="1"/>
    <cellStyle name="Buena 3" xfId="22592" hidden="1"/>
    <cellStyle name="Buena 3" xfId="25064" hidden="1"/>
    <cellStyle name="Buena 3" xfId="25196" hidden="1"/>
    <cellStyle name="Buena 3" xfId="26663" hidden="1"/>
    <cellStyle name="Buena 3" xfId="22520" hidden="1"/>
    <cellStyle name="Buena 3" xfId="27428" hidden="1"/>
    <cellStyle name="Buena 3" xfId="23064" hidden="1"/>
    <cellStyle name="Buena 3" xfId="26016" hidden="1"/>
    <cellStyle name="Buena 3" xfId="28405" hidden="1"/>
    <cellStyle name="Buena 3" xfId="24152" hidden="1"/>
    <cellStyle name="Buena 3" xfId="27238" hidden="1"/>
    <cellStyle name="Buena 3" xfId="25437" hidden="1"/>
    <cellStyle name="Buena 3" xfId="21906" hidden="1"/>
    <cellStyle name="Buena 3" xfId="26931" hidden="1"/>
    <cellStyle name="Buena 3" xfId="23251" hidden="1"/>
    <cellStyle name="Buena 3" xfId="23952" hidden="1"/>
    <cellStyle name="Buena 3" xfId="25493" hidden="1"/>
    <cellStyle name="Buena 3" xfId="26553" hidden="1"/>
    <cellStyle name="Buena 3" xfId="25229" hidden="1"/>
    <cellStyle name="Buena 3" xfId="23265" hidden="1"/>
    <cellStyle name="Buena 3" xfId="22151" hidden="1"/>
    <cellStyle name="Buena 3" xfId="22596" hidden="1"/>
    <cellStyle name="Buena 3" xfId="22309" hidden="1"/>
    <cellStyle name="Buena 3" xfId="25880" hidden="1"/>
    <cellStyle name="Buena 3" xfId="27490" hidden="1"/>
    <cellStyle name="Buena 3" xfId="25597" hidden="1"/>
    <cellStyle name="Buena 3" xfId="27843" hidden="1"/>
    <cellStyle name="Buena 3" xfId="23375" hidden="1"/>
    <cellStyle name="Buena 3" xfId="25752" hidden="1"/>
    <cellStyle name="Buena 3" xfId="21795" hidden="1"/>
    <cellStyle name="Buena 3" xfId="22212" hidden="1"/>
    <cellStyle name="Buena 3" xfId="28413" hidden="1"/>
    <cellStyle name="Buena 3" xfId="27130" hidden="1"/>
    <cellStyle name="Buena 3" xfId="23347" hidden="1"/>
    <cellStyle name="Buena 3" xfId="21895" hidden="1"/>
    <cellStyle name="Buena 3" xfId="25115" hidden="1"/>
    <cellStyle name="Buena 3" xfId="22987" hidden="1"/>
    <cellStyle name="Buena 3" xfId="22014" hidden="1"/>
    <cellStyle name="Buena 3" xfId="25519" hidden="1"/>
    <cellStyle name="Buena 3" xfId="26631" hidden="1"/>
    <cellStyle name="Buena 3" xfId="26108" hidden="1"/>
    <cellStyle name="Buena 3" xfId="26014" hidden="1"/>
    <cellStyle name="Buena 3" xfId="11567" hidden="1"/>
    <cellStyle name="Buena 3" xfId="22410" hidden="1"/>
    <cellStyle name="Buena 3" xfId="27161" hidden="1"/>
    <cellStyle name="Buena 3" xfId="27053" hidden="1"/>
    <cellStyle name="Buena 3" xfId="21932" hidden="1"/>
    <cellStyle name="Buena 3" xfId="22782" hidden="1"/>
    <cellStyle name="Buena 3" xfId="23355" hidden="1"/>
    <cellStyle name="Buena 3" xfId="30707" hidden="1"/>
    <cellStyle name="Buena 3" xfId="27815" hidden="1"/>
    <cellStyle name="Buena 3" xfId="23322" hidden="1"/>
    <cellStyle name="Buena 3" xfId="27031" hidden="1"/>
    <cellStyle name="Buena 3" xfId="25666" hidden="1"/>
    <cellStyle name="Buena 3" xfId="27955" hidden="1"/>
    <cellStyle name="Buena 3" xfId="26055" hidden="1"/>
    <cellStyle name="Buena 3" xfId="24059" hidden="1"/>
    <cellStyle name="Buena 3" xfId="24137" hidden="1"/>
    <cellStyle name="Buena 3" xfId="23652" hidden="1"/>
    <cellStyle name="Buena 3" xfId="21936" hidden="1"/>
    <cellStyle name="Buena 3" xfId="25105" hidden="1"/>
    <cellStyle name="Buena 3" xfId="22194" hidden="1"/>
    <cellStyle name="Buena 3" xfId="25470" hidden="1"/>
    <cellStyle name="Buena 3" xfId="22096" hidden="1"/>
    <cellStyle name="Buena 3" xfId="25847" hidden="1"/>
    <cellStyle name="Buena 3" xfId="23040" hidden="1"/>
    <cellStyle name="Buena 3" xfId="26238" hidden="1"/>
    <cellStyle name="Buena 3" xfId="26420" hidden="1"/>
    <cellStyle name="Buena 3" xfId="23444" hidden="1"/>
    <cellStyle name="Buena 3" xfId="27155" hidden="1"/>
    <cellStyle name="Buena 3" xfId="23129" hidden="1"/>
    <cellStyle name="Buena 3" xfId="27907" hidden="1"/>
    <cellStyle name="Buena 3" xfId="22444" hidden="1"/>
    <cellStyle name="Buena 3" xfId="23802" hidden="1"/>
    <cellStyle name="Buena 3" xfId="25473" hidden="1"/>
    <cellStyle name="Buena 3" xfId="21791" hidden="1"/>
    <cellStyle name="Buena 3" xfId="25696" hidden="1"/>
    <cellStyle name="Buena 3" xfId="33525" hidden="1"/>
    <cellStyle name="Buena 3" xfId="33534" hidden="1"/>
    <cellStyle name="Buena 3" xfId="33543" hidden="1"/>
    <cellStyle name="Buena 3" xfId="33551" hidden="1"/>
    <cellStyle name="Buena 3" xfId="33561" hidden="1"/>
    <cellStyle name="Buena 3" xfId="33537" hidden="1"/>
    <cellStyle name="Buena 3" xfId="33557" hidden="1"/>
    <cellStyle name="Buena 3" xfId="33556" hidden="1"/>
    <cellStyle name="Buena 3" xfId="33581" hidden="1"/>
    <cellStyle name="Buena 3" xfId="33796" hidden="1"/>
    <cellStyle name="Buena 3" xfId="33805" hidden="1"/>
    <cellStyle name="Buena 3" xfId="33814" hidden="1"/>
    <cellStyle name="Buena 3" xfId="33822" hidden="1"/>
    <cellStyle name="Buena 3" xfId="33832" hidden="1"/>
    <cellStyle name="Buena 3" xfId="33808" hidden="1"/>
    <cellStyle name="Buena 3" xfId="33828" hidden="1"/>
    <cellStyle name="Buena 3" xfId="33827" hidden="1"/>
    <cellStyle name="Buena 3" xfId="33852" hidden="1"/>
    <cellStyle name="Buena 3" xfId="33682" hidden="1"/>
    <cellStyle name="Buena 3" xfId="33668" hidden="1"/>
    <cellStyle name="Buena 3" xfId="33663" hidden="1"/>
    <cellStyle name="Buena 3" xfId="33740" hidden="1"/>
    <cellStyle name="Buena 3" xfId="33735" hidden="1"/>
    <cellStyle name="Buena 3" xfId="33714" hidden="1"/>
    <cellStyle name="Buena 3" xfId="33738" hidden="1"/>
    <cellStyle name="Buena 3" xfId="33701" hidden="1"/>
    <cellStyle name="Buena 3" xfId="33640" hidden="1"/>
    <cellStyle name="Buena 3" xfId="33609" hidden="1"/>
    <cellStyle name="Buena 3" xfId="33737" hidden="1"/>
    <cellStyle name="Buena 3" xfId="33652" hidden="1"/>
    <cellStyle name="Buena 3" xfId="33725" hidden="1"/>
    <cellStyle name="Buena 3" xfId="33687" hidden="1"/>
    <cellStyle name="Buena 3" xfId="33710" hidden="1"/>
    <cellStyle name="Buena 3" xfId="33746" hidden="1"/>
    <cellStyle name="Buena 3" xfId="33616" hidden="1"/>
    <cellStyle name="Buena 3" xfId="33741" hidden="1"/>
    <cellStyle name="Buena 3" xfId="23143" hidden="1"/>
    <cellStyle name="Buena 3" xfId="26342" hidden="1"/>
    <cellStyle name="Buena 3" xfId="22317" hidden="1"/>
    <cellStyle name="Buena 3" xfId="25214" hidden="1"/>
    <cellStyle name="Buena 3" xfId="27804" hidden="1"/>
    <cellStyle name="Buena 3" xfId="23110" hidden="1"/>
    <cellStyle name="Buena 3" xfId="22083" hidden="1"/>
    <cellStyle name="Buena 3" xfId="23279" hidden="1"/>
    <cellStyle name="Buena 3" xfId="27893" hidden="1"/>
    <cellStyle name="Buena 3" xfId="28414" hidden="1"/>
    <cellStyle name="Buena 3" xfId="26916" hidden="1"/>
    <cellStyle name="Buena 3" xfId="12364" hidden="1"/>
    <cellStyle name="Buena 3" xfId="25029" hidden="1"/>
    <cellStyle name="Buena 3" xfId="25194" hidden="1"/>
    <cellStyle name="Buena 3" xfId="26060" hidden="1"/>
    <cellStyle name="Buena 3" xfId="21834" hidden="1"/>
    <cellStyle name="Buena 3" xfId="25141" hidden="1"/>
    <cellStyle name="Buena 3" xfId="33899" hidden="1"/>
    <cellStyle name="Buena 3" xfId="34114" hidden="1"/>
    <cellStyle name="Buena 3" xfId="34123" hidden="1"/>
    <cellStyle name="Buena 3" xfId="34132" hidden="1"/>
    <cellStyle name="Buena 3" xfId="34140" hidden="1"/>
    <cellStyle name="Buena 3" xfId="34150" hidden="1"/>
    <cellStyle name="Buena 3" xfId="34126" hidden="1"/>
    <cellStyle name="Buena 3" xfId="34146" hidden="1"/>
    <cellStyle name="Buena 3" xfId="34145" hidden="1"/>
    <cellStyle name="Buena 3" xfId="34170" hidden="1"/>
    <cellStyle name="Buena 3" xfId="34000" hidden="1"/>
    <cellStyle name="Buena 3" xfId="33986" hidden="1"/>
    <cellStyle name="Buena 3" xfId="33981" hidden="1"/>
    <cellStyle name="Buena 3" xfId="34058" hidden="1"/>
    <cellStyle name="Buena 3" xfId="34053" hidden="1"/>
    <cellStyle name="Buena 3" xfId="34032" hidden="1"/>
    <cellStyle name="Buena 3" xfId="34056" hidden="1"/>
    <cellStyle name="Buena 3" xfId="34019" hidden="1"/>
    <cellStyle name="Buena 3" xfId="33958" hidden="1"/>
    <cellStyle name="Buena 3" xfId="33927" hidden="1"/>
    <cellStyle name="Buena 3" xfId="34055" hidden="1"/>
    <cellStyle name="Buena 3" xfId="33970" hidden="1"/>
    <cellStyle name="Buena 3" xfId="34043" hidden="1"/>
    <cellStyle name="Buena 3" xfId="34005" hidden="1"/>
    <cellStyle name="Buena 3" xfId="34028" hidden="1"/>
    <cellStyle name="Buena 3" xfId="34064" hidden="1"/>
    <cellStyle name="Buena 3" xfId="33934" hidden="1"/>
    <cellStyle name="Buena 3" xfId="34059" hidden="1"/>
    <cellStyle name="Buena 3" xfId="34231" hidden="1"/>
    <cellStyle name="Buena 3" xfId="34240" hidden="1"/>
    <cellStyle name="Buena 3" xfId="34249" hidden="1"/>
    <cellStyle name="Buena 3" xfId="34257" hidden="1"/>
    <cellStyle name="Buena 3" xfId="34267" hidden="1"/>
    <cellStyle name="Buena 3" xfId="34243" hidden="1"/>
    <cellStyle name="Buena 3" xfId="34263" hidden="1"/>
    <cellStyle name="Buena 3" xfId="34262" hidden="1"/>
    <cellStyle name="Buena 3" xfId="34287" hidden="1"/>
    <cellStyle name="Buena 3" xfId="34333" hidden="1"/>
    <cellStyle name="Buena 3" xfId="34342" hidden="1"/>
    <cellStyle name="Buena 3" xfId="34351" hidden="1"/>
    <cellStyle name="Buena 3" xfId="34359" hidden="1"/>
    <cellStyle name="Buena 3" xfId="34369" hidden="1"/>
    <cellStyle name="Buena 3" xfId="34345" hidden="1"/>
    <cellStyle name="Buena 3" xfId="34365" hidden="1"/>
    <cellStyle name="Buena 3" xfId="34364" hidden="1"/>
    <cellStyle name="Buena 3" xfId="34389" hidden="1"/>
    <cellStyle name="Buena 3" xfId="34604" hidden="1"/>
    <cellStyle name="Buena 3" xfId="34613" hidden="1"/>
    <cellStyle name="Buena 3" xfId="34622" hidden="1"/>
    <cellStyle name="Buena 3" xfId="34630" hidden="1"/>
    <cellStyle name="Buena 3" xfId="34640" hidden="1"/>
    <cellStyle name="Buena 3" xfId="34616" hidden="1"/>
    <cellStyle name="Buena 3" xfId="34636" hidden="1"/>
    <cellStyle name="Buena 3" xfId="34635" hidden="1"/>
    <cellStyle name="Buena 3" xfId="34660" hidden="1"/>
    <cellStyle name="Buena 3" xfId="34490" hidden="1"/>
    <cellStyle name="Buena 3" xfId="34476" hidden="1"/>
    <cellStyle name="Buena 3" xfId="34471" hidden="1"/>
    <cellStyle name="Buena 3" xfId="34548" hidden="1"/>
    <cellStyle name="Buena 3" xfId="34543" hidden="1"/>
    <cellStyle name="Buena 3" xfId="34522" hidden="1"/>
    <cellStyle name="Buena 3" xfId="34546" hidden="1"/>
    <cellStyle name="Buena 3" xfId="34509" hidden="1"/>
    <cellStyle name="Buena 3" xfId="34448" hidden="1"/>
    <cellStyle name="Buena 3" xfId="34417" hidden="1"/>
    <cellStyle name="Buena 3" xfId="34545" hidden="1"/>
    <cellStyle name="Buena 3" xfId="34460" hidden="1"/>
    <cellStyle name="Buena 3" xfId="34533" hidden="1"/>
    <cellStyle name="Buena 3" xfId="34495" hidden="1"/>
    <cellStyle name="Buena 3" xfId="34518" hidden="1"/>
    <cellStyle name="Buena 3" xfId="34554" hidden="1"/>
    <cellStyle name="Buena 3" xfId="34424" hidden="1"/>
    <cellStyle name="Buena 3" xfId="34549" hidden="1"/>
    <cellStyle name="Buena 3" xfId="34721" hidden="1"/>
    <cellStyle name="Buena 3" xfId="34730" hidden="1"/>
    <cellStyle name="Buena 3" xfId="34739" hidden="1"/>
    <cellStyle name="Buena 3" xfId="34747" hidden="1"/>
    <cellStyle name="Buena 3" xfId="34757" hidden="1"/>
    <cellStyle name="Buena 3" xfId="34733" hidden="1"/>
    <cellStyle name="Buena 3" xfId="34753" hidden="1"/>
    <cellStyle name="Buena 3" xfId="34752" hidden="1"/>
    <cellStyle name="Buena 3" xfId="34777" hidden="1"/>
    <cellStyle name="Buena 3" xfId="34823" hidden="1"/>
    <cellStyle name="Buena 3" xfId="34832" hidden="1"/>
    <cellStyle name="Buena 3" xfId="34841" hidden="1"/>
    <cellStyle name="Buena 3" xfId="34849" hidden="1"/>
    <cellStyle name="Buena 3" xfId="34859" hidden="1"/>
    <cellStyle name="Buena 3" xfId="34835" hidden="1"/>
    <cellStyle name="Buena 3" xfId="34855" hidden="1"/>
    <cellStyle name="Buena 3" xfId="34854" hidden="1"/>
    <cellStyle name="Buena 3" xfId="34879" hidden="1"/>
    <cellStyle name="Buena 3" xfId="35094" hidden="1"/>
    <cellStyle name="Buena 3" xfId="35103" hidden="1"/>
    <cellStyle name="Buena 3" xfId="35112" hidden="1"/>
    <cellStyle name="Buena 3" xfId="35120" hidden="1"/>
    <cellStyle name="Buena 3" xfId="35130" hidden="1"/>
    <cellStyle name="Buena 3" xfId="35106" hidden="1"/>
    <cellStyle name="Buena 3" xfId="35126" hidden="1"/>
    <cellStyle name="Buena 3" xfId="35125" hidden="1"/>
    <cellStyle name="Buena 3" xfId="35150" hidden="1"/>
    <cellStyle name="Buena 3" xfId="34980" hidden="1"/>
    <cellStyle name="Buena 3" xfId="34966" hidden="1"/>
    <cellStyle name="Buena 3" xfId="34961" hidden="1"/>
    <cellStyle name="Buena 3" xfId="35038" hidden="1"/>
    <cellStyle name="Buena 3" xfId="35033" hidden="1"/>
    <cellStyle name="Buena 3" xfId="35012" hidden="1"/>
    <cellStyle name="Buena 3" xfId="35036" hidden="1"/>
    <cellStyle name="Buena 3" xfId="34999" hidden="1"/>
    <cellStyle name="Buena 3" xfId="34938" hidden="1"/>
    <cellStyle name="Buena 3" xfId="34907" hidden="1"/>
    <cellStyle name="Buena 3" xfId="35035" hidden="1"/>
    <cellStyle name="Buena 3" xfId="34950" hidden="1"/>
    <cellStyle name="Buena 3" xfId="35023" hidden="1"/>
    <cellStyle name="Buena 3" xfId="34985" hidden="1"/>
    <cellStyle name="Buena 3" xfId="35008" hidden="1"/>
    <cellStyle name="Buena 3" xfId="35044" hidden="1"/>
    <cellStyle name="Buena 3" xfId="34914" hidden="1"/>
    <cellStyle name="Buena 3" xfId="35039" hidden="1"/>
    <cellStyle name="Buena 3" xfId="35211" hidden="1"/>
    <cellStyle name="Buena 3" xfId="35220" hidden="1"/>
    <cellStyle name="Buena 3" xfId="35229" hidden="1"/>
    <cellStyle name="Buena 3" xfId="35237" hidden="1"/>
    <cellStyle name="Buena 3" xfId="35247" hidden="1"/>
    <cellStyle name="Buena 3" xfId="35223" hidden="1"/>
    <cellStyle name="Buena 3" xfId="35243" hidden="1"/>
    <cellStyle name="Buena 3" xfId="35242" hidden="1"/>
    <cellStyle name="Buena 3" xfId="35267" hidden="1"/>
    <cellStyle name="Buena 3" xfId="35313" hidden="1"/>
    <cellStyle name="Buena 3" xfId="35322" hidden="1"/>
    <cellStyle name="Buena 3" xfId="35331" hidden="1"/>
    <cellStyle name="Buena 3" xfId="35339" hidden="1"/>
    <cellStyle name="Buena 3" xfId="35349" hidden="1"/>
    <cellStyle name="Buena 3" xfId="35325" hidden="1"/>
    <cellStyle name="Buena 3" xfId="35345" hidden="1"/>
    <cellStyle name="Buena 3" xfId="35344" hidden="1"/>
    <cellStyle name="Buena 3" xfId="35369" hidden="1"/>
    <cellStyle name="Buena 3" xfId="35584" hidden="1"/>
    <cellStyle name="Buena 3" xfId="35593" hidden="1"/>
    <cellStyle name="Buena 3" xfId="35602" hidden="1"/>
    <cellStyle name="Buena 3" xfId="35610" hidden="1"/>
    <cellStyle name="Buena 3" xfId="35620" hidden="1"/>
    <cellStyle name="Buena 3" xfId="35596" hidden="1"/>
    <cellStyle name="Buena 3" xfId="35616" hidden="1"/>
    <cellStyle name="Buena 3" xfId="35615" hidden="1"/>
    <cellStyle name="Buena 3" xfId="35640" hidden="1"/>
    <cellStyle name="Buena 3" xfId="35470" hidden="1"/>
    <cellStyle name="Buena 3" xfId="35456" hidden="1"/>
    <cellStyle name="Buena 3" xfId="35451" hidden="1"/>
    <cellStyle name="Buena 3" xfId="35528" hidden="1"/>
    <cellStyle name="Buena 3" xfId="35523" hidden="1"/>
    <cellStyle name="Buena 3" xfId="35502" hidden="1"/>
    <cellStyle name="Buena 3" xfId="35526" hidden="1"/>
    <cellStyle name="Buena 3" xfId="35489" hidden="1"/>
    <cellStyle name="Buena 3" xfId="35428" hidden="1"/>
    <cellStyle name="Buena 3" xfId="35397" hidden="1"/>
    <cellStyle name="Buena 3" xfId="35525" hidden="1"/>
    <cellStyle name="Buena 3" xfId="35440" hidden="1"/>
    <cellStyle name="Buena 3" xfId="35513" hidden="1"/>
    <cellStyle name="Buena 3" xfId="35475" hidden="1"/>
    <cellStyle name="Buena 3" xfId="35498" hidden="1"/>
    <cellStyle name="Buena 3" xfId="35534" hidden="1"/>
    <cellStyle name="Buena 3" xfId="35404" hidden="1"/>
    <cellStyle name="Buena 3" xfId="35529" hidden="1"/>
    <cellStyle name="Buena 3" xfId="35701" hidden="1"/>
    <cellStyle name="Buena 3" xfId="35710" hidden="1"/>
    <cellStyle name="Buena 3" xfId="35719" hidden="1"/>
    <cellStyle name="Buena 3" xfId="35727" hidden="1"/>
    <cellStyle name="Buena 3" xfId="35737" hidden="1"/>
    <cellStyle name="Buena 3" xfId="35713" hidden="1"/>
    <cellStyle name="Buena 3" xfId="35733" hidden="1"/>
    <cellStyle name="Buena 3" xfId="35732" hidden="1"/>
    <cellStyle name="Buena 3" xfId="35757" hidden="1"/>
    <cellStyle name="Buena 3" xfId="35803" hidden="1"/>
    <cellStyle name="Buena 3" xfId="35812" hidden="1"/>
    <cellStyle name="Buena 3" xfId="35821" hidden="1"/>
    <cellStyle name="Buena 3" xfId="35829" hidden="1"/>
    <cellStyle name="Buena 3" xfId="35839" hidden="1"/>
    <cellStyle name="Buena 3" xfId="35815" hidden="1"/>
    <cellStyle name="Buena 3" xfId="35835" hidden="1"/>
    <cellStyle name="Buena 3" xfId="35834" hidden="1"/>
    <cellStyle name="Buena 3" xfId="35859" hidden="1"/>
    <cellStyle name="Buena 3" xfId="36074" hidden="1"/>
    <cellStyle name="Buena 3" xfId="36083" hidden="1"/>
    <cellStyle name="Buena 3" xfId="36092" hidden="1"/>
    <cellStyle name="Buena 3" xfId="36100" hidden="1"/>
    <cellStyle name="Buena 3" xfId="36110" hidden="1"/>
    <cellStyle name="Buena 3" xfId="36086" hidden="1"/>
    <cellStyle name="Buena 3" xfId="36106" hidden="1"/>
    <cellStyle name="Buena 3" xfId="36105" hidden="1"/>
    <cellStyle name="Buena 3" xfId="36130" hidden="1"/>
    <cellStyle name="Buena 3" xfId="35960" hidden="1"/>
    <cellStyle name="Buena 3" xfId="35946" hidden="1"/>
    <cellStyle name="Buena 3" xfId="35941" hidden="1"/>
    <cellStyle name="Buena 3" xfId="36018" hidden="1"/>
    <cellStyle name="Buena 3" xfId="36013" hidden="1"/>
    <cellStyle name="Buena 3" xfId="35992" hidden="1"/>
    <cellStyle name="Buena 3" xfId="36016" hidden="1"/>
    <cellStyle name="Buena 3" xfId="35979" hidden="1"/>
    <cellStyle name="Buena 3" xfId="35918" hidden="1"/>
    <cellStyle name="Buena 3" xfId="35887" hidden="1"/>
    <cellStyle name="Buena 3" xfId="36015" hidden="1"/>
    <cellStyle name="Buena 3" xfId="35930" hidden="1"/>
    <cellStyle name="Buena 3" xfId="36003" hidden="1"/>
    <cellStyle name="Buena 3" xfId="35965" hidden="1"/>
    <cellStyle name="Buena 3" xfId="35988" hidden="1"/>
    <cellStyle name="Buena 3" xfId="36024" hidden="1"/>
    <cellStyle name="Buena 3" xfId="35894" hidden="1"/>
    <cellStyle name="Buena 3" xfId="36019" hidden="1"/>
    <cellStyle name="Buena 3" xfId="30752" hidden="1"/>
    <cellStyle name="Buena 3" xfId="30750" hidden="1"/>
    <cellStyle name="Buena 3" xfId="28399" hidden="1"/>
    <cellStyle name="Buena 3" xfId="26709" hidden="1"/>
    <cellStyle name="Buena 3" xfId="25760" hidden="1"/>
    <cellStyle name="Buena 3" xfId="26683" hidden="1"/>
    <cellStyle name="Buena 3" xfId="26406" hidden="1"/>
    <cellStyle name="Buena 3" xfId="26515" hidden="1"/>
    <cellStyle name="Buena 3" xfId="23770" hidden="1"/>
    <cellStyle name="Buena 3" xfId="21761" hidden="1"/>
    <cellStyle name="Buena 3" xfId="27140" hidden="1"/>
    <cellStyle name="Buena 3" xfId="25629" hidden="1"/>
    <cellStyle name="Buena 3" xfId="26635" hidden="1"/>
    <cellStyle name="Buena 3" xfId="26775" hidden="1"/>
    <cellStyle name="Buena 3" xfId="30729" hidden="1"/>
    <cellStyle name="Buena 3" xfId="26214" hidden="1"/>
    <cellStyle name="Buena 3" xfId="22634" hidden="1"/>
    <cellStyle name="Buena 3" xfId="30746" hidden="1"/>
    <cellStyle name="Buena 3" xfId="22751" hidden="1"/>
    <cellStyle name="Buena 3" xfId="23889" hidden="1"/>
    <cellStyle name="Buena 3" xfId="22372" hidden="1"/>
    <cellStyle name="Buena 3" xfId="27365" hidden="1"/>
    <cellStyle name="Buena 3" xfId="24154" hidden="1"/>
    <cellStyle name="Buena 3" xfId="22084" hidden="1"/>
    <cellStyle name="Buena 3" xfId="27946" hidden="1"/>
    <cellStyle name="Buena 3" xfId="25694" hidden="1"/>
    <cellStyle name="Buena 3" xfId="31194" hidden="1"/>
    <cellStyle name="Buena 3" xfId="22426" hidden="1"/>
    <cellStyle name="Buena 3" xfId="22328" hidden="1"/>
    <cellStyle name="Buena 3" xfId="27477" hidden="1"/>
    <cellStyle name="Buena 3" xfId="24158" hidden="1"/>
    <cellStyle name="Buena 3" xfId="23431" hidden="1"/>
    <cellStyle name="Buena 3" xfId="25222" hidden="1"/>
    <cellStyle name="Buena 3" xfId="25976" hidden="1"/>
    <cellStyle name="Buena 3" xfId="22770" hidden="1"/>
    <cellStyle name="Buena 3" xfId="25317" hidden="1"/>
    <cellStyle name="Buena 3" xfId="23853" hidden="1"/>
    <cellStyle name="Buena 3" xfId="26073" hidden="1"/>
    <cellStyle name="Buena 3" xfId="22178" hidden="1"/>
    <cellStyle name="Buena 3" xfId="31190" hidden="1"/>
    <cellStyle name="Buena 3" xfId="26218" hidden="1"/>
    <cellStyle name="Buena 3" xfId="27205" hidden="1"/>
    <cellStyle name="Buena 3" xfId="23541" hidden="1"/>
    <cellStyle name="Buena 3" xfId="21921" hidden="1"/>
    <cellStyle name="Buena 3" xfId="26757" hidden="1"/>
    <cellStyle name="Buena 3" xfId="27851" hidden="1"/>
    <cellStyle name="Buena 3" xfId="28086" hidden="1"/>
    <cellStyle name="Buena 3" xfId="28092" hidden="1"/>
    <cellStyle name="Buena 3" xfId="22023" hidden="1"/>
    <cellStyle name="Buena 3" xfId="27922" hidden="1"/>
    <cellStyle name="Buena 3" xfId="26628" hidden="1"/>
    <cellStyle name="Buena 3" xfId="25973" hidden="1"/>
    <cellStyle name="Buena 3" xfId="22273" hidden="1"/>
    <cellStyle name="Buena 3" xfId="23349" hidden="1"/>
    <cellStyle name="Buena 3" xfId="23344" hidden="1"/>
    <cellStyle name="Buena 3" xfId="23690" hidden="1"/>
    <cellStyle name="Buena 3" xfId="22796" hidden="1"/>
    <cellStyle name="Buena 3" xfId="27201" hidden="1"/>
    <cellStyle name="Buena 3" xfId="23798" hidden="1"/>
    <cellStyle name="Buena 3" xfId="21846" hidden="1"/>
    <cellStyle name="Buena 3" xfId="24161" hidden="1"/>
    <cellStyle name="Buena 3" xfId="30717" hidden="1"/>
    <cellStyle name="Buena 3" xfId="26233" hidden="1"/>
    <cellStyle name="Buena 3" xfId="26079" hidden="1"/>
    <cellStyle name="Buena 3" xfId="23400" hidden="1"/>
    <cellStyle name="Buena 3" xfId="25239" hidden="1"/>
    <cellStyle name="Buena 3" xfId="25700" hidden="1"/>
    <cellStyle name="Buena 3" xfId="26467" hidden="1"/>
    <cellStyle name="Buena 3" xfId="27909" hidden="1"/>
    <cellStyle name="Buena 3" xfId="22756" hidden="1"/>
    <cellStyle name="Buena 3" xfId="28419" hidden="1"/>
    <cellStyle name="Buena 3" xfId="33483" hidden="1"/>
    <cellStyle name="Buena 3" xfId="27949" hidden="1"/>
    <cellStyle name="Buena 3" xfId="25058" hidden="1"/>
    <cellStyle name="Buena 3" xfId="28079" hidden="1"/>
    <cellStyle name="Buena 3" xfId="25195" hidden="1"/>
    <cellStyle name="Buena 3" xfId="26471" hidden="1"/>
    <cellStyle name="Buena 3" xfId="26626" hidden="1"/>
    <cellStyle name="Buena 3" xfId="25235" hidden="1"/>
    <cellStyle name="Buena 3" xfId="25604" hidden="1"/>
    <cellStyle name="Buena 3" xfId="22460" hidden="1"/>
    <cellStyle name="Buena 3" xfId="26622" hidden="1"/>
    <cellStyle name="Buena 3" xfId="23191" hidden="1"/>
    <cellStyle name="Buena 3" xfId="26782" hidden="1"/>
    <cellStyle name="Buena 3" xfId="21844" hidden="1"/>
    <cellStyle name="Buena 3" xfId="27274" hidden="1"/>
    <cellStyle name="Buena 3" xfId="22571" hidden="1"/>
    <cellStyle name="Buena 3" xfId="25630" hidden="1"/>
    <cellStyle name="Buena 3" xfId="25843" hidden="1"/>
    <cellStyle name="Buena 3" xfId="23540" hidden="1"/>
    <cellStyle name="Buena 3" xfId="22674" hidden="1"/>
    <cellStyle name="Buena 3" xfId="21768" hidden="1"/>
    <cellStyle name="Buena 3" xfId="23256" hidden="1"/>
    <cellStyle name="Buena 3" xfId="22385" hidden="1"/>
    <cellStyle name="Buena 3" xfId="22062" hidden="1"/>
    <cellStyle name="Buena 3" xfId="27866" hidden="1"/>
    <cellStyle name="Buena 3" xfId="22954" hidden="1"/>
    <cellStyle name="Buena 3" xfId="23439" hidden="1"/>
    <cellStyle name="Buena 3" xfId="25224" hidden="1"/>
    <cellStyle name="Buena 3" xfId="36191" hidden="1"/>
    <cellStyle name="Buena 3" xfId="36200" hidden="1"/>
    <cellStyle name="Buena 3" xfId="36209" hidden="1"/>
    <cellStyle name="Buena 3" xfId="36217" hidden="1"/>
    <cellStyle name="Buena 3" xfId="36227" hidden="1"/>
    <cellStyle name="Buena 3" xfId="36203" hidden="1"/>
    <cellStyle name="Buena 3" xfId="36223" hidden="1"/>
    <cellStyle name="Buena 3" xfId="36222" hidden="1"/>
    <cellStyle name="Buena 3" xfId="36247" hidden="1"/>
    <cellStyle name="Buena 3" xfId="36462" hidden="1"/>
    <cellStyle name="Buena 3" xfId="36471" hidden="1"/>
    <cellStyle name="Buena 3" xfId="36480" hidden="1"/>
    <cellStyle name="Buena 3" xfId="36488" hidden="1"/>
    <cellStyle name="Buena 3" xfId="36498" hidden="1"/>
    <cellStyle name="Buena 3" xfId="36474" hidden="1"/>
    <cellStyle name="Buena 3" xfId="36494" hidden="1"/>
    <cellStyle name="Buena 3" xfId="36493" hidden="1"/>
    <cellStyle name="Buena 3" xfId="36518" hidden="1"/>
    <cellStyle name="Buena 3" xfId="36348" hidden="1"/>
    <cellStyle name="Buena 3" xfId="36334" hidden="1"/>
    <cellStyle name="Buena 3" xfId="36329" hidden="1"/>
    <cellStyle name="Buena 3" xfId="36406" hidden="1"/>
    <cellStyle name="Buena 3" xfId="36401" hidden="1"/>
    <cellStyle name="Buena 3" xfId="36380" hidden="1"/>
    <cellStyle name="Buena 3" xfId="36404" hidden="1"/>
    <cellStyle name="Buena 3" xfId="36367" hidden="1"/>
    <cellStyle name="Buena 3" xfId="36306" hidden="1"/>
    <cellStyle name="Buena 3" xfId="36275" hidden="1"/>
    <cellStyle name="Buena 3" xfId="36403" hidden="1"/>
    <cellStyle name="Buena 3" xfId="36318" hidden="1"/>
    <cellStyle name="Buena 3" xfId="36391" hidden="1"/>
    <cellStyle name="Buena 3" xfId="36353" hidden="1"/>
    <cellStyle name="Buena 3" xfId="36376" hidden="1"/>
    <cellStyle name="Buena 3" xfId="36412" hidden="1"/>
    <cellStyle name="Buena 3" xfId="36282" hidden="1"/>
    <cellStyle name="Buena 3" xfId="36407" hidden="1"/>
    <cellStyle name="Buena 3" xfId="22008" hidden="1"/>
    <cellStyle name="Buena 3" xfId="22926" hidden="1"/>
    <cellStyle name="Buena 3" xfId="25119" hidden="1"/>
    <cellStyle name="Buena 3" xfId="30712" hidden="1"/>
    <cellStyle name="Buena 3" xfId="28394" hidden="1"/>
    <cellStyle name="Buena 3" xfId="25394" hidden="1"/>
    <cellStyle name="Buena 3" xfId="22939" hidden="1"/>
    <cellStyle name="Buena 3" xfId="27191" hidden="1"/>
    <cellStyle name="Buena 3" xfId="27332" hidden="1"/>
    <cellStyle name="Buena 3" xfId="24147" hidden="1"/>
    <cellStyle name="Buena 3" xfId="26439" hidden="1"/>
    <cellStyle name="Buena 3" xfId="23086" hidden="1"/>
    <cellStyle name="Buena 3" xfId="31199" hidden="1"/>
    <cellStyle name="Buena 3" xfId="22223" hidden="1"/>
    <cellStyle name="Buena 3" xfId="22300" hidden="1"/>
    <cellStyle name="Buena 3" xfId="22724" hidden="1"/>
    <cellStyle name="Buena 3" xfId="26240" hidden="1"/>
    <cellStyle name="Buena 3" xfId="36565" hidden="1"/>
    <cellStyle name="Buena 3" xfId="36780" hidden="1"/>
    <cellStyle name="Buena 3" xfId="36789" hidden="1"/>
    <cellStyle name="Buena 3" xfId="36798" hidden="1"/>
    <cellStyle name="Buena 3" xfId="36806" hidden="1"/>
    <cellStyle name="Buena 3" xfId="36816" hidden="1"/>
    <cellStyle name="Buena 3" xfId="36792" hidden="1"/>
    <cellStyle name="Buena 3" xfId="36812" hidden="1"/>
    <cellStyle name="Buena 3" xfId="36811" hidden="1"/>
    <cellStyle name="Buena 3" xfId="36836" hidden="1"/>
    <cellStyle name="Buena 3" xfId="36666" hidden="1"/>
    <cellStyle name="Buena 3" xfId="36652" hidden="1"/>
    <cellStyle name="Buena 3" xfId="36647" hidden="1"/>
    <cellStyle name="Buena 3" xfId="36724" hidden="1"/>
    <cellStyle name="Buena 3" xfId="36719" hidden="1"/>
    <cellStyle name="Buena 3" xfId="36698" hidden="1"/>
    <cellStyle name="Buena 3" xfId="36722" hidden="1"/>
    <cellStyle name="Buena 3" xfId="36685" hidden="1"/>
    <cellStyle name="Buena 3" xfId="36624" hidden="1"/>
    <cellStyle name="Buena 3" xfId="36593" hidden="1"/>
    <cellStyle name="Buena 3" xfId="36721" hidden="1"/>
    <cellStyle name="Buena 3" xfId="36636" hidden="1"/>
    <cellStyle name="Buena 3" xfId="36709" hidden="1"/>
    <cellStyle name="Buena 3" xfId="36671" hidden="1"/>
    <cellStyle name="Buena 3" xfId="36694" hidden="1"/>
    <cellStyle name="Buena 3" xfId="36730" hidden="1"/>
    <cellStyle name="Buena 3" xfId="36600" hidden="1"/>
    <cellStyle name="Buena 3" xfId="36725" hidden="1"/>
    <cellStyle name="Buena 3" xfId="36897" hidden="1"/>
    <cellStyle name="Buena 3" xfId="36906" hidden="1"/>
    <cellStyle name="Buena 3" xfId="36915" hidden="1"/>
    <cellStyle name="Buena 3" xfId="36923" hidden="1"/>
    <cellStyle name="Buena 3" xfId="36933" hidden="1"/>
    <cellStyle name="Buena 3" xfId="36909" hidden="1"/>
    <cellStyle name="Buena 3" xfId="36929" hidden="1"/>
    <cellStyle name="Buena 3" xfId="36928" hidden="1"/>
    <cellStyle name="Buena 3" xfId="36953" hidden="1"/>
    <cellStyle name="Buena 3" xfId="36999" hidden="1"/>
    <cellStyle name="Buena 3" xfId="37008" hidden="1"/>
    <cellStyle name="Buena 3" xfId="37017" hidden="1"/>
    <cellStyle name="Buena 3" xfId="37025" hidden="1"/>
    <cellStyle name="Buena 3" xfId="37035" hidden="1"/>
    <cellStyle name="Buena 3" xfId="37011" hidden="1"/>
    <cellStyle name="Buena 3" xfId="37031" hidden="1"/>
    <cellStyle name="Buena 3" xfId="37030" hidden="1"/>
    <cellStyle name="Buena 3" xfId="37055" hidden="1"/>
    <cellStyle name="Buena 3" xfId="37270" hidden="1"/>
    <cellStyle name="Buena 3" xfId="37279" hidden="1"/>
    <cellStyle name="Buena 3" xfId="37288" hidden="1"/>
    <cellStyle name="Buena 3" xfId="37296" hidden="1"/>
    <cellStyle name="Buena 3" xfId="37306" hidden="1"/>
    <cellStyle name="Buena 3" xfId="37282" hidden="1"/>
    <cellStyle name="Buena 3" xfId="37302" hidden="1"/>
    <cellStyle name="Buena 3" xfId="37301" hidden="1"/>
    <cellStyle name="Buena 3" xfId="37326" hidden="1"/>
    <cellStyle name="Buena 3" xfId="37156" hidden="1"/>
    <cellStyle name="Buena 3" xfId="37142" hidden="1"/>
    <cellStyle name="Buena 3" xfId="37137" hidden="1"/>
    <cellStyle name="Buena 3" xfId="37214" hidden="1"/>
    <cellStyle name="Buena 3" xfId="37209" hidden="1"/>
    <cellStyle name="Buena 3" xfId="37188" hidden="1"/>
    <cellStyle name="Buena 3" xfId="37212" hidden="1"/>
    <cellStyle name="Buena 3" xfId="37175" hidden="1"/>
    <cellStyle name="Buena 3" xfId="37114" hidden="1"/>
    <cellStyle name="Buena 3" xfId="37083" hidden="1"/>
    <cellStyle name="Buena 3" xfId="37211" hidden="1"/>
    <cellStyle name="Buena 3" xfId="37126" hidden="1"/>
    <cellStyle name="Buena 3" xfId="37199" hidden="1"/>
    <cellStyle name="Buena 3" xfId="37161" hidden="1"/>
    <cellStyle name="Buena 3" xfId="37184" hidden="1"/>
    <cellStyle name="Buena 3" xfId="37220" hidden="1"/>
    <cellStyle name="Buena 3" xfId="37090" hidden="1"/>
    <cellStyle name="Buena 3" xfId="37215" hidden="1"/>
    <cellStyle name="Buena 3" xfId="37387" hidden="1"/>
    <cellStyle name="Buena 3" xfId="37396" hidden="1"/>
    <cellStyle name="Buena 3" xfId="37405" hidden="1"/>
    <cellStyle name="Buena 3" xfId="37413" hidden="1"/>
    <cellStyle name="Buena 3" xfId="37423" hidden="1"/>
    <cellStyle name="Buena 3" xfId="37399" hidden="1"/>
    <cellStyle name="Buena 3" xfId="37419" hidden="1"/>
    <cellStyle name="Buena 3" xfId="37418" hidden="1"/>
    <cellStyle name="Buena 3" xfId="37443" hidden="1"/>
    <cellStyle name="Buena 3" xfId="37489" hidden="1"/>
    <cellStyle name="Buena 3" xfId="37498" hidden="1"/>
    <cellStyle name="Buena 3" xfId="37507" hidden="1"/>
    <cellStyle name="Buena 3" xfId="37515" hidden="1"/>
    <cellStyle name="Buena 3" xfId="37525" hidden="1"/>
    <cellStyle name="Buena 3" xfId="37501" hidden="1"/>
    <cellStyle name="Buena 3" xfId="37521" hidden="1"/>
    <cellStyle name="Buena 3" xfId="37520" hidden="1"/>
    <cellStyle name="Buena 3" xfId="37545" hidden="1"/>
    <cellStyle name="Buena 3" xfId="37760" hidden="1"/>
    <cellStyle name="Buena 3" xfId="37769" hidden="1"/>
    <cellStyle name="Buena 3" xfId="37778" hidden="1"/>
    <cellStyle name="Buena 3" xfId="37786" hidden="1"/>
    <cellStyle name="Buena 3" xfId="37796" hidden="1"/>
    <cellStyle name="Buena 3" xfId="37772" hidden="1"/>
    <cellStyle name="Buena 3" xfId="37792" hidden="1"/>
    <cellStyle name="Buena 3" xfId="37791" hidden="1"/>
    <cellStyle name="Buena 3" xfId="37816" hidden="1"/>
    <cellStyle name="Buena 3" xfId="37646" hidden="1"/>
    <cellStyle name="Buena 3" xfId="37632" hidden="1"/>
    <cellStyle name="Buena 3" xfId="37627" hidden="1"/>
    <cellStyle name="Buena 3" xfId="37704" hidden="1"/>
    <cellStyle name="Buena 3" xfId="37699" hidden="1"/>
    <cellStyle name="Buena 3" xfId="37678" hidden="1"/>
    <cellStyle name="Buena 3" xfId="37702" hidden="1"/>
    <cellStyle name="Buena 3" xfId="37665" hidden="1"/>
    <cellStyle name="Buena 3" xfId="37604" hidden="1"/>
    <cellStyle name="Buena 3" xfId="37573" hidden="1"/>
    <cellStyle name="Buena 3" xfId="37701" hidden="1"/>
    <cellStyle name="Buena 3" xfId="37616" hidden="1"/>
    <cellStyle name="Buena 3" xfId="37689" hidden="1"/>
    <cellStyle name="Buena 3" xfId="37651" hidden="1"/>
    <cellStyle name="Buena 3" xfId="37674" hidden="1"/>
    <cellStyle name="Buena 3" xfId="37710" hidden="1"/>
    <cellStyle name="Buena 3" xfId="37580" hidden="1"/>
    <cellStyle name="Buena 3" xfId="37705" hidden="1"/>
    <cellStyle name="Buena 3" xfId="37877" hidden="1"/>
    <cellStyle name="Buena 3" xfId="37886" hidden="1"/>
    <cellStyle name="Buena 3" xfId="37895" hidden="1"/>
    <cellStyle name="Buena 3" xfId="37903" hidden="1"/>
    <cellStyle name="Buena 3" xfId="37913" hidden="1"/>
    <cellStyle name="Buena 3" xfId="37889" hidden="1"/>
    <cellStyle name="Buena 3" xfId="37909" hidden="1"/>
    <cellStyle name="Buena 3" xfId="37908" hidden="1"/>
    <cellStyle name="Buena 3" xfId="37933" hidden="1"/>
    <cellStyle name="Buena 3" xfId="37979" hidden="1"/>
    <cellStyle name="Buena 3" xfId="37988" hidden="1"/>
    <cellStyle name="Buena 3" xfId="37997" hidden="1"/>
    <cellStyle name="Buena 3" xfId="38005" hidden="1"/>
    <cellStyle name="Buena 3" xfId="38015" hidden="1"/>
    <cellStyle name="Buena 3" xfId="37991" hidden="1"/>
    <cellStyle name="Buena 3" xfId="38011" hidden="1"/>
    <cellStyle name="Buena 3" xfId="38010" hidden="1"/>
    <cellStyle name="Buena 3" xfId="38035" hidden="1"/>
    <cellStyle name="Buena 3" xfId="38250" hidden="1"/>
    <cellStyle name="Buena 3" xfId="38259" hidden="1"/>
    <cellStyle name="Buena 3" xfId="38268" hidden="1"/>
    <cellStyle name="Buena 3" xfId="38276" hidden="1"/>
    <cellStyle name="Buena 3" xfId="38286" hidden="1"/>
    <cellStyle name="Buena 3" xfId="38262" hidden="1"/>
    <cellStyle name="Buena 3" xfId="38282" hidden="1"/>
    <cellStyle name="Buena 3" xfId="38281" hidden="1"/>
    <cellStyle name="Buena 3" xfId="38306" hidden="1"/>
    <cellStyle name="Buena 3" xfId="38136" hidden="1"/>
    <cellStyle name="Buena 3" xfId="38122" hidden="1"/>
    <cellStyle name="Buena 3" xfId="38117" hidden="1"/>
    <cellStyle name="Buena 3" xfId="38194" hidden="1"/>
    <cellStyle name="Buena 3" xfId="38189" hidden="1"/>
    <cellStyle name="Buena 3" xfId="38168" hidden="1"/>
    <cellStyle name="Buena 3" xfId="38192" hidden="1"/>
    <cellStyle name="Buena 3" xfId="38155" hidden="1"/>
    <cellStyle name="Buena 3" xfId="38094" hidden="1"/>
    <cellStyle name="Buena 3" xfId="38063" hidden="1"/>
    <cellStyle name="Buena 3" xfId="38191" hidden="1"/>
    <cellStyle name="Buena 3" xfId="38106" hidden="1"/>
    <cellStyle name="Buena 3" xfId="38179" hidden="1"/>
    <cellStyle name="Buena 3" xfId="38141" hidden="1"/>
    <cellStyle name="Buena 3" xfId="38164" hidden="1"/>
    <cellStyle name="Buena 3" xfId="38200" hidden="1"/>
    <cellStyle name="Buena 3" xfId="38070" hidden="1"/>
    <cellStyle name="Buena 3" xfId="38195" hidden="1"/>
    <cellStyle name="Buena 3" xfId="38367" hidden="1"/>
    <cellStyle name="Buena 3" xfId="38376" hidden="1"/>
    <cellStyle name="Buena 3" xfId="38385" hidden="1"/>
    <cellStyle name="Buena 3" xfId="38393" hidden="1"/>
    <cellStyle name="Buena 3" xfId="38403" hidden="1"/>
    <cellStyle name="Buena 3" xfId="38379" hidden="1"/>
    <cellStyle name="Buena 3" xfId="38399" hidden="1"/>
    <cellStyle name="Buena 3" xfId="38398" hidden="1"/>
    <cellStyle name="Buena 3" xfId="38423" hidden="1"/>
    <cellStyle name="Buena 3" xfId="38469" hidden="1"/>
    <cellStyle name="Buena 3" xfId="38478" hidden="1"/>
    <cellStyle name="Buena 3" xfId="38487" hidden="1"/>
    <cellStyle name="Buena 3" xfId="38495" hidden="1"/>
    <cellStyle name="Buena 3" xfId="38505" hidden="1"/>
    <cellStyle name="Buena 3" xfId="38481" hidden="1"/>
    <cellStyle name="Buena 3" xfId="38501" hidden="1"/>
    <cellStyle name="Buena 3" xfId="38500" hidden="1"/>
    <cellStyle name="Buena 3" xfId="38525" hidden="1"/>
    <cellStyle name="Buena 3" xfId="38740" hidden="1"/>
    <cellStyle name="Buena 3" xfId="38749" hidden="1"/>
    <cellStyle name="Buena 3" xfId="38758" hidden="1"/>
    <cellStyle name="Buena 3" xfId="38766" hidden="1"/>
    <cellStyle name="Buena 3" xfId="38776" hidden="1"/>
    <cellStyle name="Buena 3" xfId="38752" hidden="1"/>
    <cellStyle name="Buena 3" xfId="38772" hidden="1"/>
    <cellStyle name="Buena 3" xfId="38771" hidden="1"/>
    <cellStyle name="Buena 3" xfId="38796" hidden="1"/>
    <cellStyle name="Buena 3" xfId="38626" hidden="1"/>
    <cellStyle name="Buena 3" xfId="38612" hidden="1"/>
    <cellStyle name="Buena 3" xfId="38607" hidden="1"/>
    <cellStyle name="Buena 3" xfId="38684" hidden="1"/>
    <cellStyle name="Buena 3" xfId="38679" hidden="1"/>
    <cellStyle name="Buena 3" xfId="38658" hidden="1"/>
    <cellStyle name="Buena 3" xfId="38682" hidden="1"/>
    <cellStyle name="Buena 3" xfId="38645" hidden="1"/>
    <cellStyle name="Buena 3" xfId="38584" hidden="1"/>
    <cellStyle name="Buena 3" xfId="38553" hidden="1"/>
    <cellStyle name="Buena 3" xfId="38681" hidden="1"/>
    <cellStyle name="Buena 3" xfId="38596" hidden="1"/>
    <cellStyle name="Buena 3" xfId="38669" hidden="1"/>
    <cellStyle name="Buena 3" xfId="38631" hidden="1"/>
    <cellStyle name="Buena 3" xfId="38654" hidden="1"/>
    <cellStyle name="Buena 3" xfId="38690" hidden="1"/>
    <cellStyle name="Buena 3" xfId="38560" hidden="1"/>
    <cellStyle name="Buena 3" xfId="38685"/>
    <cellStyle name="Buena 4" xfId="5079" hidden="1"/>
    <cellStyle name="Buena 4" xfId="5098" hidden="1"/>
    <cellStyle name="Buena 4" xfId="5110" hidden="1"/>
    <cellStyle name="Buena 4" xfId="5122" hidden="1"/>
    <cellStyle name="Buena 4" xfId="5133" hidden="1"/>
    <cellStyle name="Buena 4" xfId="5145" hidden="1"/>
    <cellStyle name="Buena 4" xfId="5054" hidden="1"/>
    <cellStyle name="Buena 4" xfId="5123" hidden="1"/>
    <cellStyle name="Buena 4" xfId="5126" hidden="1"/>
    <cellStyle name="Buena 4" xfId="5086" hidden="1"/>
    <cellStyle name="Buena 4" xfId="10242" hidden="1"/>
    <cellStyle name="Buena 4" xfId="10254" hidden="1"/>
    <cellStyle name="Buena 4" xfId="10266" hidden="1"/>
    <cellStyle name="Buena 4" xfId="10277" hidden="1"/>
    <cellStyle name="Buena 4" xfId="10289" hidden="1"/>
    <cellStyle name="Buena 4" xfId="10202" hidden="1"/>
    <cellStyle name="Buena 4" xfId="10267" hidden="1"/>
    <cellStyle name="Buena 4" xfId="10270" hidden="1"/>
    <cellStyle name="Buena 4" xfId="10230" hidden="1"/>
    <cellStyle name="Buena 4" xfId="10767" hidden="1"/>
    <cellStyle name="Buena 4" xfId="10776" hidden="1"/>
    <cellStyle name="Buena 4" xfId="10785" hidden="1"/>
    <cellStyle name="Buena 4" xfId="10793" hidden="1"/>
    <cellStyle name="Buena 4" xfId="10803" hidden="1"/>
    <cellStyle name="Buena 4" xfId="10741" hidden="1"/>
    <cellStyle name="Buena 4" xfId="10786" hidden="1"/>
    <cellStyle name="Buena 4" xfId="10787" hidden="1"/>
    <cellStyle name="Buena 4" xfId="10759" hidden="1"/>
    <cellStyle name="Buena 4" xfId="10605" hidden="1"/>
    <cellStyle name="Buena 4" xfId="10683" hidden="1"/>
    <cellStyle name="Buena 4" xfId="10677" hidden="1"/>
    <cellStyle name="Buena 4" xfId="10588" hidden="1"/>
    <cellStyle name="Buena 4" xfId="10577" hidden="1"/>
    <cellStyle name="Buena 4" xfId="10571" hidden="1"/>
    <cellStyle name="Buena 4" xfId="10712" hidden="1"/>
    <cellStyle name="Buena 4" xfId="10675" hidden="1"/>
    <cellStyle name="Buena 4" xfId="10725" hidden="1"/>
    <cellStyle name="Buena 4" xfId="10711" hidden="1"/>
    <cellStyle name="Buena 4" xfId="10713" hidden="1"/>
    <cellStyle name="Buena 4" xfId="10636" hidden="1"/>
    <cellStyle name="Buena 4" xfId="10722" hidden="1"/>
    <cellStyle name="Buena 4" xfId="10737" hidden="1"/>
    <cellStyle name="Buena 4" xfId="10849" hidden="1"/>
    <cellStyle name="Buena 4" xfId="10632" hidden="1"/>
    <cellStyle name="Buena 4" xfId="10663" hidden="1"/>
    <cellStyle name="Buena 4" xfId="10697" hidden="1"/>
    <cellStyle name="Buena 4" xfId="15893" hidden="1"/>
    <cellStyle name="Buena 4" xfId="15905" hidden="1"/>
    <cellStyle name="Buena 4" xfId="15917" hidden="1"/>
    <cellStyle name="Buena 4" xfId="15928" hidden="1"/>
    <cellStyle name="Buena 4" xfId="15940" hidden="1"/>
    <cellStyle name="Buena 4" xfId="15851" hidden="1"/>
    <cellStyle name="Buena 4" xfId="15918" hidden="1"/>
    <cellStyle name="Buena 4" xfId="15921" hidden="1"/>
    <cellStyle name="Buena 4" xfId="15881" hidden="1"/>
    <cellStyle name="Buena 4" xfId="21025" hidden="1"/>
    <cellStyle name="Buena 4" xfId="21037" hidden="1"/>
    <cellStyle name="Buena 4" xfId="21049" hidden="1"/>
    <cellStyle name="Buena 4" xfId="21060" hidden="1"/>
    <cellStyle name="Buena 4" xfId="21072" hidden="1"/>
    <cellStyle name="Buena 4" xfId="20985" hidden="1"/>
    <cellStyle name="Buena 4" xfId="21050" hidden="1"/>
    <cellStyle name="Buena 4" xfId="21053" hidden="1"/>
    <cellStyle name="Buena 4" xfId="21013" hidden="1"/>
    <cellStyle name="Buena 4" xfId="21550" hidden="1"/>
    <cellStyle name="Buena 4" xfId="21559" hidden="1"/>
    <cellStyle name="Buena 4" xfId="21568" hidden="1"/>
    <cellStyle name="Buena 4" xfId="21576" hidden="1"/>
    <cellStyle name="Buena 4" xfId="21586" hidden="1"/>
    <cellStyle name="Buena 4" xfId="21524" hidden="1"/>
    <cellStyle name="Buena 4" xfId="21569" hidden="1"/>
    <cellStyle name="Buena 4" xfId="21570" hidden="1"/>
    <cellStyle name="Buena 4" xfId="21542" hidden="1"/>
    <cellStyle name="Buena 4" xfId="21388" hidden="1"/>
    <cellStyle name="Buena 4" xfId="21466" hidden="1"/>
    <cellStyle name="Buena 4" xfId="21460" hidden="1"/>
    <cellStyle name="Buena 4" xfId="21371" hidden="1"/>
    <cellStyle name="Buena 4" xfId="21360" hidden="1"/>
    <cellStyle name="Buena 4" xfId="21354" hidden="1"/>
    <cellStyle name="Buena 4" xfId="21495" hidden="1"/>
    <cellStyle name="Buena 4" xfId="21458" hidden="1"/>
    <cellStyle name="Buena 4" xfId="21508" hidden="1"/>
    <cellStyle name="Buena 4" xfId="21494" hidden="1"/>
    <cellStyle name="Buena 4" xfId="21496" hidden="1"/>
    <cellStyle name="Buena 4" xfId="21419" hidden="1"/>
    <cellStyle name="Buena 4" xfId="21505" hidden="1"/>
    <cellStyle name="Buena 4" xfId="21520" hidden="1"/>
    <cellStyle name="Buena 4" xfId="21632" hidden="1"/>
    <cellStyle name="Buena 4" xfId="21415" hidden="1"/>
    <cellStyle name="Buena 4" xfId="21446" hidden="1"/>
    <cellStyle name="Buena 4" xfId="21480" hidden="1"/>
    <cellStyle name="Buena 4" xfId="22834" hidden="1"/>
    <cellStyle name="Buena 4" xfId="22844" hidden="1"/>
    <cellStyle name="Buena 4" xfId="22853" hidden="1"/>
    <cellStyle name="Buena 4" xfId="22861" hidden="1"/>
    <cellStyle name="Buena 4" xfId="22872" hidden="1"/>
    <cellStyle name="Buena 4" xfId="22808" hidden="1"/>
    <cellStyle name="Buena 4" xfId="22854" hidden="1"/>
    <cellStyle name="Buena 4" xfId="22855" hidden="1"/>
    <cellStyle name="Buena 4" xfId="22826" hidden="1"/>
    <cellStyle name="Buena 4" xfId="24057" hidden="1"/>
    <cellStyle name="Buena 4" xfId="24067" hidden="1"/>
    <cellStyle name="Buena 4" xfId="24076" hidden="1"/>
    <cellStyle name="Buena 4" xfId="24084" hidden="1"/>
    <cellStyle name="Buena 4" xfId="24095" hidden="1"/>
    <cellStyle name="Buena 4" xfId="24030" hidden="1"/>
    <cellStyle name="Buena 4" xfId="24077" hidden="1"/>
    <cellStyle name="Buena 4" xfId="24078" hidden="1"/>
    <cellStyle name="Buena 4" xfId="24048" hidden="1"/>
    <cellStyle name="Buena 4" xfId="24377" hidden="1"/>
    <cellStyle name="Buena 4" xfId="24386" hidden="1"/>
    <cellStyle name="Buena 4" xfId="24395" hidden="1"/>
    <cellStyle name="Buena 4" xfId="24403" hidden="1"/>
    <cellStyle name="Buena 4" xfId="24413" hidden="1"/>
    <cellStyle name="Buena 4" xfId="24351" hidden="1"/>
    <cellStyle name="Buena 4" xfId="24396" hidden="1"/>
    <cellStyle name="Buena 4" xfId="24397" hidden="1"/>
    <cellStyle name="Buena 4" xfId="24369" hidden="1"/>
    <cellStyle name="Buena 4" xfId="24216" hidden="1"/>
    <cellStyle name="Buena 4" xfId="24294" hidden="1"/>
    <cellStyle name="Buena 4" xfId="24288" hidden="1"/>
    <cellStyle name="Buena 4" xfId="24201" hidden="1"/>
    <cellStyle name="Buena 4" xfId="24190" hidden="1"/>
    <cellStyle name="Buena 4" xfId="24184" hidden="1"/>
    <cellStyle name="Buena 4" xfId="24322" hidden="1"/>
    <cellStyle name="Buena 4" xfId="24286" hidden="1"/>
    <cellStyle name="Buena 4" xfId="24335" hidden="1"/>
    <cellStyle name="Buena 4" xfId="24321" hidden="1"/>
    <cellStyle name="Buena 4" xfId="24323" hidden="1"/>
    <cellStyle name="Buena 4" xfId="24247" hidden="1"/>
    <cellStyle name="Buena 4" xfId="24332" hidden="1"/>
    <cellStyle name="Buena 4" xfId="24347" hidden="1"/>
    <cellStyle name="Buena 4" xfId="24459" hidden="1"/>
    <cellStyle name="Buena 4" xfId="24243" hidden="1"/>
    <cellStyle name="Buena 4" xfId="24274" hidden="1"/>
    <cellStyle name="Buena 4" xfId="24308" hidden="1"/>
    <cellStyle name="Buena 4" xfId="24533" hidden="1"/>
    <cellStyle name="Buena 4" xfId="24542" hidden="1"/>
    <cellStyle name="Buena 4" xfId="24551" hidden="1"/>
    <cellStyle name="Buena 4" xfId="24559" hidden="1"/>
    <cellStyle name="Buena 4" xfId="24569" hidden="1"/>
    <cellStyle name="Buena 4" xfId="24507" hidden="1"/>
    <cellStyle name="Buena 4" xfId="24552" hidden="1"/>
    <cellStyle name="Buena 4" xfId="24553" hidden="1"/>
    <cellStyle name="Buena 4" xfId="24525" hidden="1"/>
    <cellStyle name="Buena 4" xfId="24635" hidden="1"/>
    <cellStyle name="Buena 4" xfId="24644" hidden="1"/>
    <cellStyle name="Buena 4" xfId="24653" hidden="1"/>
    <cellStyle name="Buena 4" xfId="24661" hidden="1"/>
    <cellStyle name="Buena 4" xfId="24671" hidden="1"/>
    <cellStyle name="Buena 4" xfId="24609" hidden="1"/>
    <cellStyle name="Buena 4" xfId="24654" hidden="1"/>
    <cellStyle name="Buena 4" xfId="24655" hidden="1"/>
    <cellStyle name="Buena 4" xfId="24627" hidden="1"/>
    <cellStyle name="Buena 4" xfId="24906" hidden="1"/>
    <cellStyle name="Buena 4" xfId="24915" hidden="1"/>
    <cellStyle name="Buena 4" xfId="24924" hidden="1"/>
    <cellStyle name="Buena 4" xfId="24932" hidden="1"/>
    <cellStyle name="Buena 4" xfId="24942" hidden="1"/>
    <cellStyle name="Buena 4" xfId="24880" hidden="1"/>
    <cellStyle name="Buena 4" xfId="24925" hidden="1"/>
    <cellStyle name="Buena 4" xfId="24926" hidden="1"/>
    <cellStyle name="Buena 4" xfId="24898" hidden="1"/>
    <cellStyle name="Buena 4" xfId="24747" hidden="1"/>
    <cellStyle name="Buena 4" xfId="24823" hidden="1"/>
    <cellStyle name="Buena 4" xfId="24817" hidden="1"/>
    <cellStyle name="Buena 4" xfId="24732" hidden="1"/>
    <cellStyle name="Buena 4" xfId="24721" hidden="1"/>
    <cellStyle name="Buena 4" xfId="24715" hidden="1"/>
    <cellStyle name="Buena 4" xfId="24851" hidden="1"/>
    <cellStyle name="Buena 4" xfId="24815" hidden="1"/>
    <cellStyle name="Buena 4" xfId="24864" hidden="1"/>
    <cellStyle name="Buena 4" xfId="24850" hidden="1"/>
    <cellStyle name="Buena 4" xfId="24852" hidden="1"/>
    <cellStyle name="Buena 4" xfId="24777" hidden="1"/>
    <cellStyle name="Buena 4" xfId="24861" hidden="1"/>
    <cellStyle name="Buena 4" xfId="24876" hidden="1"/>
    <cellStyle name="Buena 4" xfId="24988" hidden="1"/>
    <cellStyle name="Buena 4" xfId="24773" hidden="1"/>
    <cellStyle name="Buena 4" xfId="24803" hidden="1"/>
    <cellStyle name="Buena 4" xfId="24837" hidden="1"/>
    <cellStyle name="Buena 4" xfId="26142" hidden="1"/>
    <cellStyle name="Buena 4" xfId="26151" hidden="1"/>
    <cellStyle name="Buena 4" xfId="26160" hidden="1"/>
    <cellStyle name="Buena 4" xfId="26168" hidden="1"/>
    <cellStyle name="Buena 4" xfId="26178" hidden="1"/>
    <cellStyle name="Buena 4" xfId="26116" hidden="1"/>
    <cellStyle name="Buena 4" xfId="26161" hidden="1"/>
    <cellStyle name="Buena 4" xfId="26162" hidden="1"/>
    <cellStyle name="Buena 4" xfId="26134" hidden="1"/>
    <cellStyle name="Buena 4" xfId="27400" hidden="1"/>
    <cellStyle name="Buena 4" xfId="27409" hidden="1"/>
    <cellStyle name="Buena 4" xfId="27418" hidden="1"/>
    <cellStyle name="Buena 4" xfId="27426" hidden="1"/>
    <cellStyle name="Buena 4" xfId="27437" hidden="1"/>
    <cellStyle name="Buena 4" xfId="27373" hidden="1"/>
    <cellStyle name="Buena 4" xfId="27419" hidden="1"/>
    <cellStyle name="Buena 4" xfId="27420" hidden="1"/>
    <cellStyle name="Buena 4" xfId="27391" hidden="1"/>
    <cellStyle name="Buena 4" xfId="27713" hidden="1"/>
    <cellStyle name="Buena 4" xfId="27722" hidden="1"/>
    <cellStyle name="Buena 4" xfId="27731" hidden="1"/>
    <cellStyle name="Buena 4" xfId="27739" hidden="1"/>
    <cellStyle name="Buena 4" xfId="27749" hidden="1"/>
    <cellStyle name="Buena 4" xfId="27687" hidden="1"/>
    <cellStyle name="Buena 4" xfId="27732" hidden="1"/>
    <cellStyle name="Buena 4" xfId="27733" hidden="1"/>
    <cellStyle name="Buena 4" xfId="27705" hidden="1"/>
    <cellStyle name="Buena 4" xfId="27554" hidden="1"/>
    <cellStyle name="Buena 4" xfId="27630" hidden="1"/>
    <cellStyle name="Buena 4" xfId="27624" hidden="1"/>
    <cellStyle name="Buena 4" xfId="27539" hidden="1"/>
    <cellStyle name="Buena 4" xfId="27528" hidden="1"/>
    <cellStyle name="Buena 4" xfId="27522" hidden="1"/>
    <cellStyle name="Buena 4" xfId="27658" hidden="1"/>
    <cellStyle name="Buena 4" xfId="27622" hidden="1"/>
    <cellStyle name="Buena 4" xfId="27671" hidden="1"/>
    <cellStyle name="Buena 4" xfId="27657" hidden="1"/>
    <cellStyle name="Buena 4" xfId="27659" hidden="1"/>
    <cellStyle name="Buena 4" xfId="27584" hidden="1"/>
    <cellStyle name="Buena 4" xfId="27668" hidden="1"/>
    <cellStyle name="Buena 4" xfId="27683" hidden="1"/>
    <cellStyle name="Buena 4" xfId="27795" hidden="1"/>
    <cellStyle name="Buena 4" xfId="27580" hidden="1"/>
    <cellStyle name="Buena 4" xfId="27610" hidden="1"/>
    <cellStyle name="Buena 4" xfId="27644" hidden="1"/>
    <cellStyle name="Buena 4" xfId="21917" hidden="1"/>
    <cellStyle name="Buena 4" xfId="27265" hidden="1"/>
    <cellStyle name="Buena 4" xfId="25461" hidden="1"/>
    <cellStyle name="Buena 4" xfId="23159" hidden="1"/>
    <cellStyle name="Buena 4" xfId="22159" hidden="1"/>
    <cellStyle name="Buena 4" xfId="25748" hidden="1"/>
    <cellStyle name="Buena 4" xfId="26739" hidden="1"/>
    <cellStyle name="Buena 4" xfId="27264" hidden="1"/>
    <cellStyle name="Buena 4" xfId="25746" hidden="1"/>
    <cellStyle name="Buena 4" xfId="22312" hidden="1"/>
    <cellStyle name="Buena 4" xfId="23036" hidden="1"/>
    <cellStyle name="Buena 4" xfId="22035" hidden="1"/>
    <cellStyle name="Buena 4" xfId="23268" hidden="1"/>
    <cellStyle name="Buena 4" xfId="23550" hidden="1"/>
    <cellStyle name="Buena 4" xfId="22038" hidden="1"/>
    <cellStyle name="Buena 4" xfId="21785" hidden="1"/>
    <cellStyle name="Buena 4" xfId="23035" hidden="1"/>
    <cellStyle name="Buena 4" xfId="25872" hidden="1"/>
    <cellStyle name="Buena 4" xfId="27096" hidden="1"/>
    <cellStyle name="Buena 4" xfId="26864" hidden="1"/>
    <cellStyle name="Buena 4" xfId="22525" hidden="1"/>
    <cellStyle name="Buena 4" xfId="23518" hidden="1"/>
    <cellStyle name="Buena 4" xfId="12144" hidden="1"/>
    <cellStyle name="Buena 4" xfId="26312" hidden="1"/>
    <cellStyle name="Buena 4" xfId="21989" hidden="1"/>
    <cellStyle name="Buena 4" xfId="11039" hidden="1"/>
    <cellStyle name="Buena 4" xfId="25582" hidden="1"/>
    <cellStyle name="Buena 4" xfId="23244" hidden="1"/>
    <cellStyle name="Buena 4" xfId="25303" hidden="1"/>
    <cellStyle name="Buena 4" xfId="26316" hidden="1"/>
    <cellStyle name="Buena 4" xfId="26571" hidden="1"/>
    <cellStyle name="Buena 4" xfId="22538" hidden="1"/>
    <cellStyle name="Buena 4" xfId="25308" hidden="1"/>
    <cellStyle name="Buena 4" xfId="26868" hidden="1"/>
    <cellStyle name="Buena 4" xfId="11036" hidden="1"/>
    <cellStyle name="Buena 4" xfId="26313" hidden="1"/>
    <cellStyle name="Buena 4" xfId="25585" hidden="1"/>
    <cellStyle name="Buena 4" xfId="23523" hidden="1"/>
    <cellStyle name="Buena 4" xfId="26569" hidden="1"/>
    <cellStyle name="Buena 4" xfId="21993" hidden="1"/>
    <cellStyle name="Buena 4" xfId="22528" hidden="1"/>
    <cellStyle name="Buena 4" xfId="22521" hidden="1"/>
    <cellStyle name="Buena 4" xfId="26873" hidden="1"/>
    <cellStyle name="Buena 4" xfId="25588" hidden="1"/>
    <cellStyle name="Buena 4" xfId="23524" hidden="1"/>
    <cellStyle name="Buena 4" xfId="27081" hidden="1"/>
    <cellStyle name="Buena 4" xfId="26850" hidden="1"/>
    <cellStyle name="Buena 4" xfId="22511" hidden="1"/>
    <cellStyle name="Buena 4" xfId="23504" hidden="1"/>
    <cellStyle name="Buena 4" xfId="12179" hidden="1"/>
    <cellStyle name="Buena 4" xfId="26298" hidden="1"/>
    <cellStyle name="Buena 4" xfId="21976" hidden="1"/>
    <cellStyle name="Buena 4" xfId="11043" hidden="1"/>
    <cellStyle name="Buena 4" xfId="25568" hidden="1"/>
    <cellStyle name="Buena 4" xfId="12185" hidden="1"/>
    <cellStyle name="Buena 4" xfId="26532" hidden="1"/>
    <cellStyle name="Buena 4" xfId="26283" hidden="1"/>
    <cellStyle name="Buena 4" xfId="23207" hidden="1"/>
    <cellStyle name="Buena 4" xfId="25553" hidden="1"/>
    <cellStyle name="Buena 4" xfId="23495" hidden="1"/>
    <cellStyle name="Buena 4" xfId="22966" hidden="1"/>
    <cellStyle name="Buena 4" xfId="25554" hidden="1"/>
    <cellStyle name="Buena 4" xfId="25272" hidden="1"/>
    <cellStyle name="Buena 4" xfId="26703" hidden="1"/>
    <cellStyle name="Buena 4" xfId="26446" hidden="1"/>
    <cellStyle name="Buena 4" xfId="25966" hidden="1"/>
    <cellStyle name="Buena 4" xfId="23116" hidden="1"/>
    <cellStyle name="Buena 4" xfId="23885" hidden="1"/>
    <cellStyle name="Buena 4" xfId="22127" hidden="1"/>
    <cellStyle name="Buena 4" xfId="27224" hidden="1"/>
    <cellStyle name="Buena 4" xfId="23887" hidden="1"/>
    <cellStyle name="Buena 4" xfId="25179" hidden="1"/>
    <cellStyle name="Buena 4" xfId="11049" hidden="1"/>
    <cellStyle name="Buena 4" xfId="27057" hidden="1"/>
    <cellStyle name="Buena 4" xfId="23482" hidden="1"/>
    <cellStyle name="Buena 4" xfId="25004" hidden="1"/>
    <cellStyle name="Buena 4" xfId="23488" hidden="1"/>
    <cellStyle name="Buena 4" xfId="13438" hidden="1"/>
    <cellStyle name="Buena 4" xfId="27039" hidden="1"/>
    <cellStyle name="Buena 4" xfId="25544" hidden="1"/>
    <cellStyle name="Buena 4" xfId="12187" hidden="1"/>
    <cellStyle name="Buena 4" xfId="25775" hidden="1"/>
    <cellStyle name="Buena 4" xfId="23707" hidden="1"/>
    <cellStyle name="Buena 4" xfId="22491" hidden="1"/>
    <cellStyle name="Buena 4" xfId="22184" hidden="1"/>
    <cellStyle name="Buena 4" xfId="25970" hidden="1"/>
    <cellStyle name="Buena 4" xfId="25957" hidden="1"/>
    <cellStyle name="Buena 4" xfId="23200" hidden="1"/>
    <cellStyle name="Buena 4" xfId="25261" hidden="1"/>
    <cellStyle name="Buena 4" xfId="23481" hidden="1"/>
    <cellStyle name="Buena 4" xfId="23096" hidden="1"/>
    <cellStyle name="Buena 4" xfId="22090" hidden="1"/>
    <cellStyle name="Buena 4" xfId="25919" hidden="1"/>
    <cellStyle name="Buena 4" xfId="23570" hidden="1"/>
    <cellStyle name="Buena 4" xfId="26371" hidden="1"/>
    <cellStyle name="Buena 4" xfId="25990" hidden="1"/>
    <cellStyle name="Buena 4" xfId="27171" hidden="1"/>
    <cellStyle name="Buena 4" xfId="22068" hidden="1"/>
    <cellStyle name="Buena 4" xfId="22398" hidden="1"/>
    <cellStyle name="Buena 4" xfId="28006" hidden="1"/>
    <cellStyle name="Buena 4" xfId="28015" hidden="1"/>
    <cellStyle name="Buena 4" xfId="28024" hidden="1"/>
    <cellStyle name="Buena 4" xfId="28032" hidden="1"/>
    <cellStyle name="Buena 4" xfId="28043" hidden="1"/>
    <cellStyle name="Buena 4" xfId="27979" hidden="1"/>
    <cellStyle name="Buena 4" xfId="28025" hidden="1"/>
    <cellStyle name="Buena 4" xfId="28026" hidden="1"/>
    <cellStyle name="Buena 4" xfId="27998" hidden="1"/>
    <cellStyle name="Buena 4" xfId="28303" hidden="1"/>
    <cellStyle name="Buena 4" xfId="28312" hidden="1"/>
    <cellStyle name="Buena 4" xfId="28321" hidden="1"/>
    <cellStyle name="Buena 4" xfId="28329" hidden="1"/>
    <cellStyle name="Buena 4" xfId="28339" hidden="1"/>
    <cellStyle name="Buena 4" xfId="28277" hidden="1"/>
    <cellStyle name="Buena 4" xfId="28322" hidden="1"/>
    <cellStyle name="Buena 4" xfId="28323" hidden="1"/>
    <cellStyle name="Buena 4" xfId="28295" hidden="1"/>
    <cellStyle name="Buena 4" xfId="28143" hidden="1"/>
    <cellStyle name="Buena 4" xfId="28220" hidden="1"/>
    <cellStyle name="Buena 4" xfId="28214" hidden="1"/>
    <cellStyle name="Buena 4" xfId="28128" hidden="1"/>
    <cellStyle name="Buena 4" xfId="28117" hidden="1"/>
    <cellStyle name="Buena 4" xfId="28111" hidden="1"/>
    <cellStyle name="Buena 4" xfId="28248" hidden="1"/>
    <cellStyle name="Buena 4" xfId="28212" hidden="1"/>
    <cellStyle name="Buena 4" xfId="28261" hidden="1"/>
    <cellStyle name="Buena 4" xfId="28247" hidden="1"/>
    <cellStyle name="Buena 4" xfId="28249" hidden="1"/>
    <cellStyle name="Buena 4" xfId="28173" hidden="1"/>
    <cellStyle name="Buena 4" xfId="28258" hidden="1"/>
    <cellStyle name="Buena 4" xfId="28273" hidden="1"/>
    <cellStyle name="Buena 4" xfId="28385" hidden="1"/>
    <cellStyle name="Buena 4" xfId="28169" hidden="1"/>
    <cellStyle name="Buena 4" xfId="28200" hidden="1"/>
    <cellStyle name="Buena 4" xfId="28234" hidden="1"/>
    <cellStyle name="Buena 4" xfId="23737" hidden="1"/>
    <cellStyle name="Buena 4" xfId="25558" hidden="1"/>
    <cellStyle name="Buena 4" xfId="23216" hidden="1"/>
    <cellStyle name="Buena 4" xfId="25016" hidden="1"/>
    <cellStyle name="Buena 4" xfId="23512" hidden="1"/>
    <cellStyle name="Buena 4" xfId="26535" hidden="1"/>
    <cellStyle name="Buena 4" xfId="23498" hidden="1"/>
    <cellStyle name="Buena 4" xfId="26287" hidden="1"/>
    <cellStyle name="Buena 4" xfId="23496" hidden="1"/>
    <cellStyle name="Buena 4" xfId="25278" hidden="1"/>
    <cellStyle name="Buena 4" xfId="21967" hidden="1"/>
    <cellStyle name="Buena 4" xfId="26845" hidden="1"/>
    <cellStyle name="Buena 4" xfId="25277" hidden="1"/>
    <cellStyle name="Buena 4" xfId="25028" hidden="1"/>
    <cellStyle name="Buena 4" xfId="25018" hidden="1"/>
    <cellStyle name="Buena 4" xfId="22971" hidden="1"/>
    <cellStyle name="Buena 4" xfId="23732" hidden="1"/>
    <cellStyle name="Buena 4" xfId="25012" hidden="1"/>
    <cellStyle name="Buena 4" xfId="28650" hidden="1"/>
    <cellStyle name="Buena 4" xfId="28659" hidden="1"/>
    <cellStyle name="Buena 4" xfId="28668" hidden="1"/>
    <cellStyle name="Buena 4" xfId="28676" hidden="1"/>
    <cellStyle name="Buena 4" xfId="28686" hidden="1"/>
    <cellStyle name="Buena 4" xfId="28624" hidden="1"/>
    <cellStyle name="Buena 4" xfId="28669" hidden="1"/>
    <cellStyle name="Buena 4" xfId="28670" hidden="1"/>
    <cellStyle name="Buena 4" xfId="28642" hidden="1"/>
    <cellStyle name="Buena 4" xfId="28491" hidden="1"/>
    <cellStyle name="Buena 4" xfId="28567" hidden="1"/>
    <cellStyle name="Buena 4" xfId="28561" hidden="1"/>
    <cellStyle name="Buena 4" xfId="28476" hidden="1"/>
    <cellStyle name="Buena 4" xfId="28465" hidden="1"/>
    <cellStyle name="Buena 4" xfId="28459" hidden="1"/>
    <cellStyle name="Buena 4" xfId="28595" hidden="1"/>
    <cellStyle name="Buena 4" xfId="28559" hidden="1"/>
    <cellStyle name="Buena 4" xfId="28608" hidden="1"/>
    <cellStyle name="Buena 4" xfId="28594" hidden="1"/>
    <cellStyle name="Buena 4" xfId="28596" hidden="1"/>
    <cellStyle name="Buena 4" xfId="28521" hidden="1"/>
    <cellStyle name="Buena 4" xfId="28605" hidden="1"/>
    <cellStyle name="Buena 4" xfId="28620" hidden="1"/>
    <cellStyle name="Buena 4" xfId="28732" hidden="1"/>
    <cellStyle name="Buena 4" xfId="28517" hidden="1"/>
    <cellStyle name="Buena 4" xfId="28547" hidden="1"/>
    <cellStyle name="Buena 4" xfId="28581" hidden="1"/>
    <cellStyle name="Buena 4" xfId="28767" hidden="1"/>
    <cellStyle name="Buena 4" xfId="28776" hidden="1"/>
    <cellStyle name="Buena 4" xfId="28785" hidden="1"/>
    <cellStyle name="Buena 4" xfId="28793" hidden="1"/>
    <cellStyle name="Buena 4" xfId="28803" hidden="1"/>
    <cellStyle name="Buena 4" xfId="28741" hidden="1"/>
    <cellStyle name="Buena 4" xfId="28786" hidden="1"/>
    <cellStyle name="Buena 4" xfId="28787" hidden="1"/>
    <cellStyle name="Buena 4" xfId="28759" hidden="1"/>
    <cellStyle name="Buena 4" xfId="28869" hidden="1"/>
    <cellStyle name="Buena 4" xfId="28878" hidden="1"/>
    <cellStyle name="Buena 4" xfId="28887" hidden="1"/>
    <cellStyle name="Buena 4" xfId="28895" hidden="1"/>
    <cellStyle name="Buena 4" xfId="28905" hidden="1"/>
    <cellStyle name="Buena 4" xfId="28843" hidden="1"/>
    <cellStyle name="Buena 4" xfId="28888" hidden="1"/>
    <cellStyle name="Buena 4" xfId="28889" hidden="1"/>
    <cellStyle name="Buena 4" xfId="28861" hidden="1"/>
    <cellStyle name="Buena 4" xfId="29140" hidden="1"/>
    <cellStyle name="Buena 4" xfId="29149" hidden="1"/>
    <cellStyle name="Buena 4" xfId="29158" hidden="1"/>
    <cellStyle name="Buena 4" xfId="29166" hidden="1"/>
    <cellStyle name="Buena 4" xfId="29176" hidden="1"/>
    <cellStyle name="Buena 4" xfId="29114" hidden="1"/>
    <cellStyle name="Buena 4" xfId="29159" hidden="1"/>
    <cellStyle name="Buena 4" xfId="29160" hidden="1"/>
    <cellStyle name="Buena 4" xfId="29132" hidden="1"/>
    <cellStyle name="Buena 4" xfId="28981" hidden="1"/>
    <cellStyle name="Buena 4" xfId="29057" hidden="1"/>
    <cellStyle name="Buena 4" xfId="29051" hidden="1"/>
    <cellStyle name="Buena 4" xfId="28966" hidden="1"/>
    <cellStyle name="Buena 4" xfId="28955" hidden="1"/>
    <cellStyle name="Buena 4" xfId="28949" hidden="1"/>
    <cellStyle name="Buena 4" xfId="29085" hidden="1"/>
    <cellStyle name="Buena 4" xfId="29049" hidden="1"/>
    <cellStyle name="Buena 4" xfId="29098" hidden="1"/>
    <cellStyle name="Buena 4" xfId="29084" hidden="1"/>
    <cellStyle name="Buena 4" xfId="29086" hidden="1"/>
    <cellStyle name="Buena 4" xfId="29011" hidden="1"/>
    <cellStyle name="Buena 4" xfId="29095" hidden="1"/>
    <cellStyle name="Buena 4" xfId="29110" hidden="1"/>
    <cellStyle name="Buena 4" xfId="29222" hidden="1"/>
    <cellStyle name="Buena 4" xfId="29007" hidden="1"/>
    <cellStyle name="Buena 4" xfId="29037" hidden="1"/>
    <cellStyle name="Buena 4" xfId="29071" hidden="1"/>
    <cellStyle name="Buena 4" xfId="29257" hidden="1"/>
    <cellStyle name="Buena 4" xfId="29266" hidden="1"/>
    <cellStyle name="Buena 4" xfId="29275" hidden="1"/>
    <cellStyle name="Buena 4" xfId="29283" hidden="1"/>
    <cellStyle name="Buena 4" xfId="29293" hidden="1"/>
    <cellStyle name="Buena 4" xfId="29231" hidden="1"/>
    <cellStyle name="Buena 4" xfId="29276" hidden="1"/>
    <cellStyle name="Buena 4" xfId="29277" hidden="1"/>
    <cellStyle name="Buena 4" xfId="29249" hidden="1"/>
    <cellStyle name="Buena 4" xfId="29359" hidden="1"/>
    <cellStyle name="Buena 4" xfId="29368" hidden="1"/>
    <cellStyle name="Buena 4" xfId="29377" hidden="1"/>
    <cellStyle name="Buena 4" xfId="29385" hidden="1"/>
    <cellStyle name="Buena 4" xfId="29395" hidden="1"/>
    <cellStyle name="Buena 4" xfId="29333" hidden="1"/>
    <cellStyle name="Buena 4" xfId="29378" hidden="1"/>
    <cellStyle name="Buena 4" xfId="29379" hidden="1"/>
    <cellStyle name="Buena 4" xfId="29351" hidden="1"/>
    <cellStyle name="Buena 4" xfId="29630" hidden="1"/>
    <cellStyle name="Buena 4" xfId="29639" hidden="1"/>
    <cellStyle name="Buena 4" xfId="29648" hidden="1"/>
    <cellStyle name="Buena 4" xfId="29656" hidden="1"/>
    <cellStyle name="Buena 4" xfId="29666" hidden="1"/>
    <cellStyle name="Buena 4" xfId="29604" hidden="1"/>
    <cellStyle name="Buena 4" xfId="29649" hidden="1"/>
    <cellStyle name="Buena 4" xfId="29650" hidden="1"/>
    <cellStyle name="Buena 4" xfId="29622" hidden="1"/>
    <cellStyle name="Buena 4" xfId="29471" hidden="1"/>
    <cellStyle name="Buena 4" xfId="29547" hidden="1"/>
    <cellStyle name="Buena 4" xfId="29541" hidden="1"/>
    <cellStyle name="Buena 4" xfId="29456" hidden="1"/>
    <cellStyle name="Buena 4" xfId="29445" hidden="1"/>
    <cellStyle name="Buena 4" xfId="29439" hidden="1"/>
    <cellStyle name="Buena 4" xfId="29575" hidden="1"/>
    <cellStyle name="Buena 4" xfId="29539" hidden="1"/>
    <cellStyle name="Buena 4" xfId="29588" hidden="1"/>
    <cellStyle name="Buena 4" xfId="29574" hidden="1"/>
    <cellStyle name="Buena 4" xfId="29576" hidden="1"/>
    <cellStyle name="Buena 4" xfId="29501" hidden="1"/>
    <cellStyle name="Buena 4" xfId="29585" hidden="1"/>
    <cellStyle name="Buena 4" xfId="29600" hidden="1"/>
    <cellStyle name="Buena 4" xfId="29712" hidden="1"/>
    <cellStyle name="Buena 4" xfId="29497" hidden="1"/>
    <cellStyle name="Buena 4" xfId="29527" hidden="1"/>
    <cellStyle name="Buena 4" xfId="29561" hidden="1"/>
    <cellStyle name="Buena 4" xfId="29747" hidden="1"/>
    <cellStyle name="Buena 4" xfId="29756" hidden="1"/>
    <cellStyle name="Buena 4" xfId="29765" hidden="1"/>
    <cellStyle name="Buena 4" xfId="29773" hidden="1"/>
    <cellStyle name="Buena 4" xfId="29783" hidden="1"/>
    <cellStyle name="Buena 4" xfId="29721" hidden="1"/>
    <cellStyle name="Buena 4" xfId="29766" hidden="1"/>
    <cellStyle name="Buena 4" xfId="29767" hidden="1"/>
    <cellStyle name="Buena 4" xfId="29739" hidden="1"/>
    <cellStyle name="Buena 4" xfId="29849" hidden="1"/>
    <cellStyle name="Buena 4" xfId="29858" hidden="1"/>
    <cellStyle name="Buena 4" xfId="29867" hidden="1"/>
    <cellStyle name="Buena 4" xfId="29875" hidden="1"/>
    <cellStyle name="Buena 4" xfId="29885" hidden="1"/>
    <cellStyle name="Buena 4" xfId="29823" hidden="1"/>
    <cellStyle name="Buena 4" xfId="29868" hidden="1"/>
    <cellStyle name="Buena 4" xfId="29869" hidden="1"/>
    <cellStyle name="Buena 4" xfId="29841" hidden="1"/>
    <cellStyle name="Buena 4" xfId="30120" hidden="1"/>
    <cellStyle name="Buena 4" xfId="30129" hidden="1"/>
    <cellStyle name="Buena 4" xfId="30138" hidden="1"/>
    <cellStyle name="Buena 4" xfId="30146" hidden="1"/>
    <cellStyle name="Buena 4" xfId="30156" hidden="1"/>
    <cellStyle name="Buena 4" xfId="30094" hidden="1"/>
    <cellStyle name="Buena 4" xfId="30139" hidden="1"/>
    <cellStyle name="Buena 4" xfId="30140" hidden="1"/>
    <cellStyle name="Buena 4" xfId="30112" hidden="1"/>
    <cellStyle name="Buena 4" xfId="29961" hidden="1"/>
    <cellStyle name="Buena 4" xfId="30037" hidden="1"/>
    <cellStyle name="Buena 4" xfId="30031" hidden="1"/>
    <cellStyle name="Buena 4" xfId="29946" hidden="1"/>
    <cellStyle name="Buena 4" xfId="29935" hidden="1"/>
    <cellStyle name="Buena 4" xfId="29929" hidden="1"/>
    <cellStyle name="Buena 4" xfId="30065" hidden="1"/>
    <cellStyle name="Buena 4" xfId="30029" hidden="1"/>
    <cellStyle name="Buena 4" xfId="30078" hidden="1"/>
    <cellStyle name="Buena 4" xfId="30064" hidden="1"/>
    <cellStyle name="Buena 4" xfId="30066" hidden="1"/>
    <cellStyle name="Buena 4" xfId="29991" hidden="1"/>
    <cellStyle name="Buena 4" xfId="30075" hidden="1"/>
    <cellStyle name="Buena 4" xfId="30090" hidden="1"/>
    <cellStyle name="Buena 4" xfId="30202" hidden="1"/>
    <cellStyle name="Buena 4" xfId="29987" hidden="1"/>
    <cellStyle name="Buena 4" xfId="30017" hidden="1"/>
    <cellStyle name="Buena 4" xfId="30051" hidden="1"/>
    <cellStyle name="Buena 4" xfId="30237" hidden="1"/>
    <cellStyle name="Buena 4" xfId="30246" hidden="1"/>
    <cellStyle name="Buena 4" xfId="30255" hidden="1"/>
    <cellStyle name="Buena 4" xfId="30263" hidden="1"/>
    <cellStyle name="Buena 4" xfId="30273" hidden="1"/>
    <cellStyle name="Buena 4" xfId="30211" hidden="1"/>
    <cellStyle name="Buena 4" xfId="30256" hidden="1"/>
    <cellStyle name="Buena 4" xfId="30257" hidden="1"/>
    <cellStyle name="Buena 4" xfId="30229" hidden="1"/>
    <cellStyle name="Buena 4" xfId="30339" hidden="1"/>
    <cellStyle name="Buena 4" xfId="30348" hidden="1"/>
    <cellStyle name="Buena 4" xfId="30357" hidden="1"/>
    <cellStyle name="Buena 4" xfId="30365" hidden="1"/>
    <cellStyle name="Buena 4" xfId="30375" hidden="1"/>
    <cellStyle name="Buena 4" xfId="30313" hidden="1"/>
    <cellStyle name="Buena 4" xfId="30358" hidden="1"/>
    <cellStyle name="Buena 4" xfId="30359" hidden="1"/>
    <cellStyle name="Buena 4" xfId="30331" hidden="1"/>
    <cellStyle name="Buena 4" xfId="30610" hidden="1"/>
    <cellStyle name="Buena 4" xfId="30619" hidden="1"/>
    <cellStyle name="Buena 4" xfId="30628" hidden="1"/>
    <cellStyle name="Buena 4" xfId="30636" hidden="1"/>
    <cellStyle name="Buena 4" xfId="30646" hidden="1"/>
    <cellStyle name="Buena 4" xfId="30584" hidden="1"/>
    <cellStyle name="Buena 4" xfId="30629" hidden="1"/>
    <cellStyle name="Buena 4" xfId="30630" hidden="1"/>
    <cellStyle name="Buena 4" xfId="30602" hidden="1"/>
    <cellStyle name="Buena 4" xfId="30451" hidden="1"/>
    <cellStyle name="Buena 4" xfId="30527" hidden="1"/>
    <cellStyle name="Buena 4" xfId="30521" hidden="1"/>
    <cellStyle name="Buena 4" xfId="30436" hidden="1"/>
    <cellStyle name="Buena 4" xfId="30425" hidden="1"/>
    <cellStyle name="Buena 4" xfId="30419" hidden="1"/>
    <cellStyle name="Buena 4" xfId="30555" hidden="1"/>
    <cellStyle name="Buena 4" xfId="30519" hidden="1"/>
    <cellStyle name="Buena 4" xfId="30568" hidden="1"/>
    <cellStyle name="Buena 4" xfId="30554" hidden="1"/>
    <cellStyle name="Buena 4" xfId="30556" hidden="1"/>
    <cellStyle name="Buena 4" xfId="30481" hidden="1"/>
    <cellStyle name="Buena 4" xfId="30565" hidden="1"/>
    <cellStyle name="Buena 4" xfId="30580" hidden="1"/>
    <cellStyle name="Buena 4" xfId="30692" hidden="1"/>
    <cellStyle name="Buena 4" xfId="30477" hidden="1"/>
    <cellStyle name="Buena 4" xfId="30507" hidden="1"/>
    <cellStyle name="Buena 4" xfId="30541" hidden="1"/>
    <cellStyle name="Buena 4" xfId="25219" hidden="1"/>
    <cellStyle name="Buena 4" xfId="22104" hidden="1"/>
    <cellStyle name="Buena 4" xfId="23597" hidden="1"/>
    <cellStyle name="Buena 4" xfId="25641" hidden="1"/>
    <cellStyle name="Buena 4" xfId="25643" hidden="1"/>
    <cellStyle name="Buena 4" xfId="26028" hidden="1"/>
    <cellStyle name="Buena 4" xfId="22730" hidden="1"/>
    <cellStyle name="Buena 4" xfId="22637" hidden="1"/>
    <cellStyle name="Buena 4" xfId="26759" hidden="1"/>
    <cellStyle name="Buena 4" xfId="27277" hidden="1"/>
    <cellStyle name="Buena 4" xfId="23092" hidden="1"/>
    <cellStyle name="Buena 4" xfId="26646" hidden="1"/>
    <cellStyle name="Buena 4" xfId="22789" hidden="1"/>
    <cellStyle name="Buena 4" xfId="25442" hidden="1"/>
    <cellStyle name="Buena 4" xfId="23846" hidden="1"/>
    <cellStyle name="Buena 4" xfId="22464" hidden="1"/>
    <cellStyle name="Buena 4" xfId="26414" hidden="1"/>
    <cellStyle name="Buena 4" xfId="25989" hidden="1"/>
    <cellStyle name="Buena 4" xfId="25714" hidden="1"/>
    <cellStyle name="Buena 4" xfId="26731" hidden="1"/>
    <cellStyle name="Buena 4" xfId="26415" hidden="1"/>
    <cellStyle name="Buena 4" xfId="22148" hidden="1"/>
    <cellStyle name="Buena 4" xfId="27032" hidden="1"/>
    <cellStyle name="Buena 4" xfId="26095" hidden="1"/>
    <cellStyle name="Buena 4" xfId="25312" hidden="1"/>
    <cellStyle name="Buena 4" xfId="23700" hidden="1"/>
    <cellStyle name="Buena 4" xfId="25100" hidden="1"/>
    <cellStyle name="Buena 4" xfId="21808" hidden="1"/>
    <cellStyle name="Buena 4" xfId="22092" hidden="1"/>
    <cellStyle name="Buena 4" xfId="26090" hidden="1"/>
    <cellStyle name="Buena 4" xfId="22215" hidden="1"/>
    <cellStyle name="Buena 4" xfId="22087" hidden="1"/>
    <cellStyle name="Buena 4" xfId="23619" hidden="1"/>
    <cellStyle name="Buena 4" xfId="23915" hidden="1"/>
    <cellStyle name="Buena 4" xfId="23945" hidden="1"/>
    <cellStyle name="Buena 4" xfId="27352" hidden="1"/>
    <cellStyle name="Buena 4" xfId="25635" hidden="1"/>
    <cellStyle name="Buena 4" xfId="25731" hidden="1"/>
    <cellStyle name="Buena 4" xfId="27324" hidden="1"/>
    <cellStyle name="Buena 4" xfId="27112" hidden="1"/>
    <cellStyle name="Buena 4" xfId="26953" hidden="1"/>
    <cellStyle name="Buena 4" xfId="22647" hidden="1"/>
    <cellStyle name="Buena 4" xfId="26475" hidden="1"/>
    <cellStyle name="Buena 4" xfId="22330" hidden="1"/>
    <cellStyle name="Buena 4" xfId="26996" hidden="1"/>
    <cellStyle name="Buena 4" xfId="23892" hidden="1"/>
    <cellStyle name="Buena 4" xfId="26333" hidden="1"/>
    <cellStyle name="Buena 4" xfId="25977" hidden="1"/>
    <cellStyle name="Buena 4" xfId="25453" hidden="1"/>
    <cellStyle name="Buena 4" xfId="22725" hidden="1"/>
    <cellStyle name="Buena 4" xfId="22561" hidden="1"/>
    <cellStyle name="Buena 4" xfId="25127" hidden="1"/>
    <cellStyle name="Buena 4" xfId="22181" hidden="1"/>
    <cellStyle name="Buena 4" xfId="23330" hidden="1"/>
    <cellStyle name="Buena 4" xfId="25774" hidden="1"/>
    <cellStyle name="Buena 4" xfId="25529" hidden="1"/>
    <cellStyle name="Buena 4" xfId="27493" hidden="1"/>
    <cellStyle name="Buena 4" xfId="23065" hidden="1"/>
    <cellStyle name="Buena 4" xfId="25963" hidden="1"/>
    <cellStyle name="Buena 4" xfId="22147" hidden="1"/>
    <cellStyle name="Buena 4" xfId="26423" hidden="1"/>
    <cellStyle name="Buena 4" xfId="27218" hidden="1"/>
    <cellStyle name="Buena 4" xfId="25334" hidden="1"/>
    <cellStyle name="Buena 4" xfId="27294" hidden="1"/>
    <cellStyle name="Buena 4" xfId="26593" hidden="1"/>
    <cellStyle name="Buena 4" xfId="26440" hidden="1"/>
    <cellStyle name="Buena 4" xfId="23313" hidden="1"/>
    <cellStyle name="Buena 4" xfId="25632" hidden="1"/>
    <cellStyle name="Buena 4" xfId="23826" hidden="1"/>
    <cellStyle name="Buena 4" xfId="22639" hidden="1"/>
    <cellStyle name="Buena 4" xfId="27149" hidden="1"/>
    <cellStyle name="Buena 4" xfId="22551" hidden="1"/>
    <cellStyle name="Buena 4" xfId="23950" hidden="1"/>
    <cellStyle name="Buena 4" xfId="26982" hidden="1"/>
    <cellStyle name="Buena 4" xfId="24023" hidden="1"/>
    <cellStyle name="Buena 4" xfId="22021" hidden="1"/>
    <cellStyle name="Buena 4" xfId="25452" hidden="1"/>
    <cellStyle name="Buena 4" xfId="22182" hidden="1"/>
    <cellStyle name="Buena 4" xfId="21882" hidden="1"/>
    <cellStyle name="Buena 4" xfId="26441" hidden="1"/>
    <cellStyle name="Buena 4" xfId="21773" hidden="1"/>
    <cellStyle name="Buena 4" xfId="26615" hidden="1"/>
    <cellStyle name="Buena 4" xfId="23714" hidden="1"/>
    <cellStyle name="Buena 4" xfId="22427" hidden="1"/>
    <cellStyle name="Buena 4" xfId="23297" hidden="1"/>
    <cellStyle name="Buena 4" xfId="23356" hidden="1"/>
    <cellStyle name="Buena 4" xfId="25750" hidden="1"/>
    <cellStyle name="Buena 4" xfId="27165" hidden="1"/>
    <cellStyle name="Buena 4" xfId="23871" hidden="1"/>
    <cellStyle name="Buena 4" xfId="27364" hidden="1"/>
    <cellStyle name="Buena 4" xfId="27481" hidden="1"/>
    <cellStyle name="Buena 4" xfId="21789" hidden="1"/>
    <cellStyle name="Buena 4" xfId="26798" hidden="1"/>
    <cellStyle name="Buena 4" xfId="26395" hidden="1"/>
    <cellStyle name="Buena 4" xfId="25319" hidden="1"/>
    <cellStyle name="Buena 4" xfId="25496" hidden="1"/>
    <cellStyle name="Buena 4" xfId="23471" hidden="1"/>
    <cellStyle name="Buena 4" xfId="26061" hidden="1"/>
    <cellStyle name="Buena 4" xfId="22669" hidden="1"/>
    <cellStyle name="Buena 4" xfId="30808" hidden="1"/>
    <cellStyle name="Buena 4" xfId="30817" hidden="1"/>
    <cellStyle name="Buena 4" xfId="30826" hidden="1"/>
    <cellStyle name="Buena 4" xfId="30834" hidden="1"/>
    <cellStyle name="Buena 4" xfId="30844" hidden="1"/>
    <cellStyle name="Buena 4" xfId="30782" hidden="1"/>
    <cellStyle name="Buena 4" xfId="30827" hidden="1"/>
    <cellStyle name="Buena 4" xfId="30828" hidden="1"/>
    <cellStyle name="Buena 4" xfId="30800" hidden="1"/>
    <cellStyle name="Buena 4" xfId="31093" hidden="1"/>
    <cellStyle name="Buena 4" xfId="31102" hidden="1"/>
    <cellStyle name="Buena 4" xfId="31111" hidden="1"/>
    <cellStyle name="Buena 4" xfId="31119" hidden="1"/>
    <cellStyle name="Buena 4" xfId="31129" hidden="1"/>
    <cellStyle name="Buena 4" xfId="31067" hidden="1"/>
    <cellStyle name="Buena 4" xfId="31112" hidden="1"/>
    <cellStyle name="Buena 4" xfId="31113" hidden="1"/>
    <cellStyle name="Buena 4" xfId="31085" hidden="1"/>
    <cellStyle name="Buena 4" xfId="30934" hidden="1"/>
    <cellStyle name="Buena 4" xfId="31010" hidden="1"/>
    <cellStyle name="Buena 4" xfId="31004" hidden="1"/>
    <cellStyle name="Buena 4" xfId="30919" hidden="1"/>
    <cellStyle name="Buena 4" xfId="30908" hidden="1"/>
    <cellStyle name="Buena 4" xfId="30902" hidden="1"/>
    <cellStyle name="Buena 4" xfId="31038" hidden="1"/>
    <cellStyle name="Buena 4" xfId="31002" hidden="1"/>
    <cellStyle name="Buena 4" xfId="31051" hidden="1"/>
    <cellStyle name="Buena 4" xfId="31037" hidden="1"/>
    <cellStyle name="Buena 4" xfId="31039" hidden="1"/>
    <cellStyle name="Buena 4" xfId="30964" hidden="1"/>
    <cellStyle name="Buena 4" xfId="31048" hidden="1"/>
    <cellStyle name="Buena 4" xfId="31063" hidden="1"/>
    <cellStyle name="Buena 4" xfId="31175" hidden="1"/>
    <cellStyle name="Buena 4" xfId="30960" hidden="1"/>
    <cellStyle name="Buena 4" xfId="30990" hidden="1"/>
    <cellStyle name="Buena 4" xfId="31024" hidden="1"/>
    <cellStyle name="Buena 4" xfId="26913" hidden="1"/>
    <cellStyle name="Buena 4" xfId="21871" hidden="1"/>
    <cellStyle name="Buena 4" xfId="27163" hidden="1"/>
    <cellStyle name="Buena 4" xfId="24491" hidden="1"/>
    <cellStyle name="Buena 4" xfId="21904" hidden="1"/>
    <cellStyle name="Buena 4" xfId="26072" hidden="1"/>
    <cellStyle name="Buena 4" xfId="26472" hidden="1"/>
    <cellStyle name="Buena 4" xfId="26348" hidden="1"/>
    <cellStyle name="Buena 4" xfId="21902" hidden="1"/>
    <cellStyle name="Buena 4" xfId="22559" hidden="1"/>
    <cellStyle name="Buena 4" xfId="25381" hidden="1"/>
    <cellStyle name="Buena 4" xfId="23916" hidden="1"/>
    <cellStyle name="Buena 4" xfId="23789" hidden="1"/>
    <cellStyle name="Buena 4" xfId="23546" hidden="1"/>
    <cellStyle name="Buena 4" xfId="24486" hidden="1"/>
    <cellStyle name="Buena 4" xfId="22380" hidden="1"/>
    <cellStyle name="Buena 4" xfId="21819" hidden="1"/>
    <cellStyle name="Buena 4" xfId="24489" hidden="1"/>
    <cellStyle name="Buena 4" xfId="31432" hidden="1"/>
    <cellStyle name="Buena 4" xfId="31441" hidden="1"/>
    <cellStyle name="Buena 4" xfId="31450" hidden="1"/>
    <cellStyle name="Buena 4" xfId="31458" hidden="1"/>
    <cellStyle name="Buena 4" xfId="31468" hidden="1"/>
    <cellStyle name="Buena 4" xfId="31406" hidden="1"/>
    <cellStyle name="Buena 4" xfId="31451" hidden="1"/>
    <cellStyle name="Buena 4" xfId="31452" hidden="1"/>
    <cellStyle name="Buena 4" xfId="31424" hidden="1"/>
    <cellStyle name="Buena 4" xfId="31273" hidden="1"/>
    <cellStyle name="Buena 4" xfId="31349" hidden="1"/>
    <cellStyle name="Buena 4" xfId="31343" hidden="1"/>
    <cellStyle name="Buena 4" xfId="31258" hidden="1"/>
    <cellStyle name="Buena 4" xfId="31247" hidden="1"/>
    <cellStyle name="Buena 4" xfId="31241" hidden="1"/>
    <cellStyle name="Buena 4" xfId="31377" hidden="1"/>
    <cellStyle name="Buena 4" xfId="31341" hidden="1"/>
    <cellStyle name="Buena 4" xfId="31390" hidden="1"/>
    <cellStyle name="Buena 4" xfId="31376" hidden="1"/>
    <cellStyle name="Buena 4" xfId="31378" hidden="1"/>
    <cellStyle name="Buena 4" xfId="31303" hidden="1"/>
    <cellStyle name="Buena 4" xfId="31387" hidden="1"/>
    <cellStyle name="Buena 4" xfId="31402" hidden="1"/>
    <cellStyle name="Buena 4" xfId="31514" hidden="1"/>
    <cellStyle name="Buena 4" xfId="31299" hidden="1"/>
    <cellStyle name="Buena 4" xfId="31329" hidden="1"/>
    <cellStyle name="Buena 4" xfId="31363" hidden="1"/>
    <cellStyle name="Buena 4" xfId="31549" hidden="1"/>
    <cellStyle name="Buena 4" xfId="31558" hidden="1"/>
    <cellStyle name="Buena 4" xfId="31567" hidden="1"/>
    <cellStyle name="Buena 4" xfId="31575" hidden="1"/>
    <cellStyle name="Buena 4" xfId="31585" hidden="1"/>
    <cellStyle name="Buena 4" xfId="31523" hidden="1"/>
    <cellStyle name="Buena 4" xfId="31568" hidden="1"/>
    <cellStyle name="Buena 4" xfId="31569" hidden="1"/>
    <cellStyle name="Buena 4" xfId="31541" hidden="1"/>
    <cellStyle name="Buena 4" xfId="31651" hidden="1"/>
    <cellStyle name="Buena 4" xfId="31660" hidden="1"/>
    <cellStyle name="Buena 4" xfId="31669" hidden="1"/>
    <cellStyle name="Buena 4" xfId="31677" hidden="1"/>
    <cellStyle name="Buena 4" xfId="31687" hidden="1"/>
    <cellStyle name="Buena 4" xfId="31625" hidden="1"/>
    <cellStyle name="Buena 4" xfId="31670" hidden="1"/>
    <cellStyle name="Buena 4" xfId="31671" hidden="1"/>
    <cellStyle name="Buena 4" xfId="31643" hidden="1"/>
    <cellStyle name="Buena 4" xfId="31922" hidden="1"/>
    <cellStyle name="Buena 4" xfId="31931" hidden="1"/>
    <cellStyle name="Buena 4" xfId="31940" hidden="1"/>
    <cellStyle name="Buena 4" xfId="31948" hidden="1"/>
    <cellStyle name="Buena 4" xfId="31958" hidden="1"/>
    <cellStyle name="Buena 4" xfId="31896" hidden="1"/>
    <cellStyle name="Buena 4" xfId="31941" hidden="1"/>
    <cellStyle name="Buena 4" xfId="31942" hidden="1"/>
    <cellStyle name="Buena 4" xfId="31914" hidden="1"/>
    <cellStyle name="Buena 4" xfId="31763" hidden="1"/>
    <cellStyle name="Buena 4" xfId="31839" hidden="1"/>
    <cellStyle name="Buena 4" xfId="31833" hidden="1"/>
    <cellStyle name="Buena 4" xfId="31748" hidden="1"/>
    <cellStyle name="Buena 4" xfId="31737" hidden="1"/>
    <cellStyle name="Buena 4" xfId="31731" hidden="1"/>
    <cellStyle name="Buena 4" xfId="31867" hidden="1"/>
    <cellStyle name="Buena 4" xfId="31831" hidden="1"/>
    <cellStyle name="Buena 4" xfId="31880" hidden="1"/>
    <cellStyle name="Buena 4" xfId="31866" hidden="1"/>
    <cellStyle name="Buena 4" xfId="31868" hidden="1"/>
    <cellStyle name="Buena 4" xfId="31793" hidden="1"/>
    <cellStyle name="Buena 4" xfId="31877" hidden="1"/>
    <cellStyle name="Buena 4" xfId="31892" hidden="1"/>
    <cellStyle name="Buena 4" xfId="32004" hidden="1"/>
    <cellStyle name="Buena 4" xfId="31789" hidden="1"/>
    <cellStyle name="Buena 4" xfId="31819" hidden="1"/>
    <cellStyle name="Buena 4" xfId="31853" hidden="1"/>
    <cellStyle name="Buena 4" xfId="32039" hidden="1"/>
    <cellStyle name="Buena 4" xfId="32048" hidden="1"/>
    <cellStyle name="Buena 4" xfId="32057" hidden="1"/>
    <cellStyle name="Buena 4" xfId="32065" hidden="1"/>
    <cellStyle name="Buena 4" xfId="32075" hidden="1"/>
    <cellStyle name="Buena 4" xfId="32013" hidden="1"/>
    <cellStyle name="Buena 4" xfId="32058" hidden="1"/>
    <cellStyle name="Buena 4" xfId="32059" hidden="1"/>
    <cellStyle name="Buena 4" xfId="32031" hidden="1"/>
    <cellStyle name="Buena 4" xfId="32141" hidden="1"/>
    <cellStyle name="Buena 4" xfId="32150" hidden="1"/>
    <cellStyle name="Buena 4" xfId="32159" hidden="1"/>
    <cellStyle name="Buena 4" xfId="32167" hidden="1"/>
    <cellStyle name="Buena 4" xfId="32177" hidden="1"/>
    <cellStyle name="Buena 4" xfId="32115" hidden="1"/>
    <cellStyle name="Buena 4" xfId="32160" hidden="1"/>
    <cellStyle name="Buena 4" xfId="32161" hidden="1"/>
    <cellStyle name="Buena 4" xfId="32133" hidden="1"/>
    <cellStyle name="Buena 4" xfId="32412" hidden="1"/>
    <cellStyle name="Buena 4" xfId="32421" hidden="1"/>
    <cellStyle name="Buena 4" xfId="32430" hidden="1"/>
    <cellStyle name="Buena 4" xfId="32438" hidden="1"/>
    <cellStyle name="Buena 4" xfId="32448" hidden="1"/>
    <cellStyle name="Buena 4" xfId="32386" hidden="1"/>
    <cellStyle name="Buena 4" xfId="32431" hidden="1"/>
    <cellStyle name="Buena 4" xfId="32432" hidden="1"/>
    <cellStyle name="Buena 4" xfId="32404" hidden="1"/>
    <cellStyle name="Buena 4" xfId="32253" hidden="1"/>
    <cellStyle name="Buena 4" xfId="32329" hidden="1"/>
    <cellStyle name="Buena 4" xfId="32323" hidden="1"/>
    <cellStyle name="Buena 4" xfId="32238" hidden="1"/>
    <cellStyle name="Buena 4" xfId="32227" hidden="1"/>
    <cellStyle name="Buena 4" xfId="32221" hidden="1"/>
    <cellStyle name="Buena 4" xfId="32357" hidden="1"/>
    <cellStyle name="Buena 4" xfId="32321" hidden="1"/>
    <cellStyle name="Buena 4" xfId="32370" hidden="1"/>
    <cellStyle name="Buena 4" xfId="32356" hidden="1"/>
    <cellStyle name="Buena 4" xfId="32358" hidden="1"/>
    <cellStyle name="Buena 4" xfId="32283" hidden="1"/>
    <cellStyle name="Buena 4" xfId="32367" hidden="1"/>
    <cellStyle name="Buena 4" xfId="32382" hidden="1"/>
    <cellStyle name="Buena 4" xfId="32494" hidden="1"/>
    <cellStyle name="Buena 4" xfId="32279" hidden="1"/>
    <cellStyle name="Buena 4" xfId="32309" hidden="1"/>
    <cellStyle name="Buena 4" xfId="32343" hidden="1"/>
    <cellStyle name="Buena 4" xfId="32529" hidden="1"/>
    <cellStyle name="Buena 4" xfId="32538" hidden="1"/>
    <cellStyle name="Buena 4" xfId="32547" hidden="1"/>
    <cellStyle name="Buena 4" xfId="32555" hidden="1"/>
    <cellStyle name="Buena 4" xfId="32565" hidden="1"/>
    <cellStyle name="Buena 4" xfId="32503" hidden="1"/>
    <cellStyle name="Buena 4" xfId="32548" hidden="1"/>
    <cellStyle name="Buena 4" xfId="32549" hidden="1"/>
    <cellStyle name="Buena 4" xfId="32521" hidden="1"/>
    <cellStyle name="Buena 4" xfId="32631" hidden="1"/>
    <cellStyle name="Buena 4" xfId="32640" hidden="1"/>
    <cellStyle name="Buena 4" xfId="32649" hidden="1"/>
    <cellStyle name="Buena 4" xfId="32657" hidden="1"/>
    <cellStyle name="Buena 4" xfId="32667" hidden="1"/>
    <cellStyle name="Buena 4" xfId="32605" hidden="1"/>
    <cellStyle name="Buena 4" xfId="32650" hidden="1"/>
    <cellStyle name="Buena 4" xfId="32651" hidden="1"/>
    <cellStyle name="Buena 4" xfId="32623" hidden="1"/>
    <cellStyle name="Buena 4" xfId="32902" hidden="1"/>
    <cellStyle name="Buena 4" xfId="32911" hidden="1"/>
    <cellStyle name="Buena 4" xfId="32920" hidden="1"/>
    <cellStyle name="Buena 4" xfId="32928" hidden="1"/>
    <cellStyle name="Buena 4" xfId="32938" hidden="1"/>
    <cellStyle name="Buena 4" xfId="32876" hidden="1"/>
    <cellStyle name="Buena 4" xfId="32921" hidden="1"/>
    <cellStyle name="Buena 4" xfId="32922" hidden="1"/>
    <cellStyle name="Buena 4" xfId="32894" hidden="1"/>
    <cellStyle name="Buena 4" xfId="32743" hidden="1"/>
    <cellStyle name="Buena 4" xfId="32819" hidden="1"/>
    <cellStyle name="Buena 4" xfId="32813" hidden="1"/>
    <cellStyle name="Buena 4" xfId="32728" hidden="1"/>
    <cellStyle name="Buena 4" xfId="32717" hidden="1"/>
    <cellStyle name="Buena 4" xfId="32711" hidden="1"/>
    <cellStyle name="Buena 4" xfId="32847" hidden="1"/>
    <cellStyle name="Buena 4" xfId="32811" hidden="1"/>
    <cellStyle name="Buena 4" xfId="32860" hidden="1"/>
    <cellStyle name="Buena 4" xfId="32846" hidden="1"/>
    <cellStyle name="Buena 4" xfId="32848" hidden="1"/>
    <cellStyle name="Buena 4" xfId="32773" hidden="1"/>
    <cellStyle name="Buena 4" xfId="32857" hidden="1"/>
    <cellStyle name="Buena 4" xfId="32872" hidden="1"/>
    <cellStyle name="Buena 4" xfId="32984" hidden="1"/>
    <cellStyle name="Buena 4" xfId="32769" hidden="1"/>
    <cellStyle name="Buena 4" xfId="32799" hidden="1"/>
    <cellStyle name="Buena 4" xfId="32833" hidden="1"/>
    <cellStyle name="Buena 4" xfId="33019" hidden="1"/>
    <cellStyle name="Buena 4" xfId="33028" hidden="1"/>
    <cellStyle name="Buena 4" xfId="33037" hidden="1"/>
    <cellStyle name="Buena 4" xfId="33045" hidden="1"/>
    <cellStyle name="Buena 4" xfId="33055" hidden="1"/>
    <cellStyle name="Buena 4" xfId="32993" hidden="1"/>
    <cellStyle name="Buena 4" xfId="33038" hidden="1"/>
    <cellStyle name="Buena 4" xfId="33039" hidden="1"/>
    <cellStyle name="Buena 4" xfId="33011" hidden="1"/>
    <cellStyle name="Buena 4" xfId="33121" hidden="1"/>
    <cellStyle name="Buena 4" xfId="33130" hidden="1"/>
    <cellStyle name="Buena 4" xfId="33139" hidden="1"/>
    <cellStyle name="Buena 4" xfId="33147" hidden="1"/>
    <cellStyle name="Buena 4" xfId="33157" hidden="1"/>
    <cellStyle name="Buena 4" xfId="33095" hidden="1"/>
    <cellStyle name="Buena 4" xfId="33140" hidden="1"/>
    <cellStyle name="Buena 4" xfId="33141" hidden="1"/>
    <cellStyle name="Buena 4" xfId="33113" hidden="1"/>
    <cellStyle name="Buena 4" xfId="33392" hidden="1"/>
    <cellStyle name="Buena 4" xfId="33401" hidden="1"/>
    <cellStyle name="Buena 4" xfId="33410" hidden="1"/>
    <cellStyle name="Buena 4" xfId="33418" hidden="1"/>
    <cellStyle name="Buena 4" xfId="33428" hidden="1"/>
    <cellStyle name="Buena 4" xfId="33366" hidden="1"/>
    <cellStyle name="Buena 4" xfId="33411" hidden="1"/>
    <cellStyle name="Buena 4" xfId="33412" hidden="1"/>
    <cellStyle name="Buena 4" xfId="33384" hidden="1"/>
    <cellStyle name="Buena 4" xfId="33233" hidden="1"/>
    <cellStyle name="Buena 4" xfId="33309" hidden="1"/>
    <cellStyle name="Buena 4" xfId="33303" hidden="1"/>
    <cellStyle name="Buena 4" xfId="33218" hidden="1"/>
    <cellStyle name="Buena 4" xfId="33207" hidden="1"/>
    <cellStyle name="Buena 4" xfId="33201" hidden="1"/>
    <cellStyle name="Buena 4" xfId="33337" hidden="1"/>
    <cellStyle name="Buena 4" xfId="33301" hidden="1"/>
    <cellStyle name="Buena 4" xfId="33350" hidden="1"/>
    <cellStyle name="Buena 4" xfId="33336" hidden="1"/>
    <cellStyle name="Buena 4" xfId="33338" hidden="1"/>
    <cellStyle name="Buena 4" xfId="33263" hidden="1"/>
    <cellStyle name="Buena 4" xfId="33347" hidden="1"/>
    <cellStyle name="Buena 4" xfId="33362" hidden="1"/>
    <cellStyle name="Buena 4" xfId="33474" hidden="1"/>
    <cellStyle name="Buena 4" xfId="33259" hidden="1"/>
    <cellStyle name="Buena 4" xfId="33289" hidden="1"/>
    <cellStyle name="Buena 4" xfId="33323" hidden="1"/>
    <cellStyle name="Buena 4" xfId="23814" hidden="1"/>
    <cellStyle name="Buena 4" xfId="23394" hidden="1"/>
    <cellStyle name="Buena 4" xfId="23611" hidden="1"/>
    <cellStyle name="Buena 4" xfId="23585" hidden="1"/>
    <cellStyle name="Buena 4" xfId="30738" hidden="1"/>
    <cellStyle name="Buena 4" xfId="25513" hidden="1"/>
    <cellStyle name="Buena 4" xfId="22119" hidden="1"/>
    <cellStyle name="Buena 4" xfId="25049" hidden="1"/>
    <cellStyle name="Buena 4" xfId="26915" hidden="1"/>
    <cellStyle name="Buena 4" xfId="27479" hidden="1"/>
    <cellStyle name="Buena 4" xfId="22355" hidden="1"/>
    <cellStyle name="Buena 4" xfId="23675" hidden="1"/>
    <cellStyle name="Buena 4" xfId="22575" hidden="1"/>
    <cellStyle name="Buena 4" xfId="27237" hidden="1"/>
    <cellStyle name="Buena 4" xfId="26477" hidden="1"/>
    <cellStyle name="Buena 4" xfId="25510" hidden="1"/>
    <cellStyle name="Buena 4" xfId="25350" hidden="1"/>
    <cellStyle name="Buena 4" xfId="25465" hidden="1"/>
    <cellStyle name="Buena 4" xfId="26379" hidden="1"/>
    <cellStyle name="Buena 4" xfId="23697" hidden="1"/>
    <cellStyle name="Buena 4" xfId="25623" hidden="1"/>
    <cellStyle name="Buena 4" xfId="25383" hidden="1"/>
    <cellStyle name="Buena 4" xfId="24016" hidden="1"/>
    <cellStyle name="Buena 4" xfId="28406" hidden="1"/>
    <cellStyle name="Buena 4" xfId="26753" hidden="1"/>
    <cellStyle name="Buena 4" xfId="23342" hidden="1"/>
    <cellStyle name="Buena 4" xfId="23790" hidden="1"/>
    <cellStyle name="Buena 4" xfId="27938" hidden="1"/>
    <cellStyle name="Buena 4" xfId="26679" hidden="1"/>
    <cellStyle name="Buena 4" xfId="28404" hidden="1"/>
    <cellStyle name="Buena 4" xfId="26459" hidden="1"/>
    <cellStyle name="Buena 4" xfId="25151" hidden="1"/>
    <cellStyle name="Buena 4" xfId="23682" hidden="1"/>
    <cellStyle name="Buena 4" xfId="25610" hidden="1"/>
    <cellStyle name="Buena 4" xfId="26651" hidden="1"/>
    <cellStyle name="Buena 4" xfId="23228" hidden="1"/>
    <cellStyle name="Buena 4" xfId="22187" hidden="1"/>
    <cellStyle name="Buena 4" xfId="23449" hidden="1"/>
    <cellStyle name="Buena 4" xfId="25351" hidden="1"/>
    <cellStyle name="Buena 4" xfId="23056" hidden="1"/>
    <cellStyle name="Buena 4" xfId="26756" hidden="1"/>
    <cellStyle name="Buena 4" xfId="26225" hidden="1"/>
    <cellStyle name="Buena 4" xfId="23059" hidden="1"/>
    <cellStyle name="Buena 4" xfId="21946" hidden="1"/>
    <cellStyle name="Buena 4" xfId="27892" hidden="1"/>
    <cellStyle name="Buena 4" xfId="26019" hidden="1"/>
    <cellStyle name="Buena 4" xfId="26113" hidden="1"/>
    <cellStyle name="Buena 4" xfId="25684" hidden="1"/>
    <cellStyle name="Buena 4" xfId="24086" hidden="1"/>
    <cellStyle name="Buena 4" xfId="23175" hidden="1"/>
    <cellStyle name="Buena 4" xfId="23750" hidden="1"/>
    <cellStyle name="Buena 4" xfId="23777" hidden="1"/>
    <cellStyle name="Buena 4" xfId="24162" hidden="1"/>
    <cellStyle name="Buena 4" xfId="25471" hidden="1"/>
    <cellStyle name="Buena 4" xfId="26987" hidden="1"/>
    <cellStyle name="Buena 4" xfId="23940" hidden="1"/>
    <cellStyle name="Buena 4" xfId="25575" hidden="1"/>
    <cellStyle name="Buena 4" xfId="25353" hidden="1"/>
    <cellStyle name="Buena 4" xfId="27489" hidden="1"/>
    <cellStyle name="Buena 4" xfId="26657" hidden="1"/>
    <cellStyle name="Buena 4" xfId="28088" hidden="1"/>
    <cellStyle name="Buena 4" xfId="27351" hidden="1"/>
    <cellStyle name="Buena 4" xfId="25877" hidden="1"/>
    <cellStyle name="Buena 4" xfId="25368" hidden="1"/>
    <cellStyle name="Buena 4" xfId="28080" hidden="1"/>
    <cellStyle name="Buena 4" xfId="27906" hidden="1"/>
    <cellStyle name="Buena 4" xfId="27335" hidden="1"/>
    <cellStyle name="Buena 4" xfId="23362" hidden="1"/>
    <cellStyle name="Buena 4" xfId="30720" hidden="1"/>
    <cellStyle name="Buena 4" xfId="25468" hidden="1"/>
    <cellStyle name="Buena 4" xfId="27855" hidden="1"/>
    <cellStyle name="Buena 4" xfId="23333" hidden="1"/>
    <cellStyle name="Buena 4" xfId="23580" hidden="1"/>
    <cellStyle name="Buena 4" xfId="22043" hidden="1"/>
    <cellStyle name="Buena 4" xfId="23800" hidden="1"/>
    <cellStyle name="Buena 4" xfId="27915" hidden="1"/>
    <cellStyle name="Buena 4" xfId="22863" hidden="1"/>
    <cellStyle name="Buena 4" xfId="22931" hidden="1"/>
    <cellStyle name="Buena 4" xfId="23899" hidden="1"/>
    <cellStyle name="Buena 4" xfId="26659" hidden="1"/>
    <cellStyle name="Buena 4" xfId="26354" hidden="1"/>
    <cellStyle name="Buena 4" xfId="27243" hidden="1"/>
    <cellStyle name="Buena 4" xfId="25318" hidden="1"/>
    <cellStyle name="Buena 4" xfId="26946" hidden="1"/>
    <cellStyle name="Buena 4" xfId="30749" hidden="1"/>
    <cellStyle name="Buena 4" xfId="22152" hidden="1"/>
    <cellStyle name="Buena 4" xfId="23934" hidden="1"/>
    <cellStyle name="Buena 4" xfId="21770" hidden="1"/>
    <cellStyle name="Buena 4" xfId="26355" hidden="1"/>
    <cellStyle name="Buena 4" xfId="21766" hidden="1"/>
    <cellStyle name="Buena 4" xfId="27282" hidden="1"/>
    <cellStyle name="Buena 4" xfId="24135" hidden="1"/>
    <cellStyle name="Buena 4" xfId="25988" hidden="1"/>
    <cellStyle name="Buena 4" xfId="22179" hidden="1"/>
    <cellStyle name="Buena 4" xfId="27977" hidden="1"/>
    <cellStyle name="Buena 4" xfId="25900" hidden="1"/>
    <cellStyle name="Buena 4" xfId="25388" hidden="1"/>
    <cellStyle name="Buena 4" xfId="26066" hidden="1"/>
    <cellStyle name="Buena 4" xfId="26245" hidden="1"/>
    <cellStyle name="Buena 4" xfId="33527" hidden="1"/>
    <cellStyle name="Buena 4" xfId="33536" hidden="1"/>
    <cellStyle name="Buena 4" xfId="33545" hidden="1"/>
    <cellStyle name="Buena 4" xfId="33553" hidden="1"/>
    <cellStyle name="Buena 4" xfId="33563" hidden="1"/>
    <cellStyle name="Buena 4" xfId="33501" hidden="1"/>
    <cellStyle name="Buena 4" xfId="33546" hidden="1"/>
    <cellStyle name="Buena 4" xfId="33547" hidden="1"/>
    <cellStyle name="Buena 4" xfId="33519" hidden="1"/>
    <cellStyle name="Buena 4" xfId="33798" hidden="1"/>
    <cellStyle name="Buena 4" xfId="33807" hidden="1"/>
    <cellStyle name="Buena 4" xfId="33816" hidden="1"/>
    <cellStyle name="Buena 4" xfId="33824" hidden="1"/>
    <cellStyle name="Buena 4" xfId="33834" hidden="1"/>
    <cellStyle name="Buena 4" xfId="33772" hidden="1"/>
    <cellStyle name="Buena 4" xfId="33817" hidden="1"/>
    <cellStyle name="Buena 4" xfId="33818" hidden="1"/>
    <cellStyle name="Buena 4" xfId="33790" hidden="1"/>
    <cellStyle name="Buena 4" xfId="33639" hidden="1"/>
    <cellStyle name="Buena 4" xfId="33715" hidden="1"/>
    <cellStyle name="Buena 4" xfId="33709" hidden="1"/>
    <cellStyle name="Buena 4" xfId="33624" hidden="1"/>
    <cellStyle name="Buena 4" xfId="33613" hidden="1"/>
    <cellStyle name="Buena 4" xfId="33607" hidden="1"/>
    <cellStyle name="Buena 4" xfId="33743" hidden="1"/>
    <cellStyle name="Buena 4" xfId="33707" hidden="1"/>
    <cellStyle name="Buena 4" xfId="33756" hidden="1"/>
    <cellStyle name="Buena 4" xfId="33742" hidden="1"/>
    <cellStyle name="Buena 4" xfId="33744" hidden="1"/>
    <cellStyle name="Buena 4" xfId="33669" hidden="1"/>
    <cellStyle name="Buena 4" xfId="33753" hidden="1"/>
    <cellStyle name="Buena 4" xfId="33768" hidden="1"/>
    <cellStyle name="Buena 4" xfId="33880" hidden="1"/>
    <cellStyle name="Buena 4" xfId="33665" hidden="1"/>
    <cellStyle name="Buena 4" xfId="33695" hidden="1"/>
    <cellStyle name="Buena 4" xfId="33729" hidden="1"/>
    <cellStyle name="Buena 4" xfId="27183" hidden="1"/>
    <cellStyle name="Buena 4" xfId="26705" hidden="1"/>
    <cellStyle name="Buena 4" xfId="25216" hidden="1"/>
    <cellStyle name="Buena 4" xfId="21922" hidden="1"/>
    <cellStyle name="Buena 4" xfId="26586" hidden="1"/>
    <cellStyle name="Buena 4" xfId="23296" hidden="1"/>
    <cellStyle name="Buena 4" xfId="27141" hidden="1"/>
    <cellStyle name="Buena 4" xfId="28416" hidden="1"/>
    <cellStyle name="Buena 4" xfId="26335" hidden="1"/>
    <cellStyle name="Buena 4" xfId="21907" hidden="1"/>
    <cellStyle name="Buena 4" xfId="25657" hidden="1"/>
    <cellStyle name="Buena 4" xfId="27317" hidden="1"/>
    <cellStyle name="Buena 4" xfId="26484" hidden="1"/>
    <cellStyle name="Buena 4" xfId="23480" hidden="1"/>
    <cellStyle name="Buena 4" xfId="23346" hidden="1"/>
    <cellStyle name="Buena 4" xfId="25733" hidden="1"/>
    <cellStyle name="Buena 4" xfId="25374" hidden="1"/>
    <cellStyle name="Buena 4" xfId="22236" hidden="1"/>
    <cellStyle name="Buena 4" xfId="34116" hidden="1"/>
    <cellStyle name="Buena 4" xfId="34125" hidden="1"/>
    <cellStyle name="Buena 4" xfId="34134" hidden="1"/>
    <cellStyle name="Buena 4" xfId="34142" hidden="1"/>
    <cellStyle name="Buena 4" xfId="34152" hidden="1"/>
    <cellStyle name="Buena 4" xfId="34090" hidden="1"/>
    <cellStyle name="Buena 4" xfId="34135" hidden="1"/>
    <cellStyle name="Buena 4" xfId="34136" hidden="1"/>
    <cellStyle name="Buena 4" xfId="34108" hidden="1"/>
    <cellStyle name="Buena 4" xfId="33957" hidden="1"/>
    <cellStyle name="Buena 4" xfId="34033" hidden="1"/>
    <cellStyle name="Buena 4" xfId="34027" hidden="1"/>
    <cellStyle name="Buena 4" xfId="33942" hidden="1"/>
    <cellStyle name="Buena 4" xfId="33931" hidden="1"/>
    <cellStyle name="Buena 4" xfId="33925" hidden="1"/>
    <cellStyle name="Buena 4" xfId="34061" hidden="1"/>
    <cellStyle name="Buena 4" xfId="34025" hidden="1"/>
    <cellStyle name="Buena 4" xfId="34074" hidden="1"/>
    <cellStyle name="Buena 4" xfId="34060" hidden="1"/>
    <cellStyle name="Buena 4" xfId="34062" hidden="1"/>
    <cellStyle name="Buena 4" xfId="33987" hidden="1"/>
    <cellStyle name="Buena 4" xfId="34071" hidden="1"/>
    <cellStyle name="Buena 4" xfId="34086" hidden="1"/>
    <cellStyle name="Buena 4" xfId="34198" hidden="1"/>
    <cellStyle name="Buena 4" xfId="33983" hidden="1"/>
    <cellStyle name="Buena 4" xfId="34013" hidden="1"/>
    <cellStyle name="Buena 4" xfId="34047" hidden="1"/>
    <cellStyle name="Buena 4" xfId="34233" hidden="1"/>
    <cellStyle name="Buena 4" xfId="34242" hidden="1"/>
    <cellStyle name="Buena 4" xfId="34251" hidden="1"/>
    <cellStyle name="Buena 4" xfId="34259" hidden="1"/>
    <cellStyle name="Buena 4" xfId="34269" hidden="1"/>
    <cellStyle name="Buena 4" xfId="34207" hidden="1"/>
    <cellStyle name="Buena 4" xfId="34252" hidden="1"/>
    <cellStyle name="Buena 4" xfId="34253" hidden="1"/>
    <cellStyle name="Buena 4" xfId="34225" hidden="1"/>
    <cellStyle name="Buena 4" xfId="34335" hidden="1"/>
    <cellStyle name="Buena 4" xfId="34344" hidden="1"/>
    <cellStyle name="Buena 4" xfId="34353" hidden="1"/>
    <cellStyle name="Buena 4" xfId="34361" hidden="1"/>
    <cellStyle name="Buena 4" xfId="34371" hidden="1"/>
    <cellStyle name="Buena 4" xfId="34309" hidden="1"/>
    <cellStyle name="Buena 4" xfId="34354" hidden="1"/>
    <cellStyle name="Buena 4" xfId="34355" hidden="1"/>
    <cellStyle name="Buena 4" xfId="34327" hidden="1"/>
    <cellStyle name="Buena 4" xfId="34606" hidden="1"/>
    <cellStyle name="Buena 4" xfId="34615" hidden="1"/>
    <cellStyle name="Buena 4" xfId="34624" hidden="1"/>
    <cellStyle name="Buena 4" xfId="34632" hidden="1"/>
    <cellStyle name="Buena 4" xfId="34642" hidden="1"/>
    <cellStyle name="Buena 4" xfId="34580" hidden="1"/>
    <cellStyle name="Buena 4" xfId="34625" hidden="1"/>
    <cellStyle name="Buena 4" xfId="34626" hidden="1"/>
    <cellStyle name="Buena 4" xfId="34598" hidden="1"/>
    <cellStyle name="Buena 4" xfId="34447" hidden="1"/>
    <cellStyle name="Buena 4" xfId="34523" hidden="1"/>
    <cellStyle name="Buena 4" xfId="34517" hidden="1"/>
    <cellStyle name="Buena 4" xfId="34432" hidden="1"/>
    <cellStyle name="Buena 4" xfId="34421" hidden="1"/>
    <cellStyle name="Buena 4" xfId="34415" hidden="1"/>
    <cellStyle name="Buena 4" xfId="34551" hidden="1"/>
    <cellStyle name="Buena 4" xfId="34515" hidden="1"/>
    <cellStyle name="Buena 4" xfId="34564" hidden="1"/>
    <cellStyle name="Buena 4" xfId="34550" hidden="1"/>
    <cellStyle name="Buena 4" xfId="34552" hidden="1"/>
    <cellStyle name="Buena 4" xfId="34477" hidden="1"/>
    <cellStyle name="Buena 4" xfId="34561" hidden="1"/>
    <cellStyle name="Buena 4" xfId="34576" hidden="1"/>
    <cellStyle name="Buena 4" xfId="34688" hidden="1"/>
    <cellStyle name="Buena 4" xfId="34473" hidden="1"/>
    <cellStyle name="Buena 4" xfId="34503" hidden="1"/>
    <cellStyle name="Buena 4" xfId="34537" hidden="1"/>
    <cellStyle name="Buena 4" xfId="34723" hidden="1"/>
    <cellStyle name="Buena 4" xfId="34732" hidden="1"/>
    <cellStyle name="Buena 4" xfId="34741" hidden="1"/>
    <cellStyle name="Buena 4" xfId="34749" hidden="1"/>
    <cellStyle name="Buena 4" xfId="34759" hidden="1"/>
    <cellStyle name="Buena 4" xfId="34697" hidden="1"/>
    <cellStyle name="Buena 4" xfId="34742" hidden="1"/>
    <cellStyle name="Buena 4" xfId="34743" hidden="1"/>
    <cellStyle name="Buena 4" xfId="34715" hidden="1"/>
    <cellStyle name="Buena 4" xfId="34825" hidden="1"/>
    <cellStyle name="Buena 4" xfId="34834" hidden="1"/>
    <cellStyle name="Buena 4" xfId="34843" hidden="1"/>
    <cellStyle name="Buena 4" xfId="34851" hidden="1"/>
    <cellStyle name="Buena 4" xfId="34861" hidden="1"/>
    <cellStyle name="Buena 4" xfId="34799" hidden="1"/>
    <cellStyle name="Buena 4" xfId="34844" hidden="1"/>
    <cellStyle name="Buena 4" xfId="34845" hidden="1"/>
    <cellStyle name="Buena 4" xfId="34817" hidden="1"/>
    <cellStyle name="Buena 4" xfId="35096" hidden="1"/>
    <cellStyle name="Buena 4" xfId="35105" hidden="1"/>
    <cellStyle name="Buena 4" xfId="35114" hidden="1"/>
    <cellStyle name="Buena 4" xfId="35122" hidden="1"/>
    <cellStyle name="Buena 4" xfId="35132" hidden="1"/>
    <cellStyle name="Buena 4" xfId="35070" hidden="1"/>
    <cellStyle name="Buena 4" xfId="35115" hidden="1"/>
    <cellStyle name="Buena 4" xfId="35116" hidden="1"/>
    <cellStyle name="Buena 4" xfId="35088" hidden="1"/>
    <cellStyle name="Buena 4" xfId="34937" hidden="1"/>
    <cellStyle name="Buena 4" xfId="35013" hidden="1"/>
    <cellStyle name="Buena 4" xfId="35007" hidden="1"/>
    <cellStyle name="Buena 4" xfId="34922" hidden="1"/>
    <cellStyle name="Buena 4" xfId="34911" hidden="1"/>
    <cellStyle name="Buena 4" xfId="34905" hidden="1"/>
    <cellStyle name="Buena 4" xfId="35041" hidden="1"/>
    <cellStyle name="Buena 4" xfId="35005" hidden="1"/>
    <cellStyle name="Buena 4" xfId="35054" hidden="1"/>
    <cellStyle name="Buena 4" xfId="35040" hidden="1"/>
    <cellStyle name="Buena 4" xfId="35042" hidden="1"/>
    <cellStyle name="Buena 4" xfId="34967" hidden="1"/>
    <cellStyle name="Buena 4" xfId="35051" hidden="1"/>
    <cellStyle name="Buena 4" xfId="35066" hidden="1"/>
    <cellStyle name="Buena 4" xfId="35178" hidden="1"/>
    <cellStyle name="Buena 4" xfId="34963" hidden="1"/>
    <cellStyle name="Buena 4" xfId="34993" hidden="1"/>
    <cellStyle name="Buena 4" xfId="35027" hidden="1"/>
    <cellStyle name="Buena 4" xfId="35213" hidden="1"/>
    <cellStyle name="Buena 4" xfId="35222" hidden="1"/>
    <cellStyle name="Buena 4" xfId="35231" hidden="1"/>
    <cellStyle name="Buena 4" xfId="35239" hidden="1"/>
    <cellStyle name="Buena 4" xfId="35249" hidden="1"/>
    <cellStyle name="Buena 4" xfId="35187" hidden="1"/>
    <cellStyle name="Buena 4" xfId="35232" hidden="1"/>
    <cellStyle name="Buena 4" xfId="35233" hidden="1"/>
    <cellStyle name="Buena 4" xfId="35205" hidden="1"/>
    <cellStyle name="Buena 4" xfId="35315" hidden="1"/>
    <cellStyle name="Buena 4" xfId="35324" hidden="1"/>
    <cellStyle name="Buena 4" xfId="35333" hidden="1"/>
    <cellStyle name="Buena 4" xfId="35341" hidden="1"/>
    <cellStyle name="Buena 4" xfId="35351" hidden="1"/>
    <cellStyle name="Buena 4" xfId="35289" hidden="1"/>
    <cellStyle name="Buena 4" xfId="35334" hidden="1"/>
    <cellStyle name="Buena 4" xfId="35335" hidden="1"/>
    <cellStyle name="Buena 4" xfId="35307" hidden="1"/>
    <cellStyle name="Buena 4" xfId="35586" hidden="1"/>
    <cellStyle name="Buena 4" xfId="35595" hidden="1"/>
    <cellStyle name="Buena 4" xfId="35604" hidden="1"/>
    <cellStyle name="Buena 4" xfId="35612" hidden="1"/>
    <cellStyle name="Buena 4" xfId="35622" hidden="1"/>
    <cellStyle name="Buena 4" xfId="35560" hidden="1"/>
    <cellStyle name="Buena 4" xfId="35605" hidden="1"/>
    <cellStyle name="Buena 4" xfId="35606" hidden="1"/>
    <cellStyle name="Buena 4" xfId="35578" hidden="1"/>
    <cellStyle name="Buena 4" xfId="35427" hidden="1"/>
    <cellStyle name="Buena 4" xfId="35503" hidden="1"/>
    <cellStyle name="Buena 4" xfId="35497" hidden="1"/>
    <cellStyle name="Buena 4" xfId="35412" hidden="1"/>
    <cellStyle name="Buena 4" xfId="35401" hidden="1"/>
    <cellStyle name="Buena 4" xfId="35395" hidden="1"/>
    <cellStyle name="Buena 4" xfId="35531" hidden="1"/>
    <cellStyle name="Buena 4" xfId="35495" hidden="1"/>
    <cellStyle name="Buena 4" xfId="35544" hidden="1"/>
    <cellStyle name="Buena 4" xfId="35530" hidden="1"/>
    <cellStyle name="Buena 4" xfId="35532" hidden="1"/>
    <cellStyle name="Buena 4" xfId="35457" hidden="1"/>
    <cellStyle name="Buena 4" xfId="35541" hidden="1"/>
    <cellStyle name="Buena 4" xfId="35556" hidden="1"/>
    <cellStyle name="Buena 4" xfId="35668" hidden="1"/>
    <cellStyle name="Buena 4" xfId="35453" hidden="1"/>
    <cellStyle name="Buena 4" xfId="35483" hidden="1"/>
    <cellStyle name="Buena 4" xfId="35517" hidden="1"/>
    <cellStyle name="Buena 4" xfId="35703" hidden="1"/>
    <cellStyle name="Buena 4" xfId="35712" hidden="1"/>
    <cellStyle name="Buena 4" xfId="35721" hidden="1"/>
    <cellStyle name="Buena 4" xfId="35729" hidden="1"/>
    <cellStyle name="Buena 4" xfId="35739" hidden="1"/>
    <cellStyle name="Buena 4" xfId="35677" hidden="1"/>
    <cellStyle name="Buena 4" xfId="35722" hidden="1"/>
    <cellStyle name="Buena 4" xfId="35723" hidden="1"/>
    <cellStyle name="Buena 4" xfId="35695" hidden="1"/>
    <cellStyle name="Buena 4" xfId="35805" hidden="1"/>
    <cellStyle name="Buena 4" xfId="35814" hidden="1"/>
    <cellStyle name="Buena 4" xfId="35823" hidden="1"/>
    <cellStyle name="Buena 4" xfId="35831" hidden="1"/>
    <cellStyle name="Buena 4" xfId="35841" hidden="1"/>
    <cellStyle name="Buena 4" xfId="35779" hidden="1"/>
    <cellStyle name="Buena 4" xfId="35824" hidden="1"/>
    <cellStyle name="Buena 4" xfId="35825" hidden="1"/>
    <cellStyle name="Buena 4" xfId="35797" hidden="1"/>
    <cellStyle name="Buena 4" xfId="36076" hidden="1"/>
    <cellStyle name="Buena 4" xfId="36085" hidden="1"/>
    <cellStyle name="Buena 4" xfId="36094" hidden="1"/>
    <cellStyle name="Buena 4" xfId="36102" hidden="1"/>
    <cellStyle name="Buena 4" xfId="36112" hidden="1"/>
    <cellStyle name="Buena 4" xfId="36050" hidden="1"/>
    <cellStyle name="Buena 4" xfId="36095" hidden="1"/>
    <cellStyle name="Buena 4" xfId="36096" hidden="1"/>
    <cellStyle name="Buena 4" xfId="36068" hidden="1"/>
    <cellStyle name="Buena 4" xfId="35917" hidden="1"/>
    <cellStyle name="Buena 4" xfId="35993" hidden="1"/>
    <cellStyle name="Buena 4" xfId="35987" hidden="1"/>
    <cellStyle name="Buena 4" xfId="35902" hidden="1"/>
    <cellStyle name="Buena 4" xfId="35891" hidden="1"/>
    <cellStyle name="Buena 4" xfId="35885" hidden="1"/>
    <cellStyle name="Buena 4" xfId="36021" hidden="1"/>
    <cellStyle name="Buena 4" xfId="35985" hidden="1"/>
    <cellStyle name="Buena 4" xfId="36034" hidden="1"/>
    <cellStyle name="Buena 4" xfId="36020" hidden="1"/>
    <cellStyle name="Buena 4" xfId="36022" hidden="1"/>
    <cellStyle name="Buena 4" xfId="35947" hidden="1"/>
    <cellStyle name="Buena 4" xfId="36031" hidden="1"/>
    <cellStyle name="Buena 4" xfId="36046" hidden="1"/>
    <cellStyle name="Buena 4" xfId="36158" hidden="1"/>
    <cellStyle name="Buena 4" xfId="35943" hidden="1"/>
    <cellStyle name="Buena 4" xfId="35973" hidden="1"/>
    <cellStyle name="Buena 4" xfId="36007" hidden="1"/>
    <cellStyle name="Buena 4" xfId="26780" hidden="1"/>
    <cellStyle name="Buena 4" xfId="30885" hidden="1"/>
    <cellStyle name="Buena 4" xfId="21831" hidden="1"/>
    <cellStyle name="Buena 4" xfId="22652" hidden="1"/>
    <cellStyle name="Buena 4" xfId="33493" hidden="1"/>
    <cellStyle name="Buena 4" xfId="27492" hidden="1"/>
    <cellStyle name="Buena 4" xfId="22455" hidden="1"/>
    <cellStyle name="Buena 4" xfId="21924" hidden="1"/>
    <cellStyle name="Buena 4" xfId="23173" hidden="1"/>
    <cellStyle name="Buena 4" xfId="26109" hidden="1"/>
    <cellStyle name="Buena 4" xfId="24146" hidden="1"/>
    <cellStyle name="Buena 4" xfId="30884" hidden="1"/>
    <cellStyle name="Buena 4" xfId="25230" hidden="1"/>
    <cellStyle name="Buena 4" xfId="25082" hidden="1"/>
    <cellStyle name="Buena 4" xfId="30882" hidden="1"/>
    <cellStyle name="Buena 4" xfId="25220" hidden="1"/>
    <cellStyle name="Buena 4" xfId="21951" hidden="1"/>
    <cellStyle name="Buena 4" xfId="30774" hidden="1"/>
    <cellStyle name="Buena 4" xfId="24166" hidden="1"/>
    <cellStyle name="Buena 4" xfId="23612" hidden="1"/>
    <cellStyle name="Buena 4" xfId="27940" hidden="1"/>
    <cellStyle name="Buena 4" xfId="25132" hidden="1"/>
    <cellStyle name="Buena 4" xfId="23018" hidden="1"/>
    <cellStyle name="Buena 4" xfId="22744" hidden="1"/>
    <cellStyle name="Buena 4" xfId="30711" hidden="1"/>
    <cellStyle name="Buena 4" xfId="26899" hidden="1"/>
    <cellStyle name="Buena 4" xfId="25974" hidden="1"/>
    <cellStyle name="Buena 4" xfId="25387" hidden="1"/>
    <cellStyle name="Buena 4" xfId="27891" hidden="1"/>
    <cellStyle name="Buena 4" xfId="26806" hidden="1"/>
    <cellStyle name="Buena 4" xfId="27187" hidden="1"/>
    <cellStyle name="Buena 4" xfId="27292" hidden="1"/>
    <cellStyle name="Buena 4" xfId="27952" hidden="1"/>
    <cellStyle name="Buena 4" xfId="22718" hidden="1"/>
    <cellStyle name="Buena 4" xfId="26249" hidden="1"/>
    <cellStyle name="Buena 4" xfId="31191" hidden="1"/>
    <cellStyle name="Buena 4" xfId="23292" hidden="1"/>
    <cellStyle name="Buena 4" xfId="23171" hidden="1"/>
    <cellStyle name="Buena 4" xfId="21794" hidden="1"/>
    <cellStyle name="Buena 4" xfId="27937" hidden="1"/>
    <cellStyle name="Buena 4" xfId="25764" hidden="1"/>
    <cellStyle name="Buena 4" xfId="26605" hidden="1"/>
    <cellStyle name="Buena 4" xfId="26063" hidden="1"/>
    <cellStyle name="Buena 4" xfId="22171" hidden="1"/>
    <cellStyle name="Buena 4" xfId="23016" hidden="1"/>
    <cellStyle name="Buena 4" xfId="30755" hidden="1"/>
    <cellStyle name="Buena 4" xfId="25213" hidden="1"/>
    <cellStyle name="Buena 4" xfId="27156" hidden="1"/>
    <cellStyle name="Buena 4" xfId="26030" hidden="1"/>
    <cellStyle name="Buena 4" xfId="26998" hidden="1"/>
    <cellStyle name="Buena 4" xfId="31195" hidden="1"/>
    <cellStyle name="Buena 4" xfId="23984" hidden="1"/>
    <cellStyle name="Buena 4" xfId="26923" hidden="1"/>
    <cellStyle name="Buena 4" xfId="24997" hidden="1"/>
    <cellStyle name="Buena 4" xfId="26967" hidden="1"/>
    <cellStyle name="Buena 4" xfId="21942" hidden="1"/>
    <cellStyle name="Buena 4" xfId="26686" hidden="1"/>
    <cellStyle name="Buena 4" xfId="30760" hidden="1"/>
    <cellStyle name="Buena 4" xfId="26271" hidden="1"/>
    <cellStyle name="Buena 4" xfId="27315" hidden="1"/>
    <cellStyle name="Buena 4" xfId="30888" hidden="1"/>
    <cellStyle name="Buena 4" xfId="23156" hidden="1"/>
    <cellStyle name="Buena 4" xfId="22932" hidden="1"/>
    <cellStyle name="Buena 4" xfId="25099" hidden="1"/>
    <cellStyle name="Buena 4" xfId="22291" hidden="1"/>
    <cellStyle name="Buena 4" xfId="27853" hidden="1"/>
    <cellStyle name="Buena 4" xfId="21923" hidden="1"/>
    <cellStyle name="Buena 4" xfId="26712" hidden="1"/>
    <cellStyle name="Buena 4" xfId="33489" hidden="1"/>
    <cellStyle name="Buena 4" xfId="30725" hidden="1"/>
    <cellStyle name="Buena 4" xfId="23465" hidden="1"/>
    <cellStyle name="Buena 4" xfId="25874" hidden="1"/>
    <cellStyle name="Buena 4" xfId="26360" hidden="1"/>
    <cellStyle name="Buena 4" xfId="24002" hidden="1"/>
    <cellStyle name="Buena 4" xfId="25621" hidden="1"/>
    <cellStyle name="Buena 4" xfId="26262" hidden="1"/>
    <cellStyle name="Buena 4" xfId="25749" hidden="1"/>
    <cellStyle name="Buena 4" xfId="25370" hidden="1"/>
    <cellStyle name="Buena 4" xfId="22640" hidden="1"/>
    <cellStyle name="Buena 4" xfId="22329" hidden="1"/>
    <cellStyle name="Buena 4" xfId="30770" hidden="1"/>
    <cellStyle name="Buena 4" xfId="23955" hidden="1"/>
    <cellStyle name="Buena 4" xfId="23999" hidden="1"/>
    <cellStyle name="Buena 4" xfId="27502" hidden="1"/>
    <cellStyle name="Buena 4" xfId="33497" hidden="1"/>
    <cellStyle name="Buena 4" xfId="25763" hidden="1"/>
    <cellStyle name="Buena 4" xfId="30744" hidden="1"/>
    <cellStyle name="Buena 4" xfId="22098" hidden="1"/>
    <cellStyle name="Buena 4" xfId="22920" hidden="1"/>
    <cellStyle name="Buena 4" xfId="26091" hidden="1"/>
    <cellStyle name="Buena 4" xfId="23896" hidden="1"/>
    <cellStyle name="Buena 4" xfId="25095" hidden="1"/>
    <cellStyle name="Buena 4" xfId="22586" hidden="1"/>
    <cellStyle name="Buena 4" xfId="22164" hidden="1"/>
    <cellStyle name="Buena 4" xfId="22060" hidden="1"/>
    <cellStyle name="Buena 4" xfId="27019" hidden="1"/>
    <cellStyle name="Buena 4" xfId="22618" hidden="1"/>
    <cellStyle name="Buena 4" xfId="26343" hidden="1"/>
    <cellStyle name="Buena 4" xfId="26453" hidden="1"/>
    <cellStyle name="Buena 4" xfId="36193" hidden="1"/>
    <cellStyle name="Buena 4" xfId="36202" hidden="1"/>
    <cellStyle name="Buena 4" xfId="36211" hidden="1"/>
    <cellStyle name="Buena 4" xfId="36219" hidden="1"/>
    <cellStyle name="Buena 4" xfId="36229" hidden="1"/>
    <cellStyle name="Buena 4" xfId="36167" hidden="1"/>
    <cellStyle name="Buena 4" xfId="36212" hidden="1"/>
    <cellStyle name="Buena 4" xfId="36213" hidden="1"/>
    <cellStyle name="Buena 4" xfId="36185" hidden="1"/>
    <cellStyle name="Buena 4" xfId="36464" hidden="1"/>
    <cellStyle name="Buena 4" xfId="36473" hidden="1"/>
    <cellStyle name="Buena 4" xfId="36482" hidden="1"/>
    <cellStyle name="Buena 4" xfId="36490" hidden="1"/>
    <cellStyle name="Buena 4" xfId="36500" hidden="1"/>
    <cellStyle name="Buena 4" xfId="36438" hidden="1"/>
    <cellStyle name="Buena 4" xfId="36483" hidden="1"/>
    <cellStyle name="Buena 4" xfId="36484" hidden="1"/>
    <cellStyle name="Buena 4" xfId="36456" hidden="1"/>
    <cellStyle name="Buena 4" xfId="36305" hidden="1"/>
    <cellStyle name="Buena 4" xfId="36381" hidden="1"/>
    <cellStyle name="Buena 4" xfId="36375" hidden="1"/>
    <cellStyle name="Buena 4" xfId="36290" hidden="1"/>
    <cellStyle name="Buena 4" xfId="36279" hidden="1"/>
    <cellStyle name="Buena 4" xfId="36273" hidden="1"/>
    <cellStyle name="Buena 4" xfId="36409" hidden="1"/>
    <cellStyle name="Buena 4" xfId="36373" hidden="1"/>
    <cellStyle name="Buena 4" xfId="36422" hidden="1"/>
    <cellStyle name="Buena 4" xfId="36408" hidden="1"/>
    <cellStyle name="Buena 4" xfId="36410" hidden="1"/>
    <cellStyle name="Buena 4" xfId="36335" hidden="1"/>
    <cellStyle name="Buena 4" xfId="36419" hidden="1"/>
    <cellStyle name="Buena 4" xfId="36434" hidden="1"/>
    <cellStyle name="Buena 4" xfId="36546" hidden="1"/>
    <cellStyle name="Buena 4" xfId="36331" hidden="1"/>
    <cellStyle name="Buena 4" xfId="36361" hidden="1"/>
    <cellStyle name="Buena 4" xfId="36395" hidden="1"/>
    <cellStyle name="Buena 4" xfId="26914" hidden="1"/>
    <cellStyle name="Buena 4" xfId="23430" hidden="1"/>
    <cellStyle name="Buena 4" xfId="27337" hidden="1"/>
    <cellStyle name="Buena 4" xfId="27917" hidden="1"/>
    <cellStyle name="Buena 4" xfId="26979" hidden="1"/>
    <cellStyle name="Buena 4" xfId="22169" hidden="1"/>
    <cellStyle name="Buena 4" xfId="22484" hidden="1"/>
    <cellStyle name="Buena 4" xfId="23775" hidden="1"/>
    <cellStyle name="Buena 4" xfId="25503" hidden="1"/>
    <cellStyle name="Buena 4" xfId="22111" hidden="1"/>
    <cellStyle name="Buena 4" xfId="30731" hidden="1"/>
    <cellStyle name="Buena 4" xfId="22803" hidden="1"/>
    <cellStyle name="Buena 4" xfId="30768" hidden="1"/>
    <cellStyle name="Buena 4" xfId="25492" hidden="1"/>
    <cellStyle name="Buena 4" xfId="23424" hidden="1"/>
    <cellStyle name="Buena 4" xfId="23842" hidden="1"/>
    <cellStyle name="Buena 4" xfId="27925" hidden="1"/>
    <cellStyle name="Buena 4" xfId="25762" hidden="1"/>
    <cellStyle name="Buena 4" xfId="36782" hidden="1"/>
    <cellStyle name="Buena 4" xfId="36791" hidden="1"/>
    <cellStyle name="Buena 4" xfId="36800" hidden="1"/>
    <cellStyle name="Buena 4" xfId="36808" hidden="1"/>
    <cellStyle name="Buena 4" xfId="36818" hidden="1"/>
    <cellStyle name="Buena 4" xfId="36756" hidden="1"/>
    <cellStyle name="Buena 4" xfId="36801" hidden="1"/>
    <cellStyle name="Buena 4" xfId="36802" hidden="1"/>
    <cellStyle name="Buena 4" xfId="36774" hidden="1"/>
    <cellStyle name="Buena 4" xfId="36623" hidden="1"/>
    <cellStyle name="Buena 4" xfId="36699" hidden="1"/>
    <cellStyle name="Buena 4" xfId="36693" hidden="1"/>
    <cellStyle name="Buena 4" xfId="36608" hidden="1"/>
    <cellStyle name="Buena 4" xfId="36597" hidden="1"/>
    <cellStyle name="Buena 4" xfId="36591" hidden="1"/>
    <cellStyle name="Buena 4" xfId="36727" hidden="1"/>
    <cellStyle name="Buena 4" xfId="36691" hidden="1"/>
    <cellStyle name="Buena 4" xfId="36740" hidden="1"/>
    <cellStyle name="Buena 4" xfId="36726" hidden="1"/>
    <cellStyle name="Buena 4" xfId="36728" hidden="1"/>
    <cellStyle name="Buena 4" xfId="36653" hidden="1"/>
    <cellStyle name="Buena 4" xfId="36737" hidden="1"/>
    <cellStyle name="Buena 4" xfId="36752" hidden="1"/>
    <cellStyle name="Buena 4" xfId="36864" hidden="1"/>
    <cellStyle name="Buena 4" xfId="36649" hidden="1"/>
    <cellStyle name="Buena 4" xfId="36679" hidden="1"/>
    <cellStyle name="Buena 4" xfId="36713" hidden="1"/>
    <cellStyle name="Buena 4" xfId="36899" hidden="1"/>
    <cellStyle name="Buena 4" xfId="36908" hidden="1"/>
    <cellStyle name="Buena 4" xfId="36917" hidden="1"/>
    <cellStyle name="Buena 4" xfId="36925" hidden="1"/>
    <cellStyle name="Buena 4" xfId="36935" hidden="1"/>
    <cellStyle name="Buena 4" xfId="36873" hidden="1"/>
    <cellStyle name="Buena 4" xfId="36918" hidden="1"/>
    <cellStyle name="Buena 4" xfId="36919" hidden="1"/>
    <cellStyle name="Buena 4" xfId="36891" hidden="1"/>
    <cellStyle name="Buena 4" xfId="37001" hidden="1"/>
    <cellStyle name="Buena 4" xfId="37010" hidden="1"/>
    <cellStyle name="Buena 4" xfId="37019" hidden="1"/>
    <cellStyle name="Buena 4" xfId="37027" hidden="1"/>
    <cellStyle name="Buena 4" xfId="37037" hidden="1"/>
    <cellStyle name="Buena 4" xfId="36975" hidden="1"/>
    <cellStyle name="Buena 4" xfId="37020" hidden="1"/>
    <cellStyle name="Buena 4" xfId="37021" hidden="1"/>
    <cellStyle name="Buena 4" xfId="36993" hidden="1"/>
    <cellStyle name="Buena 4" xfId="37272" hidden="1"/>
    <cellStyle name="Buena 4" xfId="37281" hidden="1"/>
    <cellStyle name="Buena 4" xfId="37290" hidden="1"/>
    <cellStyle name="Buena 4" xfId="37298" hidden="1"/>
    <cellStyle name="Buena 4" xfId="37308" hidden="1"/>
    <cellStyle name="Buena 4" xfId="37246" hidden="1"/>
    <cellStyle name="Buena 4" xfId="37291" hidden="1"/>
    <cellStyle name="Buena 4" xfId="37292" hidden="1"/>
    <cellStyle name="Buena 4" xfId="37264" hidden="1"/>
    <cellStyle name="Buena 4" xfId="37113" hidden="1"/>
    <cellStyle name="Buena 4" xfId="37189" hidden="1"/>
    <cellStyle name="Buena 4" xfId="37183" hidden="1"/>
    <cellStyle name="Buena 4" xfId="37098" hidden="1"/>
    <cellStyle name="Buena 4" xfId="37087" hidden="1"/>
    <cellStyle name="Buena 4" xfId="37081" hidden="1"/>
    <cellStyle name="Buena 4" xfId="37217" hidden="1"/>
    <cellStyle name="Buena 4" xfId="37181" hidden="1"/>
    <cellStyle name="Buena 4" xfId="37230" hidden="1"/>
    <cellStyle name="Buena 4" xfId="37216" hidden="1"/>
    <cellStyle name="Buena 4" xfId="37218" hidden="1"/>
    <cellStyle name="Buena 4" xfId="37143" hidden="1"/>
    <cellStyle name="Buena 4" xfId="37227" hidden="1"/>
    <cellStyle name="Buena 4" xfId="37242" hidden="1"/>
    <cellStyle name="Buena 4" xfId="37354" hidden="1"/>
    <cellStyle name="Buena 4" xfId="37139" hidden="1"/>
    <cellStyle name="Buena 4" xfId="37169" hidden="1"/>
    <cellStyle name="Buena 4" xfId="37203" hidden="1"/>
    <cellStyle name="Buena 4" xfId="37389" hidden="1"/>
    <cellStyle name="Buena 4" xfId="37398" hidden="1"/>
    <cellStyle name="Buena 4" xfId="37407" hidden="1"/>
    <cellStyle name="Buena 4" xfId="37415" hidden="1"/>
    <cellStyle name="Buena 4" xfId="37425" hidden="1"/>
    <cellStyle name="Buena 4" xfId="37363" hidden="1"/>
    <cellStyle name="Buena 4" xfId="37408" hidden="1"/>
    <cellStyle name="Buena 4" xfId="37409" hidden="1"/>
    <cellStyle name="Buena 4" xfId="37381" hidden="1"/>
    <cellStyle name="Buena 4" xfId="37491" hidden="1"/>
    <cellStyle name="Buena 4" xfId="37500" hidden="1"/>
    <cellStyle name="Buena 4" xfId="37509" hidden="1"/>
    <cellStyle name="Buena 4" xfId="37517" hidden="1"/>
    <cellStyle name="Buena 4" xfId="37527" hidden="1"/>
    <cellStyle name="Buena 4" xfId="37465" hidden="1"/>
    <cellStyle name="Buena 4" xfId="37510" hidden="1"/>
    <cellStyle name="Buena 4" xfId="37511" hidden="1"/>
    <cellStyle name="Buena 4" xfId="37483" hidden="1"/>
    <cellStyle name="Buena 4" xfId="37762" hidden="1"/>
    <cellStyle name="Buena 4" xfId="37771" hidden="1"/>
    <cellStyle name="Buena 4" xfId="37780" hidden="1"/>
    <cellStyle name="Buena 4" xfId="37788" hidden="1"/>
    <cellStyle name="Buena 4" xfId="37798" hidden="1"/>
    <cellStyle name="Buena 4" xfId="37736" hidden="1"/>
    <cellStyle name="Buena 4" xfId="37781" hidden="1"/>
    <cellStyle name="Buena 4" xfId="37782" hidden="1"/>
    <cellStyle name="Buena 4" xfId="37754" hidden="1"/>
    <cellStyle name="Buena 4" xfId="37603" hidden="1"/>
    <cellStyle name="Buena 4" xfId="37679" hidden="1"/>
    <cellStyle name="Buena 4" xfId="37673" hidden="1"/>
    <cellStyle name="Buena 4" xfId="37588" hidden="1"/>
    <cellStyle name="Buena 4" xfId="37577" hidden="1"/>
    <cellStyle name="Buena 4" xfId="37571" hidden="1"/>
    <cellStyle name="Buena 4" xfId="37707" hidden="1"/>
    <cellStyle name="Buena 4" xfId="37671" hidden="1"/>
    <cellStyle name="Buena 4" xfId="37720" hidden="1"/>
    <cellStyle name="Buena 4" xfId="37706" hidden="1"/>
    <cellStyle name="Buena 4" xfId="37708" hidden="1"/>
    <cellStyle name="Buena 4" xfId="37633" hidden="1"/>
    <cellStyle name="Buena 4" xfId="37717" hidden="1"/>
    <cellStyle name="Buena 4" xfId="37732" hidden="1"/>
    <cellStyle name="Buena 4" xfId="37844" hidden="1"/>
    <cellStyle name="Buena 4" xfId="37629" hidden="1"/>
    <cellStyle name="Buena 4" xfId="37659" hidden="1"/>
    <cellStyle name="Buena 4" xfId="37693" hidden="1"/>
    <cellStyle name="Buena 4" xfId="37879" hidden="1"/>
    <cellStyle name="Buena 4" xfId="37888" hidden="1"/>
    <cellStyle name="Buena 4" xfId="37897" hidden="1"/>
    <cellStyle name="Buena 4" xfId="37905" hidden="1"/>
    <cellStyle name="Buena 4" xfId="37915" hidden="1"/>
    <cellStyle name="Buena 4" xfId="37853" hidden="1"/>
    <cellStyle name="Buena 4" xfId="37898" hidden="1"/>
    <cellStyle name="Buena 4" xfId="37899" hidden="1"/>
    <cellStyle name="Buena 4" xfId="37871" hidden="1"/>
    <cellStyle name="Buena 4" xfId="37981" hidden="1"/>
    <cellStyle name="Buena 4" xfId="37990" hidden="1"/>
    <cellStyle name="Buena 4" xfId="37999" hidden="1"/>
    <cellStyle name="Buena 4" xfId="38007" hidden="1"/>
    <cellStyle name="Buena 4" xfId="38017" hidden="1"/>
    <cellStyle name="Buena 4" xfId="37955" hidden="1"/>
    <cellStyle name="Buena 4" xfId="38000" hidden="1"/>
    <cellStyle name="Buena 4" xfId="38001" hidden="1"/>
    <cellStyle name="Buena 4" xfId="37973" hidden="1"/>
    <cellStyle name="Buena 4" xfId="38252" hidden="1"/>
    <cellStyle name="Buena 4" xfId="38261" hidden="1"/>
    <cellStyle name="Buena 4" xfId="38270" hidden="1"/>
    <cellStyle name="Buena 4" xfId="38278" hidden="1"/>
    <cellStyle name="Buena 4" xfId="38288" hidden="1"/>
    <cellStyle name="Buena 4" xfId="38226" hidden="1"/>
    <cellStyle name="Buena 4" xfId="38271" hidden="1"/>
    <cellStyle name="Buena 4" xfId="38272" hidden="1"/>
    <cellStyle name="Buena 4" xfId="38244" hidden="1"/>
    <cellStyle name="Buena 4" xfId="38093" hidden="1"/>
    <cellStyle name="Buena 4" xfId="38169" hidden="1"/>
    <cellStyle name="Buena 4" xfId="38163" hidden="1"/>
    <cellStyle name="Buena 4" xfId="38078" hidden="1"/>
    <cellStyle name="Buena 4" xfId="38067" hidden="1"/>
    <cellStyle name="Buena 4" xfId="38061" hidden="1"/>
    <cellStyle name="Buena 4" xfId="38197" hidden="1"/>
    <cellStyle name="Buena 4" xfId="38161" hidden="1"/>
    <cellStyle name="Buena 4" xfId="38210" hidden="1"/>
    <cellStyle name="Buena 4" xfId="38196" hidden="1"/>
    <cellStyle name="Buena 4" xfId="38198" hidden="1"/>
    <cellStyle name="Buena 4" xfId="38123" hidden="1"/>
    <cellStyle name="Buena 4" xfId="38207" hidden="1"/>
    <cellStyle name="Buena 4" xfId="38222" hidden="1"/>
    <cellStyle name="Buena 4" xfId="38334" hidden="1"/>
    <cellStyle name="Buena 4" xfId="38119" hidden="1"/>
    <cellStyle name="Buena 4" xfId="38149" hidden="1"/>
    <cellStyle name="Buena 4" xfId="38183" hidden="1"/>
    <cellStyle name="Buena 4" xfId="38369" hidden="1"/>
    <cellStyle name="Buena 4" xfId="38378" hidden="1"/>
    <cellStyle name="Buena 4" xfId="38387" hidden="1"/>
    <cellStyle name="Buena 4" xfId="38395" hidden="1"/>
    <cellStyle name="Buena 4" xfId="38405" hidden="1"/>
    <cellStyle name="Buena 4" xfId="38343" hidden="1"/>
    <cellStyle name="Buena 4" xfId="38388" hidden="1"/>
    <cellStyle name="Buena 4" xfId="38389" hidden="1"/>
    <cellStyle name="Buena 4" xfId="38361" hidden="1"/>
    <cellStyle name="Buena 4" xfId="38471" hidden="1"/>
    <cellStyle name="Buena 4" xfId="38480" hidden="1"/>
    <cellStyle name="Buena 4" xfId="38489" hidden="1"/>
    <cellStyle name="Buena 4" xfId="38497" hidden="1"/>
    <cellStyle name="Buena 4" xfId="38507" hidden="1"/>
    <cellStyle name="Buena 4" xfId="38445" hidden="1"/>
    <cellStyle name="Buena 4" xfId="38490" hidden="1"/>
    <cellStyle name="Buena 4" xfId="38491" hidden="1"/>
    <cellStyle name="Buena 4" xfId="38463" hidden="1"/>
    <cellStyle name="Buena 4" xfId="38742" hidden="1"/>
    <cellStyle name="Buena 4" xfId="38751" hidden="1"/>
    <cellStyle name="Buena 4" xfId="38760" hidden="1"/>
    <cellStyle name="Buena 4" xfId="38768" hidden="1"/>
    <cellStyle name="Buena 4" xfId="38778" hidden="1"/>
    <cellStyle name="Buena 4" xfId="38716" hidden="1"/>
    <cellStyle name="Buena 4" xfId="38761" hidden="1"/>
    <cellStyle name="Buena 4" xfId="38762" hidden="1"/>
    <cellStyle name="Buena 4" xfId="38734" hidden="1"/>
    <cellStyle name="Buena 4" xfId="38583" hidden="1"/>
    <cellStyle name="Buena 4" xfId="38659" hidden="1"/>
    <cellStyle name="Buena 4" xfId="38653" hidden="1"/>
    <cellStyle name="Buena 4" xfId="38568" hidden="1"/>
    <cellStyle name="Buena 4" xfId="38557" hidden="1"/>
    <cellStyle name="Buena 4" xfId="38551" hidden="1"/>
    <cellStyle name="Buena 4" xfId="38687" hidden="1"/>
    <cellStyle name="Buena 4" xfId="38651" hidden="1"/>
    <cellStyle name="Buena 4" xfId="38700" hidden="1"/>
    <cellStyle name="Buena 4" xfId="38686" hidden="1"/>
    <cellStyle name="Buena 4" xfId="38688" hidden="1"/>
    <cellStyle name="Buena 4" xfId="38613" hidden="1"/>
    <cellStyle name="Buena 4" xfId="38697" hidden="1"/>
    <cellStyle name="Buena 4" xfId="38712" hidden="1"/>
    <cellStyle name="Buena 4" xfId="38824" hidden="1"/>
    <cellStyle name="Buena 4" xfId="38609" hidden="1"/>
    <cellStyle name="Buena 4" xfId="38639" hidden="1"/>
    <cellStyle name="Buena 4" xfId="38673"/>
    <cellStyle name="Buena 5" xfId="5147" hidden="1"/>
    <cellStyle name="Buena 5" xfId="5104" hidden="1"/>
    <cellStyle name="Buena 5" xfId="5103" hidden="1"/>
    <cellStyle name="Buena 5" xfId="5157" hidden="1"/>
    <cellStyle name="Buena 5" xfId="5158" hidden="1"/>
    <cellStyle name="Buena 5" xfId="10248" hidden="1"/>
    <cellStyle name="Buena 5" xfId="10247" hidden="1"/>
    <cellStyle name="Buena 5" xfId="10295" hidden="1"/>
    <cellStyle name="Buena 5" xfId="10296" hidden="1"/>
    <cellStyle name="Buena 5" xfId="10770" hidden="1"/>
    <cellStyle name="Buena 5" xfId="10769" hidden="1"/>
    <cellStyle name="Buena 5" xfId="10805" hidden="1"/>
    <cellStyle name="Buena 5" xfId="10806" hidden="1"/>
    <cellStyle name="Buena 5" xfId="10687" hidden="1"/>
    <cellStyle name="Buena 5" xfId="7756" hidden="1"/>
    <cellStyle name="Buena 5" xfId="10570" hidden="1"/>
    <cellStyle name="Buena 5" xfId="10660" hidden="1"/>
    <cellStyle name="Buena 5" xfId="10627" hidden="1"/>
    <cellStyle name="Buena 5" xfId="10604" hidden="1"/>
    <cellStyle name="Buena 5" xfId="10564" hidden="1"/>
    <cellStyle name="Buena 5" xfId="10650" hidden="1"/>
    <cellStyle name="Buena 5" xfId="15899" hidden="1"/>
    <cellStyle name="Buena 5" xfId="15898" hidden="1"/>
    <cellStyle name="Buena 5" xfId="15950" hidden="1"/>
    <cellStyle name="Buena 5" xfId="15951" hidden="1"/>
    <cellStyle name="Buena 5" xfId="21031" hidden="1"/>
    <cellStyle name="Buena 5" xfId="21030" hidden="1"/>
    <cellStyle name="Buena 5" xfId="21078" hidden="1"/>
    <cellStyle name="Buena 5" xfId="21079" hidden="1"/>
    <cellStyle name="Buena 5" xfId="21553" hidden="1"/>
    <cellStyle name="Buena 5" xfId="21552" hidden="1"/>
    <cellStyle name="Buena 5" xfId="21588" hidden="1"/>
    <cellStyle name="Buena 5" xfId="21589" hidden="1"/>
    <cellStyle name="Buena 5" xfId="21470" hidden="1"/>
    <cellStyle name="Buena 5" xfId="18539" hidden="1"/>
    <cellStyle name="Buena 5" xfId="21353" hidden="1"/>
    <cellStyle name="Buena 5" xfId="21443" hidden="1"/>
    <cellStyle name="Buena 5" xfId="21410" hidden="1"/>
    <cellStyle name="Buena 5" xfId="21387" hidden="1"/>
    <cellStyle name="Buena 5" xfId="21347" hidden="1"/>
    <cellStyle name="Buena 5" xfId="21433" hidden="1"/>
    <cellStyle name="Buena 5" xfId="22838" hidden="1"/>
    <cellStyle name="Buena 5" xfId="22837" hidden="1"/>
    <cellStyle name="Buena 5" xfId="22874" hidden="1"/>
    <cellStyle name="Buena 5" xfId="22875" hidden="1"/>
    <cellStyle name="Buena 5" xfId="24061" hidden="1"/>
    <cellStyle name="Buena 5" xfId="24060" hidden="1"/>
    <cellStyle name="Buena 5" xfId="24097" hidden="1"/>
    <cellStyle name="Buena 5" xfId="24098" hidden="1"/>
    <cellStyle name="Buena 5" xfId="24380" hidden="1"/>
    <cellStyle name="Buena 5" xfId="24379" hidden="1"/>
    <cellStyle name="Buena 5" xfId="24415" hidden="1"/>
    <cellStyle name="Buena 5" xfId="24416" hidden="1"/>
    <cellStyle name="Buena 5" xfId="24298" hidden="1"/>
    <cellStyle name="Buena 5" xfId="23473" hidden="1"/>
    <cellStyle name="Buena 5" xfId="24183" hidden="1"/>
    <cellStyle name="Buena 5" xfId="24271" hidden="1"/>
    <cellStyle name="Buena 5" xfId="24238" hidden="1"/>
    <cellStyle name="Buena 5" xfId="24215" hidden="1"/>
    <cellStyle name="Buena 5" xfId="24177" hidden="1"/>
    <cellStyle name="Buena 5" xfId="24261" hidden="1"/>
    <cellStyle name="Buena 5" xfId="24536" hidden="1"/>
    <cellStyle name="Buena 5" xfId="24535" hidden="1"/>
    <cellStyle name="Buena 5" xfId="24571" hidden="1"/>
    <cellStyle name="Buena 5" xfId="24572" hidden="1"/>
    <cellStyle name="Buena 5" xfId="24638" hidden="1"/>
    <cellStyle name="Buena 5" xfId="24637" hidden="1"/>
    <cellStyle name="Buena 5" xfId="24673" hidden="1"/>
    <cellStyle name="Buena 5" xfId="24674" hidden="1"/>
    <cellStyle name="Buena 5" xfId="24909" hidden="1"/>
    <cellStyle name="Buena 5" xfId="24908" hidden="1"/>
    <cellStyle name="Buena 5" xfId="24944" hidden="1"/>
    <cellStyle name="Buena 5" xfId="24945" hidden="1"/>
    <cellStyle name="Buena 5" xfId="24827" hidden="1"/>
    <cellStyle name="Buena 5" xfId="24606" hidden="1"/>
    <cellStyle name="Buena 5" xfId="24714" hidden="1"/>
    <cellStyle name="Buena 5" xfId="24800" hidden="1"/>
    <cellStyle name="Buena 5" xfId="24768" hidden="1"/>
    <cellStyle name="Buena 5" xfId="24746" hidden="1"/>
    <cellStyle name="Buena 5" xfId="24708" hidden="1"/>
    <cellStyle name="Buena 5" xfId="24791" hidden="1"/>
    <cellStyle name="Buena 5" xfId="26145" hidden="1"/>
    <cellStyle name="Buena 5" xfId="26144" hidden="1"/>
    <cellStyle name="Buena 5" xfId="26180" hidden="1"/>
    <cellStyle name="Buena 5" xfId="26181" hidden="1"/>
    <cellStyle name="Buena 5" xfId="27403" hidden="1"/>
    <cellStyle name="Buena 5" xfId="27402" hidden="1"/>
    <cellStyle name="Buena 5" xfId="27440" hidden="1"/>
    <cellStyle name="Buena 5" xfId="27441" hidden="1"/>
    <cellStyle name="Buena 5" xfId="27716" hidden="1"/>
    <cellStyle name="Buena 5" xfId="27715" hidden="1"/>
    <cellStyle name="Buena 5" xfId="27751" hidden="1"/>
    <cellStyle name="Buena 5" xfId="27752" hidden="1"/>
    <cellStyle name="Buena 5" xfId="27634" hidden="1"/>
    <cellStyle name="Buena 5" xfId="26820" hidden="1"/>
    <cellStyle name="Buena 5" xfId="27521" hidden="1"/>
    <cellStyle name="Buena 5" xfId="27607" hidden="1"/>
    <cellStyle name="Buena 5" xfId="27575" hidden="1"/>
    <cellStyle name="Buena 5" xfId="27553" hidden="1"/>
    <cellStyle name="Buena 5" xfId="27515" hidden="1"/>
    <cellStyle name="Buena 5" xfId="27598" hidden="1"/>
    <cellStyle name="Buena 5" xfId="23678" hidden="1"/>
    <cellStyle name="Buena 5" xfId="27012" hidden="1"/>
    <cellStyle name="Buena 5" xfId="26007" hidden="1"/>
    <cellStyle name="Buena 5" xfId="27262" hidden="1"/>
    <cellStyle name="Buena 5" xfId="23796" hidden="1"/>
    <cellStyle name="Buena 5" xfId="27133" hidden="1"/>
    <cellStyle name="Buena 5" xfId="27128" hidden="1"/>
    <cellStyle name="Buena 5" xfId="23793" hidden="1"/>
    <cellStyle name="Buena 5" xfId="21990" hidden="1"/>
    <cellStyle name="Buena 5" xfId="22526" hidden="1"/>
    <cellStyle name="Buena 5" xfId="26308" hidden="1"/>
    <cellStyle name="Buena 5" xfId="22993" hidden="1"/>
    <cellStyle name="Buena 5" xfId="27101" hidden="1"/>
    <cellStyle name="Buena 5" xfId="22101" hidden="1"/>
    <cellStyle name="Buena 5" xfId="22290" hidden="1"/>
    <cellStyle name="Buena 5" xfId="25042" hidden="1"/>
    <cellStyle name="Buena 5" xfId="15942" hidden="1"/>
    <cellStyle name="Buena 5" xfId="26570" hidden="1"/>
    <cellStyle name="Buena 5" xfId="25048" hidden="1"/>
    <cellStyle name="Buena 5" xfId="22286" hidden="1"/>
    <cellStyle name="Buena 5" xfId="21977" hidden="1"/>
    <cellStyle name="Buena 5" xfId="22512" hidden="1"/>
    <cellStyle name="Buena 5" xfId="26294" hidden="1"/>
    <cellStyle name="Buena 5" xfId="22977" hidden="1"/>
    <cellStyle name="Buena 5" xfId="22967" hidden="1"/>
    <cellStyle name="Buena 5" xfId="26284" hidden="1"/>
    <cellStyle name="Buena 5" xfId="23491" hidden="1"/>
    <cellStyle name="Buena 5" xfId="22250" hidden="1"/>
    <cellStyle name="Buena 5" xfId="27230" hidden="1"/>
    <cellStyle name="Buena 5" xfId="25971" hidden="1"/>
    <cellStyle name="Buena 5" xfId="22120" hidden="1"/>
    <cellStyle name="Buena 5" xfId="21873" hidden="1"/>
    <cellStyle name="Buena 5" xfId="11110" hidden="1"/>
    <cellStyle name="Buena 5" xfId="22505" hidden="1"/>
    <cellStyle name="Buena 5" xfId="21960" hidden="1"/>
    <cellStyle name="Buena 5" xfId="26828" hidden="1"/>
    <cellStyle name="Buena 5" xfId="26830" hidden="1"/>
    <cellStyle name="Buena 5" xfId="21958" hidden="1"/>
    <cellStyle name="Buena 5" xfId="26528" hidden="1"/>
    <cellStyle name="Buena 5" xfId="27059" hidden="1"/>
    <cellStyle name="Buena 5" xfId="26669" hidden="1"/>
    <cellStyle name="Buena 5" xfId="25392" hidden="1"/>
    <cellStyle name="Buena 5" xfId="25358" hidden="1"/>
    <cellStyle name="Buena 5" xfId="26625" hidden="1"/>
    <cellStyle name="Buena 5" xfId="28009" hidden="1"/>
    <cellStyle name="Buena 5" xfId="28008" hidden="1"/>
    <cellStyle name="Buena 5" xfId="28045" hidden="1"/>
    <cellStyle name="Buena 5" xfId="28046" hidden="1"/>
    <cellStyle name="Buena 5" xfId="28306" hidden="1"/>
    <cellStyle name="Buena 5" xfId="28305" hidden="1"/>
    <cellStyle name="Buena 5" xfId="28341" hidden="1"/>
    <cellStyle name="Buena 5" xfId="28342" hidden="1"/>
    <cellStyle name="Buena 5" xfId="28224" hidden="1"/>
    <cellStyle name="Buena 5" xfId="27499" hidden="1"/>
    <cellStyle name="Buena 5" xfId="28110" hidden="1"/>
    <cellStyle name="Buena 5" xfId="28197" hidden="1"/>
    <cellStyle name="Buena 5" xfId="28164" hidden="1"/>
    <cellStyle name="Buena 5" xfId="28142" hidden="1"/>
    <cellStyle name="Buena 5" xfId="28104" hidden="1"/>
    <cellStyle name="Buena 5" xfId="28187" hidden="1"/>
    <cellStyle name="Buena 5" xfId="25027" hidden="1"/>
    <cellStyle name="Buena 5" xfId="26853" hidden="1"/>
    <cellStyle name="Buena 5" xfId="21971" hidden="1"/>
    <cellStyle name="Buena 5" xfId="21968" hidden="1"/>
    <cellStyle name="Buena 5" xfId="23225" hidden="1"/>
    <cellStyle name="Buena 5" xfId="22514" hidden="1"/>
    <cellStyle name="Buena 5" xfId="25817" hidden="1"/>
    <cellStyle name="Buena 5" xfId="23510" hidden="1"/>
    <cellStyle name="Buena 5" xfId="28653" hidden="1"/>
    <cellStyle name="Buena 5" xfId="28652" hidden="1"/>
    <cellStyle name="Buena 5" xfId="28688" hidden="1"/>
    <cellStyle name="Buena 5" xfId="28689" hidden="1"/>
    <cellStyle name="Buena 5" xfId="28571" hidden="1"/>
    <cellStyle name="Buena 5" xfId="21969" hidden="1"/>
    <cellStyle name="Buena 5" xfId="28458" hidden="1"/>
    <cellStyle name="Buena 5" xfId="28544" hidden="1"/>
    <cellStyle name="Buena 5" xfId="28512" hidden="1"/>
    <cellStyle name="Buena 5" xfId="28490" hidden="1"/>
    <cellStyle name="Buena 5" xfId="28452" hidden="1"/>
    <cellStyle name="Buena 5" xfId="28535" hidden="1"/>
    <cellStyle name="Buena 5" xfId="28770" hidden="1"/>
    <cellStyle name="Buena 5" xfId="28769" hidden="1"/>
    <cellStyle name="Buena 5" xfId="28805" hidden="1"/>
    <cellStyle name="Buena 5" xfId="28806" hidden="1"/>
    <cellStyle name="Buena 5" xfId="28872" hidden="1"/>
    <cellStyle name="Buena 5" xfId="28871" hidden="1"/>
    <cellStyle name="Buena 5" xfId="28907" hidden="1"/>
    <cellStyle name="Buena 5" xfId="28908" hidden="1"/>
    <cellStyle name="Buena 5" xfId="29143" hidden="1"/>
    <cellStyle name="Buena 5" xfId="29142" hidden="1"/>
    <cellStyle name="Buena 5" xfId="29178" hidden="1"/>
    <cellStyle name="Buena 5" xfId="29179" hidden="1"/>
    <cellStyle name="Buena 5" xfId="29061" hidden="1"/>
    <cellStyle name="Buena 5" xfId="28840" hidden="1"/>
    <cellStyle name="Buena 5" xfId="28948" hidden="1"/>
    <cellStyle name="Buena 5" xfId="29034" hidden="1"/>
    <cellStyle name="Buena 5" xfId="29002" hidden="1"/>
    <cellStyle name="Buena 5" xfId="28980" hidden="1"/>
    <cellStyle name="Buena 5" xfId="28942" hidden="1"/>
    <cellStyle name="Buena 5" xfId="29025" hidden="1"/>
    <cellStyle name="Buena 5" xfId="29260" hidden="1"/>
    <cellStyle name="Buena 5" xfId="29259" hidden="1"/>
    <cellStyle name="Buena 5" xfId="29295" hidden="1"/>
    <cellStyle name="Buena 5" xfId="29296" hidden="1"/>
    <cellStyle name="Buena 5" xfId="29362" hidden="1"/>
    <cellStyle name="Buena 5" xfId="29361" hidden="1"/>
    <cellStyle name="Buena 5" xfId="29397" hidden="1"/>
    <cellStyle name="Buena 5" xfId="29398" hidden="1"/>
    <cellStyle name="Buena 5" xfId="29633" hidden="1"/>
    <cellStyle name="Buena 5" xfId="29632" hidden="1"/>
    <cellStyle name="Buena 5" xfId="29668" hidden="1"/>
    <cellStyle name="Buena 5" xfId="29669" hidden="1"/>
    <cellStyle name="Buena 5" xfId="29551" hidden="1"/>
    <cellStyle name="Buena 5" xfId="29330" hidden="1"/>
    <cellStyle name="Buena 5" xfId="29438" hidden="1"/>
    <cellStyle name="Buena 5" xfId="29524" hidden="1"/>
    <cellStyle name="Buena 5" xfId="29492" hidden="1"/>
    <cellStyle name="Buena 5" xfId="29470" hidden="1"/>
    <cellStyle name="Buena 5" xfId="29432" hidden="1"/>
    <cellStyle name="Buena 5" xfId="29515" hidden="1"/>
    <cellStyle name="Buena 5" xfId="29750" hidden="1"/>
    <cellStyle name="Buena 5" xfId="29749" hidden="1"/>
    <cellStyle name="Buena 5" xfId="29785" hidden="1"/>
    <cellStyle name="Buena 5" xfId="29786" hidden="1"/>
    <cellStyle name="Buena 5" xfId="29852" hidden="1"/>
    <cellStyle name="Buena 5" xfId="29851" hidden="1"/>
    <cellStyle name="Buena 5" xfId="29887" hidden="1"/>
    <cellStyle name="Buena 5" xfId="29888" hidden="1"/>
    <cellStyle name="Buena 5" xfId="30123" hidden="1"/>
    <cellStyle name="Buena 5" xfId="30122" hidden="1"/>
    <cellStyle name="Buena 5" xfId="30158" hidden="1"/>
    <cellStyle name="Buena 5" xfId="30159" hidden="1"/>
    <cellStyle name="Buena 5" xfId="30041" hidden="1"/>
    <cellStyle name="Buena 5" xfId="29820" hidden="1"/>
    <cellStyle name="Buena 5" xfId="29928" hidden="1"/>
    <cellStyle name="Buena 5" xfId="30014" hidden="1"/>
    <cellStyle name="Buena 5" xfId="29982" hidden="1"/>
    <cellStyle name="Buena 5" xfId="29960" hidden="1"/>
    <cellStyle name="Buena 5" xfId="29922" hidden="1"/>
    <cellStyle name="Buena 5" xfId="30005" hidden="1"/>
    <cellStyle name="Buena 5" xfId="30240" hidden="1"/>
    <cellStyle name="Buena 5" xfId="30239" hidden="1"/>
    <cellStyle name="Buena 5" xfId="30275" hidden="1"/>
    <cellStyle name="Buena 5" xfId="30276" hidden="1"/>
    <cellStyle name="Buena 5" xfId="30342" hidden="1"/>
    <cellStyle name="Buena 5" xfId="30341" hidden="1"/>
    <cellStyle name="Buena 5" xfId="30377" hidden="1"/>
    <cellStyle name="Buena 5" xfId="30378" hidden="1"/>
    <cellStyle name="Buena 5" xfId="30613" hidden="1"/>
    <cellStyle name="Buena 5" xfId="30612" hidden="1"/>
    <cellStyle name="Buena 5" xfId="30648" hidden="1"/>
    <cellStyle name="Buena 5" xfId="30649" hidden="1"/>
    <cellStyle name="Buena 5" xfId="30531" hidden="1"/>
    <cellStyle name="Buena 5" xfId="30310" hidden="1"/>
    <cellStyle name="Buena 5" xfId="30418" hidden="1"/>
    <cellStyle name="Buena 5" xfId="30504" hidden="1"/>
    <cellStyle name="Buena 5" xfId="30472" hidden="1"/>
    <cellStyle name="Buena 5" xfId="30450" hidden="1"/>
    <cellStyle name="Buena 5" xfId="30412" hidden="1"/>
    <cellStyle name="Buena 5" xfId="30495" hidden="1"/>
    <cellStyle name="Buena 5" xfId="27231" hidden="1"/>
    <cellStyle name="Buena 5" xfId="22134" hidden="1"/>
    <cellStyle name="Buena 5" xfId="26229" hidden="1"/>
    <cellStyle name="Buena 5" xfId="27209" hidden="1"/>
    <cellStyle name="Buena 5" xfId="22945" hidden="1"/>
    <cellStyle name="Buena 5" xfId="25704" hidden="1"/>
    <cellStyle name="Buena 5" xfId="23354" hidden="1"/>
    <cellStyle name="Buena 5" xfId="26514" hidden="1"/>
    <cellStyle name="Buena 5" xfId="26578" hidden="1"/>
    <cellStyle name="Buena 5" xfId="23094" hidden="1"/>
    <cellStyle name="Buena 5" xfId="26103" hidden="1"/>
    <cellStyle name="Buena 5" xfId="25689" hidden="1"/>
    <cellStyle name="Buena 5" xfId="26700" hidden="1"/>
    <cellStyle name="Buena 5" xfId="22598" hidden="1"/>
    <cellStyle name="Buena 5" xfId="23959" hidden="1"/>
    <cellStyle name="Buena 5" xfId="24477" hidden="1"/>
    <cellStyle name="Buena 5" xfId="21935" hidden="1"/>
    <cellStyle name="Buena 5" xfId="22761" hidden="1"/>
    <cellStyle name="Buena 5" xfId="24473" hidden="1"/>
    <cellStyle name="Buena 5" xfId="25498" hidden="1"/>
    <cellStyle name="Buena 5" xfId="26403" hidden="1"/>
    <cellStyle name="Buena 5" xfId="27239" hidden="1"/>
    <cellStyle name="Buena 5" xfId="23266" hidden="1"/>
    <cellStyle name="Buena 5" xfId="23866" hidden="1"/>
    <cellStyle name="Buena 5" xfId="23099" hidden="1"/>
    <cellStyle name="Buena 5" xfId="24159" hidden="1"/>
    <cellStyle name="Buena 5" xfId="25992" hidden="1"/>
    <cellStyle name="Buena 5" xfId="22785" hidden="1"/>
    <cellStyle name="Buena 5" xfId="22386" hidden="1"/>
    <cellStyle name="Buena 5" xfId="25961" hidden="1"/>
    <cellStyle name="Buena 5" xfId="23830" hidden="1"/>
    <cellStyle name="Buena 5" xfId="26018" hidden="1"/>
    <cellStyle name="Buena 5" xfId="25488" hidden="1"/>
    <cellStyle name="Buena 5" xfId="26993" hidden="1"/>
    <cellStyle name="Buena 5" xfId="25128" hidden="1"/>
    <cellStyle name="Buena 5" xfId="27258" hidden="1"/>
    <cellStyle name="Buena 5" xfId="22684" hidden="1"/>
    <cellStyle name="Buena 5" xfId="22078" hidden="1"/>
    <cellStyle name="Buena 5" xfId="27326" hidden="1"/>
    <cellStyle name="Buena 5" xfId="22405" hidden="1"/>
    <cellStyle name="Buena 5" xfId="27370" hidden="1"/>
    <cellStyle name="Buena 5" xfId="23637" hidden="1"/>
    <cellStyle name="Buena 5" xfId="25982" hidden="1"/>
    <cellStyle name="Buena 5" xfId="26932" hidden="1"/>
    <cellStyle name="Buena 5" xfId="30811" hidden="1"/>
    <cellStyle name="Buena 5" xfId="30810" hidden="1"/>
    <cellStyle name="Buena 5" xfId="30846" hidden="1"/>
    <cellStyle name="Buena 5" xfId="30847" hidden="1"/>
    <cellStyle name="Buena 5" xfId="31096" hidden="1"/>
    <cellStyle name="Buena 5" xfId="31095" hidden="1"/>
    <cellStyle name="Buena 5" xfId="31131" hidden="1"/>
    <cellStyle name="Buena 5" xfId="31132" hidden="1"/>
    <cellStyle name="Buena 5" xfId="31014" hidden="1"/>
    <cellStyle name="Buena 5" xfId="28096" hidden="1"/>
    <cellStyle name="Buena 5" xfId="30901" hidden="1"/>
    <cellStyle name="Buena 5" xfId="30987" hidden="1"/>
    <cellStyle name="Buena 5" xfId="30955" hidden="1"/>
    <cellStyle name="Buena 5" xfId="30933" hidden="1"/>
    <cellStyle name="Buena 5" xfId="30895" hidden="1"/>
    <cellStyle name="Buena 5" xfId="30978" hidden="1"/>
    <cellStyle name="Buena 5" xfId="26889" hidden="1"/>
    <cellStyle name="Buena 5" xfId="26882" hidden="1"/>
    <cellStyle name="Buena 5" xfId="27179" hidden="1"/>
    <cellStyle name="Buena 5" xfId="26653" hidden="1"/>
    <cellStyle name="Buena 5" xfId="24483" hidden="1"/>
    <cellStyle name="Buena 5" xfId="22671" hidden="1"/>
    <cellStyle name="Buena 5" xfId="27306" hidden="1"/>
    <cellStyle name="Buena 5" xfId="22681" hidden="1"/>
    <cellStyle name="Buena 5" xfId="31435" hidden="1"/>
    <cellStyle name="Buena 5" xfId="31434" hidden="1"/>
    <cellStyle name="Buena 5" xfId="31470" hidden="1"/>
    <cellStyle name="Buena 5" xfId="31471" hidden="1"/>
    <cellStyle name="Buena 5" xfId="31353" hidden="1"/>
    <cellStyle name="Buena 5" xfId="23317" hidden="1"/>
    <cellStyle name="Buena 5" xfId="31240" hidden="1"/>
    <cellStyle name="Buena 5" xfId="31326" hidden="1"/>
    <cellStyle name="Buena 5" xfId="31294" hidden="1"/>
    <cellStyle name="Buena 5" xfId="31272" hidden="1"/>
    <cellStyle name="Buena 5" xfId="31234" hidden="1"/>
    <cellStyle name="Buena 5" xfId="31317" hidden="1"/>
    <cellStyle name="Buena 5" xfId="31552" hidden="1"/>
    <cellStyle name="Buena 5" xfId="31551" hidden="1"/>
    <cellStyle name="Buena 5" xfId="31587" hidden="1"/>
    <cellStyle name="Buena 5" xfId="31588" hidden="1"/>
    <cellStyle name="Buena 5" xfId="31654" hidden="1"/>
    <cellStyle name="Buena 5" xfId="31653" hidden="1"/>
    <cellStyle name="Buena 5" xfId="31689" hidden="1"/>
    <cellStyle name="Buena 5" xfId="31690" hidden="1"/>
    <cellStyle name="Buena 5" xfId="31925" hidden="1"/>
    <cellStyle name="Buena 5" xfId="31924" hidden="1"/>
    <cellStyle name="Buena 5" xfId="31960" hidden="1"/>
    <cellStyle name="Buena 5" xfId="31961" hidden="1"/>
    <cellStyle name="Buena 5" xfId="31843" hidden="1"/>
    <cellStyle name="Buena 5" xfId="31622" hidden="1"/>
    <cellStyle name="Buena 5" xfId="31730" hidden="1"/>
    <cellStyle name="Buena 5" xfId="31816" hidden="1"/>
    <cellStyle name="Buena 5" xfId="31784" hidden="1"/>
    <cellStyle name="Buena 5" xfId="31762" hidden="1"/>
    <cellStyle name="Buena 5" xfId="31724" hidden="1"/>
    <cellStyle name="Buena 5" xfId="31807" hidden="1"/>
    <cellStyle name="Buena 5" xfId="32042" hidden="1"/>
    <cellStyle name="Buena 5" xfId="32041" hidden="1"/>
    <cellStyle name="Buena 5" xfId="32077" hidden="1"/>
    <cellStyle name="Buena 5" xfId="32078" hidden="1"/>
    <cellStyle name="Buena 5" xfId="32144" hidden="1"/>
    <cellStyle name="Buena 5" xfId="32143" hidden="1"/>
    <cellStyle name="Buena 5" xfId="32179" hidden="1"/>
    <cellStyle name="Buena 5" xfId="32180" hidden="1"/>
    <cellStyle name="Buena 5" xfId="32415" hidden="1"/>
    <cellStyle name="Buena 5" xfId="32414" hidden="1"/>
    <cellStyle name="Buena 5" xfId="32450" hidden="1"/>
    <cellStyle name="Buena 5" xfId="32451" hidden="1"/>
    <cellStyle name="Buena 5" xfId="32333" hidden="1"/>
    <cellStyle name="Buena 5" xfId="32112" hidden="1"/>
    <cellStyle name="Buena 5" xfId="32220" hidden="1"/>
    <cellStyle name="Buena 5" xfId="32306" hidden="1"/>
    <cellStyle name="Buena 5" xfId="32274" hidden="1"/>
    <cellStyle name="Buena 5" xfId="32252" hidden="1"/>
    <cellStyle name="Buena 5" xfId="32214" hidden="1"/>
    <cellStyle name="Buena 5" xfId="32297" hidden="1"/>
    <cellStyle name="Buena 5" xfId="32532" hidden="1"/>
    <cellStyle name="Buena 5" xfId="32531" hidden="1"/>
    <cellStyle name="Buena 5" xfId="32567" hidden="1"/>
    <cellStyle name="Buena 5" xfId="32568" hidden="1"/>
    <cellStyle name="Buena 5" xfId="32634" hidden="1"/>
    <cellStyle name="Buena 5" xfId="32633" hidden="1"/>
    <cellStyle name="Buena 5" xfId="32669" hidden="1"/>
    <cellStyle name="Buena 5" xfId="32670" hidden="1"/>
    <cellStyle name="Buena 5" xfId="32905" hidden="1"/>
    <cellStyle name="Buena 5" xfId="32904" hidden="1"/>
    <cellStyle name="Buena 5" xfId="32940" hidden="1"/>
    <cellStyle name="Buena 5" xfId="32941" hidden="1"/>
    <cellStyle name="Buena 5" xfId="32823" hidden="1"/>
    <cellStyle name="Buena 5" xfId="32602" hidden="1"/>
    <cellStyle name="Buena 5" xfId="32710" hidden="1"/>
    <cellStyle name="Buena 5" xfId="32796" hidden="1"/>
    <cellStyle name="Buena 5" xfId="32764" hidden="1"/>
    <cellStyle name="Buena 5" xfId="32742" hidden="1"/>
    <cellStyle name="Buena 5" xfId="32704" hidden="1"/>
    <cellStyle name="Buena 5" xfId="32787" hidden="1"/>
    <cellStyle name="Buena 5" xfId="33022" hidden="1"/>
    <cellStyle name="Buena 5" xfId="33021" hidden="1"/>
    <cellStyle name="Buena 5" xfId="33057" hidden="1"/>
    <cellStyle name="Buena 5" xfId="33058" hidden="1"/>
    <cellStyle name="Buena 5" xfId="33124" hidden="1"/>
    <cellStyle name="Buena 5" xfId="33123" hidden="1"/>
    <cellStyle name="Buena 5" xfId="33159" hidden="1"/>
    <cellStyle name="Buena 5" xfId="33160" hidden="1"/>
    <cellStyle name="Buena 5" xfId="33395" hidden="1"/>
    <cellStyle name="Buena 5" xfId="33394" hidden="1"/>
    <cellStyle name="Buena 5" xfId="33430" hidden="1"/>
    <cellStyle name="Buena 5" xfId="33431" hidden="1"/>
    <cellStyle name="Buena 5" xfId="33313" hidden="1"/>
    <cellStyle name="Buena 5" xfId="33092" hidden="1"/>
    <cellStyle name="Buena 5" xfId="33200" hidden="1"/>
    <cellStyle name="Buena 5" xfId="33286" hidden="1"/>
    <cellStyle name="Buena 5" xfId="33254" hidden="1"/>
    <cellStyle name="Buena 5" xfId="33232" hidden="1"/>
    <cellStyle name="Buena 5" xfId="33194" hidden="1"/>
    <cellStyle name="Buena 5" xfId="33277" hidden="1"/>
    <cellStyle name="Buena 5" xfId="23070" hidden="1"/>
    <cellStyle name="Buena 5" xfId="11257" hidden="1"/>
    <cellStyle name="Buena 5" xfId="27368" hidden="1"/>
    <cellStyle name="Buena 5" xfId="23455" hidden="1"/>
    <cellStyle name="Buena 5" xfId="22913" hidden="1"/>
    <cellStyle name="Buena 5" xfId="27181" hidden="1"/>
    <cellStyle name="Buena 5" xfId="27902" hidden="1"/>
    <cellStyle name="Buena 5" xfId="26491" hidden="1"/>
    <cellStyle name="Buena 5" xfId="26223" hidden="1"/>
    <cellStyle name="Buena 5" xfId="23360" hidden="1"/>
    <cellStyle name="Buena 5" xfId="28408" hidden="1"/>
    <cellStyle name="Buena 5" xfId="26769" hidden="1"/>
    <cellStyle name="Buena 5" xfId="25180" hidden="1"/>
    <cellStyle name="Buena 5" xfId="30706" hidden="1"/>
    <cellStyle name="Buena 5" xfId="25951" hidden="1"/>
    <cellStyle name="Buena 5" xfId="27912" hidden="1"/>
    <cellStyle name="Buena 5" xfId="23985" hidden="1"/>
    <cellStyle name="Buena 5" xfId="23806" hidden="1"/>
    <cellStyle name="Buena 5" xfId="25085" hidden="1"/>
    <cellStyle name="Buena 5" xfId="21816" hidden="1"/>
    <cellStyle name="Buena 5" xfId="21930" hidden="1"/>
    <cellStyle name="Buena 5" xfId="21845" hidden="1"/>
    <cellStyle name="Buena 5" xfId="22519" hidden="1"/>
    <cellStyle name="Buena 5" xfId="26690" hidden="1"/>
    <cellStyle name="Buena 5" xfId="22005" hidden="1"/>
    <cellStyle name="Buena 5" xfId="23513" hidden="1"/>
    <cellStyle name="Buena 5" xfId="23416" hidden="1"/>
    <cellStyle name="Buena 5" xfId="21929" hidden="1"/>
    <cellStyle name="Buena 5" xfId="23963" hidden="1"/>
    <cellStyle name="Buena 5" xfId="26606" hidden="1"/>
    <cellStyle name="Buena 5" xfId="30714" hidden="1"/>
    <cellStyle name="Buena 5" xfId="26107" hidden="1"/>
    <cellStyle name="Buena 5" xfId="21949" hidden="1"/>
    <cellStyle name="Buena 5" xfId="26246" hidden="1"/>
    <cellStyle name="Buena 5" xfId="25495" hidden="1"/>
    <cellStyle name="Buena 5" xfId="21767" hidden="1"/>
    <cellStyle name="Buena 5" xfId="21821" hidden="1"/>
    <cellStyle name="Buena 5" xfId="25634" hidden="1"/>
    <cellStyle name="Buena 5" xfId="26951" hidden="1"/>
    <cellStyle name="Buena 5" xfId="23151" hidden="1"/>
    <cellStyle name="Buena 5" xfId="26885" hidden="1"/>
    <cellStyle name="Buena 5" xfId="25074" hidden="1"/>
    <cellStyle name="Buena 5" xfId="23271" hidden="1"/>
    <cellStyle name="Buena 5" xfId="22613" hidden="1"/>
    <cellStyle name="Buena 5" xfId="33530" hidden="1"/>
    <cellStyle name="Buena 5" xfId="33529" hidden="1"/>
    <cellStyle name="Buena 5" xfId="33565" hidden="1"/>
    <cellStyle name="Buena 5" xfId="33566" hidden="1"/>
    <cellStyle name="Buena 5" xfId="33801" hidden="1"/>
    <cellStyle name="Buena 5" xfId="33800" hidden="1"/>
    <cellStyle name="Buena 5" xfId="33836" hidden="1"/>
    <cellStyle name="Buena 5" xfId="33837" hidden="1"/>
    <cellStyle name="Buena 5" xfId="33719" hidden="1"/>
    <cellStyle name="Buena 5" xfId="27506" hidden="1"/>
    <cellStyle name="Buena 5" xfId="33606" hidden="1"/>
    <cellStyle name="Buena 5" xfId="33692" hidden="1"/>
    <cellStyle name="Buena 5" xfId="33660" hidden="1"/>
    <cellStyle name="Buena 5" xfId="33638" hidden="1"/>
    <cellStyle name="Buena 5" xfId="33600" hidden="1"/>
    <cellStyle name="Buena 5" xfId="33683" hidden="1"/>
    <cellStyle name="Buena 5" xfId="26708" hidden="1"/>
    <cellStyle name="Buena 5" xfId="22733" hidden="1"/>
    <cellStyle name="Buena 5" xfId="22192" hidden="1"/>
    <cellStyle name="Buena 5" xfId="25066" hidden="1"/>
    <cellStyle name="Buena 5" xfId="23017" hidden="1"/>
    <cellStyle name="Buena 5" xfId="27336" hidden="1"/>
    <cellStyle name="Buena 5" xfId="26303" hidden="1"/>
    <cellStyle name="Buena 5" xfId="22560" hidden="1"/>
    <cellStyle name="Buena 5" xfId="34119" hidden="1"/>
    <cellStyle name="Buena 5" xfId="34118" hidden="1"/>
    <cellStyle name="Buena 5" xfId="34154" hidden="1"/>
    <cellStyle name="Buena 5" xfId="34155" hidden="1"/>
    <cellStyle name="Buena 5" xfId="34037" hidden="1"/>
    <cellStyle name="Buena 5" xfId="26495" hidden="1"/>
    <cellStyle name="Buena 5" xfId="33924" hidden="1"/>
    <cellStyle name="Buena 5" xfId="34010" hidden="1"/>
    <cellStyle name="Buena 5" xfId="33978" hidden="1"/>
    <cellStyle name="Buena 5" xfId="33956" hidden="1"/>
    <cellStyle name="Buena 5" xfId="33918" hidden="1"/>
    <cellStyle name="Buena 5" xfId="34001" hidden="1"/>
    <cellStyle name="Buena 5" xfId="34236" hidden="1"/>
    <cellStyle name="Buena 5" xfId="34235" hidden="1"/>
    <cellStyle name="Buena 5" xfId="34271" hidden="1"/>
    <cellStyle name="Buena 5" xfId="34272" hidden="1"/>
    <cellStyle name="Buena 5" xfId="34338" hidden="1"/>
    <cellStyle name="Buena 5" xfId="34337" hidden="1"/>
    <cellStyle name="Buena 5" xfId="34373" hidden="1"/>
    <cellStyle name="Buena 5" xfId="34374" hidden="1"/>
    <cellStyle name="Buena 5" xfId="34609" hidden="1"/>
    <cellStyle name="Buena 5" xfId="34608" hidden="1"/>
    <cellStyle name="Buena 5" xfId="34644" hidden="1"/>
    <cellStyle name="Buena 5" xfId="34645" hidden="1"/>
    <cellStyle name="Buena 5" xfId="34527" hidden="1"/>
    <cellStyle name="Buena 5" xfId="34306" hidden="1"/>
    <cellStyle name="Buena 5" xfId="34414" hidden="1"/>
    <cellStyle name="Buena 5" xfId="34500" hidden="1"/>
    <cellStyle name="Buena 5" xfId="34468" hidden="1"/>
    <cellStyle name="Buena 5" xfId="34446" hidden="1"/>
    <cellStyle name="Buena 5" xfId="34408" hidden="1"/>
    <cellStyle name="Buena 5" xfId="34491" hidden="1"/>
    <cellStyle name="Buena 5" xfId="34726" hidden="1"/>
    <cellStyle name="Buena 5" xfId="34725" hidden="1"/>
    <cellStyle name="Buena 5" xfId="34761" hidden="1"/>
    <cellStyle name="Buena 5" xfId="34762" hidden="1"/>
    <cellStyle name="Buena 5" xfId="34828" hidden="1"/>
    <cellStyle name="Buena 5" xfId="34827" hidden="1"/>
    <cellStyle name="Buena 5" xfId="34863" hidden="1"/>
    <cellStyle name="Buena 5" xfId="34864" hidden="1"/>
    <cellStyle name="Buena 5" xfId="35099" hidden="1"/>
    <cellStyle name="Buena 5" xfId="35098" hidden="1"/>
    <cellStyle name="Buena 5" xfId="35134" hidden="1"/>
    <cellStyle name="Buena 5" xfId="35135" hidden="1"/>
    <cellStyle name="Buena 5" xfId="35017" hidden="1"/>
    <cellStyle name="Buena 5" xfId="34796" hidden="1"/>
    <cellStyle name="Buena 5" xfId="34904" hidden="1"/>
    <cellStyle name="Buena 5" xfId="34990" hidden="1"/>
    <cellStyle name="Buena 5" xfId="34958" hidden="1"/>
    <cellStyle name="Buena 5" xfId="34936" hidden="1"/>
    <cellStyle name="Buena 5" xfId="34898" hidden="1"/>
    <cellStyle name="Buena 5" xfId="34981" hidden="1"/>
    <cellStyle name="Buena 5" xfId="35216" hidden="1"/>
    <cellStyle name="Buena 5" xfId="35215" hidden="1"/>
    <cellStyle name="Buena 5" xfId="35251" hidden="1"/>
    <cellStyle name="Buena 5" xfId="35252" hidden="1"/>
    <cellStyle name="Buena 5" xfId="35318" hidden="1"/>
    <cellStyle name="Buena 5" xfId="35317" hidden="1"/>
    <cellStyle name="Buena 5" xfId="35353" hidden="1"/>
    <cellStyle name="Buena 5" xfId="35354" hidden="1"/>
    <cellStyle name="Buena 5" xfId="35589" hidden="1"/>
    <cellStyle name="Buena 5" xfId="35588" hidden="1"/>
    <cellStyle name="Buena 5" xfId="35624" hidden="1"/>
    <cellStyle name="Buena 5" xfId="35625" hidden="1"/>
    <cellStyle name="Buena 5" xfId="35507" hidden="1"/>
    <cellStyle name="Buena 5" xfId="35286" hidden="1"/>
    <cellStyle name="Buena 5" xfId="35394" hidden="1"/>
    <cellStyle name="Buena 5" xfId="35480" hidden="1"/>
    <cellStyle name="Buena 5" xfId="35448" hidden="1"/>
    <cellStyle name="Buena 5" xfId="35426" hidden="1"/>
    <cellStyle name="Buena 5" xfId="35388" hidden="1"/>
    <cellStyle name="Buena 5" xfId="35471" hidden="1"/>
    <cellStyle name="Buena 5" xfId="35706" hidden="1"/>
    <cellStyle name="Buena 5" xfId="35705" hidden="1"/>
    <cellStyle name="Buena 5" xfId="35741" hidden="1"/>
    <cellStyle name="Buena 5" xfId="35742" hidden="1"/>
    <cellStyle name="Buena 5" xfId="35808" hidden="1"/>
    <cellStyle name="Buena 5" xfId="35807" hidden="1"/>
    <cellStyle name="Buena 5" xfId="35843" hidden="1"/>
    <cellStyle name="Buena 5" xfId="35844" hidden="1"/>
    <cellStyle name="Buena 5" xfId="36079" hidden="1"/>
    <cellStyle name="Buena 5" xfId="36078" hidden="1"/>
    <cellStyle name="Buena 5" xfId="36114" hidden="1"/>
    <cellStyle name="Buena 5" xfId="36115" hidden="1"/>
    <cellStyle name="Buena 5" xfId="35997" hidden="1"/>
    <cellStyle name="Buena 5" xfId="35776" hidden="1"/>
    <cellStyle name="Buena 5" xfId="35884" hidden="1"/>
    <cellStyle name="Buena 5" xfId="35970" hidden="1"/>
    <cellStyle name="Buena 5" xfId="35938" hidden="1"/>
    <cellStyle name="Buena 5" xfId="35916" hidden="1"/>
    <cellStyle name="Buena 5" xfId="35878" hidden="1"/>
    <cellStyle name="Buena 5" xfId="35961" hidden="1"/>
    <cellStyle name="Buena 5" xfId="30722" hidden="1"/>
    <cellStyle name="Buena 5" xfId="23436" hidden="1"/>
    <cellStyle name="Buena 5" xfId="23805" hidden="1"/>
    <cellStyle name="Buena 5" xfId="22302" hidden="1"/>
    <cellStyle name="Buena 5" xfId="26661" hidden="1"/>
    <cellStyle name="Buena 5" xfId="26497" hidden="1"/>
    <cellStyle name="Buena 5" xfId="27848" hidden="1"/>
    <cellStyle name="Buena 5" xfId="27926" hidden="1"/>
    <cellStyle name="Buena 5" xfId="23801" hidden="1"/>
    <cellStyle name="Buena 5" xfId="21828" hidden="1"/>
    <cellStyle name="Buena 5" xfId="25420" hidden="1"/>
    <cellStyle name="Buena 5" xfId="22791" hidden="1"/>
    <cellStyle name="Buena 5" xfId="22672" hidden="1"/>
    <cellStyle name="Buena 5" xfId="33482" hidden="1"/>
    <cellStyle name="Buena 5" xfId="27972" hidden="1"/>
    <cellStyle name="Buena 5" xfId="26785" hidden="1"/>
    <cellStyle name="Buena 5" xfId="28397" hidden="1"/>
    <cellStyle name="Buena 5" xfId="23379" hidden="1"/>
    <cellStyle name="Buena 5" xfId="25776" hidden="1"/>
    <cellStyle name="Buena 5" xfId="21860" hidden="1"/>
    <cellStyle name="Buena 5" xfId="23451" hidden="1"/>
    <cellStyle name="Buena 5" xfId="27293" hidden="1"/>
    <cellStyle name="Buena 5" xfId="31196" hidden="1"/>
    <cellStyle name="Buena 5" xfId="22740" hidden="1"/>
    <cellStyle name="Buena 5" xfId="25928" hidden="1"/>
    <cellStyle name="Buena 5" xfId="26389" hidden="1"/>
    <cellStyle name="Buena 5" xfId="23165" hidden="1"/>
    <cellStyle name="Buena 5" xfId="21803" hidden="1"/>
    <cellStyle name="Buena 5" xfId="23967" hidden="1"/>
    <cellStyle name="Buena 5" xfId="26458" hidden="1"/>
    <cellStyle name="Buena 5" xfId="33486" hidden="1"/>
    <cellStyle name="Buena 5" xfId="27860" hidden="1"/>
    <cellStyle name="Buena 5" xfId="25073" hidden="1"/>
    <cellStyle name="Buena 5" xfId="23088" hidden="1"/>
    <cellStyle name="Buena 5" xfId="23813" hidden="1"/>
    <cellStyle name="Buena 5" xfId="26777" hidden="1"/>
    <cellStyle name="Buena 5" xfId="25240" hidden="1"/>
    <cellStyle name="Buena 5" xfId="26045" hidden="1"/>
    <cellStyle name="Buena 5" xfId="26049" hidden="1"/>
    <cellStyle name="Buena 5" xfId="23534" hidden="1"/>
    <cellStyle name="Buena 5" xfId="26772" hidden="1"/>
    <cellStyle name="Buena 5" xfId="27169" hidden="1"/>
    <cellStyle name="Buena 5" xfId="25248" hidden="1"/>
    <cellStyle name="Buena 5" xfId="22205" hidden="1"/>
    <cellStyle name="Buena 5" xfId="36196" hidden="1"/>
    <cellStyle name="Buena 5" xfId="36195" hidden="1"/>
    <cellStyle name="Buena 5" xfId="36231" hidden="1"/>
    <cellStyle name="Buena 5" xfId="36232" hidden="1"/>
    <cellStyle name="Buena 5" xfId="36467" hidden="1"/>
    <cellStyle name="Buena 5" xfId="36466" hidden="1"/>
    <cellStyle name="Buena 5" xfId="36502" hidden="1"/>
    <cellStyle name="Buena 5" xfId="36503" hidden="1"/>
    <cellStyle name="Buena 5" xfId="36385" hidden="1"/>
    <cellStyle name="Buena 5" xfId="27905" hidden="1"/>
    <cellStyle name="Buena 5" xfId="36272" hidden="1"/>
    <cellStyle name="Buena 5" xfId="36358" hidden="1"/>
    <cellStyle name="Buena 5" xfId="36326" hidden="1"/>
    <cellStyle name="Buena 5" xfId="36304" hidden="1"/>
    <cellStyle name="Buena 5" xfId="36266" hidden="1"/>
    <cellStyle name="Buena 5" xfId="36349" hidden="1"/>
    <cellStyle name="Buena 5" xfId="24024" hidden="1"/>
    <cellStyle name="Buena 5" xfId="23850" hidden="1"/>
    <cellStyle name="Buena 5" xfId="23055" hidden="1"/>
    <cellStyle name="Buena 5" xfId="25440" hidden="1"/>
    <cellStyle name="Buena 5" xfId="22465" hidden="1"/>
    <cellStyle name="Buena 5" xfId="23407" hidden="1"/>
    <cellStyle name="Buena 5" xfId="25998" hidden="1"/>
    <cellStyle name="Buena 5" xfId="27210" hidden="1"/>
    <cellStyle name="Buena 5" xfId="36785" hidden="1"/>
    <cellStyle name="Buena 5" xfId="36784" hidden="1"/>
    <cellStyle name="Buena 5" xfId="36820" hidden="1"/>
    <cellStyle name="Buena 5" xfId="36821" hidden="1"/>
    <cellStyle name="Buena 5" xfId="36703" hidden="1"/>
    <cellStyle name="Buena 5" xfId="27269" hidden="1"/>
    <cellStyle name="Buena 5" xfId="36590" hidden="1"/>
    <cellStyle name="Buena 5" xfId="36676" hidden="1"/>
    <cellStyle name="Buena 5" xfId="36644" hidden="1"/>
    <cellStyle name="Buena 5" xfId="36622" hidden="1"/>
    <cellStyle name="Buena 5" xfId="36584" hidden="1"/>
    <cellStyle name="Buena 5" xfId="36667" hidden="1"/>
    <cellStyle name="Buena 5" xfId="36902" hidden="1"/>
    <cellStyle name="Buena 5" xfId="36901" hidden="1"/>
    <cellStyle name="Buena 5" xfId="36937" hidden="1"/>
    <cellStyle name="Buena 5" xfId="36938" hidden="1"/>
    <cellStyle name="Buena 5" xfId="37004" hidden="1"/>
    <cellStyle name="Buena 5" xfId="37003" hidden="1"/>
    <cellStyle name="Buena 5" xfId="37039" hidden="1"/>
    <cellStyle name="Buena 5" xfId="37040" hidden="1"/>
    <cellStyle name="Buena 5" xfId="37275" hidden="1"/>
    <cellStyle name="Buena 5" xfId="37274" hidden="1"/>
    <cellStyle name="Buena 5" xfId="37310" hidden="1"/>
    <cellStyle name="Buena 5" xfId="37311" hidden="1"/>
    <cellStyle name="Buena 5" xfId="37193" hidden="1"/>
    <cellStyle name="Buena 5" xfId="36972" hidden="1"/>
    <cellStyle name="Buena 5" xfId="37080" hidden="1"/>
    <cellStyle name="Buena 5" xfId="37166" hidden="1"/>
    <cellStyle name="Buena 5" xfId="37134" hidden="1"/>
    <cellStyle name="Buena 5" xfId="37112" hidden="1"/>
    <cellStyle name="Buena 5" xfId="37074" hidden="1"/>
    <cellStyle name="Buena 5" xfId="37157" hidden="1"/>
    <cellStyle name="Buena 5" xfId="37392" hidden="1"/>
    <cellStyle name="Buena 5" xfId="37391" hidden="1"/>
    <cellStyle name="Buena 5" xfId="37427" hidden="1"/>
    <cellStyle name="Buena 5" xfId="37428" hidden="1"/>
    <cellStyle name="Buena 5" xfId="37494" hidden="1"/>
    <cellStyle name="Buena 5" xfId="37493" hidden="1"/>
    <cellStyle name="Buena 5" xfId="37529" hidden="1"/>
    <cellStyle name="Buena 5" xfId="37530" hidden="1"/>
    <cellStyle name="Buena 5" xfId="37765" hidden="1"/>
    <cellStyle name="Buena 5" xfId="37764" hidden="1"/>
    <cellStyle name="Buena 5" xfId="37800" hidden="1"/>
    <cellStyle name="Buena 5" xfId="37801" hidden="1"/>
    <cellStyle name="Buena 5" xfId="37683" hidden="1"/>
    <cellStyle name="Buena 5" xfId="37462" hidden="1"/>
    <cellStyle name="Buena 5" xfId="37570" hidden="1"/>
    <cellStyle name="Buena 5" xfId="37656" hidden="1"/>
    <cellStyle name="Buena 5" xfId="37624" hidden="1"/>
    <cellStyle name="Buena 5" xfId="37602" hidden="1"/>
    <cellStyle name="Buena 5" xfId="37564" hidden="1"/>
    <cellStyle name="Buena 5" xfId="37647" hidden="1"/>
    <cellStyle name="Buena 5" xfId="37882" hidden="1"/>
    <cellStyle name="Buena 5" xfId="37881" hidden="1"/>
    <cellStyle name="Buena 5" xfId="37917" hidden="1"/>
    <cellStyle name="Buena 5" xfId="37918" hidden="1"/>
    <cellStyle name="Buena 5" xfId="37984" hidden="1"/>
    <cellStyle name="Buena 5" xfId="37983" hidden="1"/>
    <cellStyle name="Buena 5" xfId="38019" hidden="1"/>
    <cellStyle name="Buena 5" xfId="38020" hidden="1"/>
    <cellStyle name="Buena 5" xfId="38255" hidden="1"/>
    <cellStyle name="Buena 5" xfId="38254" hidden="1"/>
    <cellStyle name="Buena 5" xfId="38290" hidden="1"/>
    <cellStyle name="Buena 5" xfId="38291" hidden="1"/>
    <cellStyle name="Buena 5" xfId="38173" hidden="1"/>
    <cellStyle name="Buena 5" xfId="37952" hidden="1"/>
    <cellStyle name="Buena 5" xfId="38060" hidden="1"/>
    <cellStyle name="Buena 5" xfId="38146" hidden="1"/>
    <cellStyle name="Buena 5" xfId="38114" hidden="1"/>
    <cellStyle name="Buena 5" xfId="38092" hidden="1"/>
    <cellStyle name="Buena 5" xfId="38054" hidden="1"/>
    <cellStyle name="Buena 5" xfId="38137" hidden="1"/>
    <cellStyle name="Buena 5" xfId="38372" hidden="1"/>
    <cellStyle name="Buena 5" xfId="38371" hidden="1"/>
    <cellStyle name="Buena 5" xfId="38407" hidden="1"/>
    <cellStyle name="Buena 5" xfId="38408" hidden="1"/>
    <cellStyle name="Buena 5" xfId="38474" hidden="1"/>
    <cellStyle name="Buena 5" xfId="38473" hidden="1"/>
    <cellStyle name="Buena 5" xfId="38509" hidden="1"/>
    <cellStyle name="Buena 5" xfId="38510" hidden="1"/>
    <cellStyle name="Buena 5" xfId="38745" hidden="1"/>
    <cellStyle name="Buena 5" xfId="38744" hidden="1"/>
    <cellStyle name="Buena 5" xfId="38780" hidden="1"/>
    <cellStyle name="Buena 5" xfId="38781" hidden="1"/>
    <cellStyle name="Buena 5" xfId="38663" hidden="1"/>
    <cellStyle name="Buena 5" xfId="38442" hidden="1"/>
    <cellStyle name="Buena 5" xfId="38550" hidden="1"/>
    <cellStyle name="Buena 5" xfId="38636" hidden="1"/>
    <cellStyle name="Buena 5" xfId="38604" hidden="1"/>
    <cellStyle name="Buena 5" xfId="38582" hidden="1"/>
    <cellStyle name="Buena 5" xfId="38544" hidden="1"/>
    <cellStyle name="Buena 5" xfId="38627"/>
    <cellStyle name="Buena 6" xfId="5149" hidden="1"/>
    <cellStyle name="Buena 6" xfId="5163" hidden="1"/>
    <cellStyle name="Buena 6" xfId="5174" hidden="1"/>
    <cellStyle name="Buena 6" xfId="5185" hidden="1"/>
    <cellStyle name="Buena 6" xfId="5193" hidden="1"/>
    <cellStyle name="Buena 6" xfId="10301" hidden="1"/>
    <cellStyle name="Buena 6" xfId="10312" hidden="1"/>
    <cellStyle name="Buena 6" xfId="10323" hidden="1"/>
    <cellStyle name="Buena 6" xfId="10331" hidden="1"/>
    <cellStyle name="Buena 6" xfId="10811" hidden="1"/>
    <cellStyle name="Buena 6" xfId="10818" hidden="1"/>
    <cellStyle name="Buena 6" xfId="10828" hidden="1"/>
    <cellStyle name="Buena 6" xfId="10834" hidden="1"/>
    <cellStyle name="Buena 6" xfId="10696" hidden="1"/>
    <cellStyle name="Buena 6" xfId="10841" hidden="1"/>
    <cellStyle name="Buena 6" xfId="10729" hidden="1"/>
    <cellStyle name="Buena 6" xfId="10723" hidden="1"/>
    <cellStyle name="Buena 6" xfId="10690" hidden="1"/>
    <cellStyle name="Buena 6" xfId="10581" hidden="1"/>
    <cellStyle name="Buena 6" xfId="10592" hidden="1"/>
    <cellStyle name="Buena 6" xfId="10717" hidden="1"/>
    <cellStyle name="Buena 6" xfId="15956" hidden="1"/>
    <cellStyle name="Buena 6" xfId="15967" hidden="1"/>
    <cellStyle name="Buena 6" xfId="15978" hidden="1"/>
    <cellStyle name="Buena 6" xfId="15986" hidden="1"/>
    <cellStyle name="Buena 6" xfId="21084" hidden="1"/>
    <cellStyle name="Buena 6" xfId="21095" hidden="1"/>
    <cellStyle name="Buena 6" xfId="21106" hidden="1"/>
    <cellStyle name="Buena 6" xfId="21114" hidden="1"/>
    <cellStyle name="Buena 6" xfId="21594" hidden="1"/>
    <cellStyle name="Buena 6" xfId="21601" hidden="1"/>
    <cellStyle name="Buena 6" xfId="21611" hidden="1"/>
    <cellStyle name="Buena 6" xfId="21617" hidden="1"/>
    <cellStyle name="Buena 6" xfId="21479" hidden="1"/>
    <cellStyle name="Buena 6" xfId="21624" hidden="1"/>
    <cellStyle name="Buena 6" xfId="21512" hidden="1"/>
    <cellStyle name="Buena 6" xfId="21506" hidden="1"/>
    <cellStyle name="Buena 6" xfId="21473" hidden="1"/>
    <cellStyle name="Buena 6" xfId="21364" hidden="1"/>
    <cellStyle name="Buena 6" xfId="21375" hidden="1"/>
    <cellStyle name="Buena 6" xfId="21500" hidden="1"/>
    <cellStyle name="Buena 6" xfId="22880" hidden="1"/>
    <cellStyle name="Buena 6" xfId="22887" hidden="1"/>
    <cellStyle name="Buena 6" xfId="22897" hidden="1"/>
    <cellStyle name="Buena 6" xfId="22903" hidden="1"/>
    <cellStyle name="Buena 6" xfId="24103" hidden="1"/>
    <cellStyle name="Buena 6" xfId="24110" hidden="1"/>
    <cellStyle name="Buena 6" xfId="24120" hidden="1"/>
    <cellStyle name="Buena 6" xfId="24127" hidden="1"/>
    <cellStyle name="Buena 6" xfId="24421" hidden="1"/>
    <cellStyle name="Buena 6" xfId="24428" hidden="1"/>
    <cellStyle name="Buena 6" xfId="24438" hidden="1"/>
    <cellStyle name="Buena 6" xfId="24444" hidden="1"/>
    <cellStyle name="Buena 6" xfId="24307" hidden="1"/>
    <cellStyle name="Buena 6" xfId="24451" hidden="1"/>
    <cellStyle name="Buena 6" xfId="24339" hidden="1"/>
    <cellStyle name="Buena 6" xfId="24333" hidden="1"/>
    <cellStyle name="Buena 6" xfId="24301" hidden="1"/>
    <cellStyle name="Buena 6" xfId="24194" hidden="1"/>
    <cellStyle name="Buena 6" xfId="24205" hidden="1"/>
    <cellStyle name="Buena 6" xfId="24327" hidden="1"/>
    <cellStyle name="Buena 6" xfId="24577" hidden="1"/>
    <cellStyle name="Buena 6" xfId="24584" hidden="1"/>
    <cellStyle name="Buena 6" xfId="24594" hidden="1"/>
    <cellStyle name="Buena 6" xfId="24600" hidden="1"/>
    <cellStyle name="Buena 6" xfId="24679" hidden="1"/>
    <cellStyle name="Buena 6" xfId="24686" hidden="1"/>
    <cellStyle name="Buena 6" xfId="24696" hidden="1"/>
    <cellStyle name="Buena 6" xfId="24702" hidden="1"/>
    <cellStyle name="Buena 6" xfId="24950" hidden="1"/>
    <cellStyle name="Buena 6" xfId="24957" hidden="1"/>
    <cellStyle name="Buena 6" xfId="24967" hidden="1"/>
    <cellStyle name="Buena 6" xfId="24973" hidden="1"/>
    <cellStyle name="Buena 6" xfId="24836" hidden="1"/>
    <cellStyle name="Buena 6" xfId="24980" hidden="1"/>
    <cellStyle name="Buena 6" xfId="24868" hidden="1"/>
    <cellStyle name="Buena 6" xfId="24862" hidden="1"/>
    <cellStyle name="Buena 6" xfId="24830" hidden="1"/>
    <cellStyle name="Buena 6" xfId="24725" hidden="1"/>
    <cellStyle name="Buena 6" xfId="24736" hidden="1"/>
    <cellStyle name="Buena 6" xfId="24856" hidden="1"/>
    <cellStyle name="Buena 6" xfId="26186" hidden="1"/>
    <cellStyle name="Buena 6" xfId="26194" hidden="1"/>
    <cellStyle name="Buena 6" xfId="26204" hidden="1"/>
    <cellStyle name="Buena 6" xfId="26210" hidden="1"/>
    <cellStyle name="Buena 6" xfId="27446" hidden="1"/>
    <cellStyle name="Buena 6" xfId="27456" hidden="1"/>
    <cellStyle name="Buena 6" xfId="27466" hidden="1"/>
    <cellStyle name="Buena 6" xfId="27472" hidden="1"/>
    <cellStyle name="Buena 6" xfId="27757" hidden="1"/>
    <cellStyle name="Buena 6" xfId="27764" hidden="1"/>
    <cellStyle name="Buena 6" xfId="27774" hidden="1"/>
    <cellStyle name="Buena 6" xfId="27780" hidden="1"/>
    <cellStyle name="Buena 6" xfId="27643" hidden="1"/>
    <cellStyle name="Buena 6" xfId="27787" hidden="1"/>
    <cellStyle name="Buena 6" xfId="27675" hidden="1"/>
    <cellStyle name="Buena 6" xfId="27669" hidden="1"/>
    <cellStyle name="Buena 6" xfId="27637" hidden="1"/>
    <cellStyle name="Buena 6" xfId="27532" hidden="1"/>
    <cellStyle name="Buena 6" xfId="27543" hidden="1"/>
    <cellStyle name="Buena 6" xfId="27663" hidden="1"/>
    <cellStyle name="Buena 6" xfId="25203" hidden="1"/>
    <cellStyle name="Buena 6" xfId="27261" hidden="1"/>
    <cellStyle name="Buena 6" xfId="22294" hidden="1"/>
    <cellStyle name="Buena 6" xfId="22013" hidden="1"/>
    <cellStyle name="Buena 6" xfId="26325" hidden="1"/>
    <cellStyle name="Buena 6" xfId="23773" hidden="1"/>
    <cellStyle name="Buena 6" xfId="25342" hidden="1"/>
    <cellStyle name="Buena 6" xfId="21783" hidden="1"/>
    <cellStyle name="Buena 6" xfId="25295" hidden="1"/>
    <cellStyle name="Buena 6" xfId="21987" hidden="1"/>
    <cellStyle name="Buena 6" xfId="26557" hidden="1"/>
    <cellStyle name="Buena 6" xfId="21986" hidden="1"/>
    <cellStyle name="Buena 6" xfId="26869" hidden="1"/>
    <cellStyle name="Buena 6" xfId="23515" hidden="1"/>
    <cellStyle name="Buena 6" xfId="23522" hidden="1"/>
    <cellStyle name="Buena 6" xfId="11037" hidden="1"/>
    <cellStyle name="Buena 6" xfId="21995" hidden="1"/>
    <cellStyle name="Buena 6" xfId="26322" hidden="1"/>
    <cellStyle name="Buena 6" xfId="23768" hidden="1"/>
    <cellStyle name="Buena 6" xfId="23237" hidden="1"/>
    <cellStyle name="Buena 6" xfId="25281" hidden="1"/>
    <cellStyle name="Buena 6" xfId="21974" hidden="1"/>
    <cellStyle name="Buena 6" xfId="25280" hidden="1"/>
    <cellStyle name="Buena 6" xfId="22508" hidden="1"/>
    <cellStyle name="Buena 6" xfId="27066" hidden="1"/>
    <cellStyle name="Buena 6" xfId="22964" hidden="1"/>
    <cellStyle name="Buena 6" xfId="23726" hidden="1"/>
    <cellStyle name="Buena 6" xfId="22963" hidden="1"/>
    <cellStyle name="Buena 6" xfId="26968" hidden="1"/>
    <cellStyle name="Buena 6" xfId="27212" hidden="1"/>
    <cellStyle name="Buena 6" xfId="23617" hidden="1"/>
    <cellStyle name="Buena 6" xfId="27199" hidden="1"/>
    <cellStyle name="Buena 6" xfId="26826" hidden="1"/>
    <cellStyle name="Buena 6" xfId="23109" hidden="1"/>
    <cellStyle name="Buena 6" xfId="23122" hidden="1"/>
    <cellStyle name="Buena 6" xfId="21939" hidden="1"/>
    <cellStyle name="Buena 6" xfId="22955" hidden="1"/>
    <cellStyle name="Buena 6" xfId="23203" hidden="1"/>
    <cellStyle name="Buena 6" xfId="26832" hidden="1"/>
    <cellStyle name="Buena 6" xfId="23421" hidden="1"/>
    <cellStyle name="Buena 6" xfId="22585" hidden="1"/>
    <cellStyle name="Buena 6" xfId="26619" hidden="1"/>
    <cellStyle name="Buena 6" xfId="25625" hidden="1"/>
    <cellStyle name="Buena 6" xfId="27146" hidden="1"/>
    <cellStyle name="Buena 6" xfId="28051" hidden="1"/>
    <cellStyle name="Buena 6" xfId="28058" hidden="1"/>
    <cellStyle name="Buena 6" xfId="28068" hidden="1"/>
    <cellStyle name="Buena 6" xfId="28075" hidden="1"/>
    <cellStyle name="Buena 6" xfId="28347" hidden="1"/>
    <cellStyle name="Buena 6" xfId="28354" hidden="1"/>
    <cellStyle name="Buena 6" xfId="28364" hidden="1"/>
    <cellStyle name="Buena 6" xfId="28370" hidden="1"/>
    <cellStyle name="Buena 6" xfId="28233" hidden="1"/>
    <cellStyle name="Buena 6" xfId="28377" hidden="1"/>
    <cellStyle name="Buena 6" xfId="28265" hidden="1"/>
    <cellStyle name="Buena 6" xfId="28259" hidden="1"/>
    <cellStyle name="Buena 6" xfId="28227" hidden="1"/>
    <cellStyle name="Buena 6" xfId="28121" hidden="1"/>
    <cellStyle name="Buena 6" xfId="28132" hidden="1"/>
    <cellStyle name="Buena 6" xfId="28253" hidden="1"/>
    <cellStyle name="Buena 6" xfId="22972" hidden="1"/>
    <cellStyle name="Buena 6" xfId="23733" hidden="1"/>
    <cellStyle name="Buena 6" xfId="25574" hidden="1"/>
    <cellStyle name="Buena 6" xfId="22986" hidden="1"/>
    <cellStyle name="Buena 6" xfId="28423" hidden="1"/>
    <cellStyle name="Buena 6" xfId="28430" hidden="1"/>
    <cellStyle name="Buena 6" xfId="28440" hidden="1"/>
    <cellStyle name="Buena 6" xfId="28446" hidden="1"/>
    <cellStyle name="Buena 6" xfId="28694" hidden="1"/>
    <cellStyle name="Buena 6" xfId="28701" hidden="1"/>
    <cellStyle name="Buena 6" xfId="28711" hidden="1"/>
    <cellStyle name="Buena 6" xfId="28717" hidden="1"/>
    <cellStyle name="Buena 6" xfId="28580" hidden="1"/>
    <cellStyle name="Buena 6" xfId="28724" hidden="1"/>
    <cellStyle name="Buena 6" xfId="28612" hidden="1"/>
    <cellStyle name="Buena 6" xfId="28606" hidden="1"/>
    <cellStyle name="Buena 6" xfId="28574" hidden="1"/>
    <cellStyle name="Buena 6" xfId="28469" hidden="1"/>
    <cellStyle name="Buena 6" xfId="28480" hidden="1"/>
    <cellStyle name="Buena 6" xfId="28600" hidden="1"/>
    <cellStyle name="Buena 6" xfId="28811" hidden="1"/>
    <cellStyle name="Buena 6" xfId="28818" hidden="1"/>
    <cellStyle name="Buena 6" xfId="28828" hidden="1"/>
    <cellStyle name="Buena 6" xfId="28834" hidden="1"/>
    <cellStyle name="Buena 6" xfId="28913" hidden="1"/>
    <cellStyle name="Buena 6" xfId="28920" hidden="1"/>
    <cellStyle name="Buena 6" xfId="28930" hidden="1"/>
    <cellStyle name="Buena 6" xfId="28936" hidden="1"/>
    <cellStyle name="Buena 6" xfId="29184" hidden="1"/>
    <cellStyle name="Buena 6" xfId="29191" hidden="1"/>
    <cellStyle name="Buena 6" xfId="29201" hidden="1"/>
    <cellStyle name="Buena 6" xfId="29207" hidden="1"/>
    <cellStyle name="Buena 6" xfId="29070" hidden="1"/>
    <cellStyle name="Buena 6" xfId="29214" hidden="1"/>
    <cellStyle name="Buena 6" xfId="29102" hidden="1"/>
    <cellStyle name="Buena 6" xfId="29096" hidden="1"/>
    <cellStyle name="Buena 6" xfId="29064" hidden="1"/>
    <cellStyle name="Buena 6" xfId="28959" hidden="1"/>
    <cellStyle name="Buena 6" xfId="28970" hidden="1"/>
    <cellStyle name="Buena 6" xfId="29090" hidden="1"/>
    <cellStyle name="Buena 6" xfId="29301" hidden="1"/>
    <cellStyle name="Buena 6" xfId="29308" hidden="1"/>
    <cellStyle name="Buena 6" xfId="29318" hidden="1"/>
    <cellStyle name="Buena 6" xfId="29324" hidden="1"/>
    <cellStyle name="Buena 6" xfId="29403" hidden="1"/>
    <cellStyle name="Buena 6" xfId="29410" hidden="1"/>
    <cellStyle name="Buena 6" xfId="29420" hidden="1"/>
    <cellStyle name="Buena 6" xfId="29426" hidden="1"/>
    <cellStyle name="Buena 6" xfId="29674" hidden="1"/>
    <cellStyle name="Buena 6" xfId="29681" hidden="1"/>
    <cellStyle name="Buena 6" xfId="29691" hidden="1"/>
    <cellStyle name="Buena 6" xfId="29697" hidden="1"/>
    <cellStyle name="Buena 6" xfId="29560" hidden="1"/>
    <cellStyle name="Buena 6" xfId="29704" hidden="1"/>
    <cellStyle name="Buena 6" xfId="29592" hidden="1"/>
    <cellStyle name="Buena 6" xfId="29586" hidden="1"/>
    <cellStyle name="Buena 6" xfId="29554" hidden="1"/>
    <cellStyle name="Buena 6" xfId="29449" hidden="1"/>
    <cellStyle name="Buena 6" xfId="29460" hidden="1"/>
    <cellStyle name="Buena 6" xfId="29580" hidden="1"/>
    <cellStyle name="Buena 6" xfId="29791" hidden="1"/>
    <cellStyle name="Buena 6" xfId="29798" hidden="1"/>
    <cellStyle name="Buena 6" xfId="29808" hidden="1"/>
    <cellStyle name="Buena 6" xfId="29814" hidden="1"/>
    <cellStyle name="Buena 6" xfId="29893" hidden="1"/>
    <cellStyle name="Buena 6" xfId="29900" hidden="1"/>
    <cellStyle name="Buena 6" xfId="29910" hidden="1"/>
    <cellStyle name="Buena 6" xfId="29916" hidden="1"/>
    <cellStyle name="Buena 6" xfId="30164" hidden="1"/>
    <cellStyle name="Buena 6" xfId="30171" hidden="1"/>
    <cellStyle name="Buena 6" xfId="30181" hidden="1"/>
    <cellStyle name="Buena 6" xfId="30187" hidden="1"/>
    <cellStyle name="Buena 6" xfId="30050" hidden="1"/>
    <cellStyle name="Buena 6" xfId="30194" hidden="1"/>
    <cellStyle name="Buena 6" xfId="30082" hidden="1"/>
    <cellStyle name="Buena 6" xfId="30076" hidden="1"/>
    <cellStyle name="Buena 6" xfId="30044" hidden="1"/>
    <cellStyle name="Buena 6" xfId="29939" hidden="1"/>
    <cellStyle name="Buena 6" xfId="29950" hidden="1"/>
    <cellStyle name="Buena 6" xfId="30070" hidden="1"/>
    <cellStyle name="Buena 6" xfId="30281" hidden="1"/>
    <cellStyle name="Buena 6" xfId="30288" hidden="1"/>
    <cellStyle name="Buena 6" xfId="30298" hidden="1"/>
    <cellStyle name="Buena 6" xfId="30304" hidden="1"/>
    <cellStyle name="Buena 6" xfId="30383" hidden="1"/>
    <cellStyle name="Buena 6" xfId="30390" hidden="1"/>
    <cellStyle name="Buena 6" xfId="30400" hidden="1"/>
    <cellStyle name="Buena 6" xfId="30406" hidden="1"/>
    <cellStyle name="Buena 6" xfId="30654" hidden="1"/>
    <cellStyle name="Buena 6" xfId="30661" hidden="1"/>
    <cellStyle name="Buena 6" xfId="30671" hidden="1"/>
    <cellStyle name="Buena 6" xfId="30677" hidden="1"/>
    <cellStyle name="Buena 6" xfId="30540" hidden="1"/>
    <cellStyle name="Buena 6" xfId="30684" hidden="1"/>
    <cellStyle name="Buena 6" xfId="30572" hidden="1"/>
    <cellStyle name="Buena 6" xfId="30566" hidden="1"/>
    <cellStyle name="Buena 6" xfId="30534" hidden="1"/>
    <cellStyle name="Buena 6" xfId="30429" hidden="1"/>
    <cellStyle name="Buena 6" xfId="30440" hidden="1"/>
    <cellStyle name="Buena 6" xfId="30560" hidden="1"/>
    <cellStyle name="Buena 6" xfId="23544" hidden="1"/>
    <cellStyle name="Buena 6" xfId="25950" hidden="1"/>
    <cellStyle name="Buena 6" xfId="25122" hidden="1"/>
    <cellStyle name="Buena 6" xfId="22357" hidden="1"/>
    <cellStyle name="Buena 6" xfId="23026" hidden="1"/>
    <cellStyle name="Buena 6" xfId="23476" hidden="1"/>
    <cellStyle name="Buena 6" xfId="22377" hidden="1"/>
    <cellStyle name="Buena 6" xfId="23181" hidden="1"/>
    <cellStyle name="Buena 6" xfId="22378" hidden="1"/>
    <cellStyle name="Buena 6" xfId="23535" hidden="1"/>
    <cellStyle name="Buena 6" xfId="25525" hidden="1"/>
    <cellStyle name="Buena 6" xfId="26881" hidden="1"/>
    <cellStyle name="Buena 6" xfId="22682" hidden="1"/>
    <cellStyle name="Buena 6" xfId="27253" hidden="1"/>
    <cellStyle name="Buena 6" xfId="23141" hidden="1"/>
    <cellStyle name="Buena 6" xfId="23417" hidden="1"/>
    <cellStyle name="Buena 6" xfId="22543" hidden="1"/>
    <cellStyle name="Buena 6" xfId="23997" hidden="1"/>
    <cellStyle name="Buena 6" xfId="26516" hidden="1"/>
    <cellStyle name="Buena 6" xfId="26632" hidden="1"/>
    <cellStyle name="Buena 6" xfId="21780" hidden="1"/>
    <cellStyle name="Buena 6" xfId="22077" hidden="1"/>
    <cellStyle name="Buena 6" xfId="21754" hidden="1"/>
    <cellStyle name="Buena 6" xfId="25438" hidden="1"/>
    <cellStyle name="Buena 6" xfId="22657" hidden="1"/>
    <cellStyle name="Buena 6" xfId="21867" hidden="1"/>
    <cellStyle name="Buena 6" xfId="23309" hidden="1"/>
    <cellStyle name="Buena 6" xfId="22108" hidden="1"/>
    <cellStyle name="Buena 6" xfId="26714" hidden="1"/>
    <cellStyle name="Buena 6" xfId="25411" hidden="1"/>
    <cellStyle name="Buena 6" xfId="27232" hidden="1"/>
    <cellStyle name="Buena 6" xfId="23626" hidden="1"/>
    <cellStyle name="Buena 6" xfId="25209" hidden="1"/>
    <cellStyle name="Buena 6" xfId="25661" hidden="1"/>
    <cellStyle name="Buena 6" xfId="23310" hidden="1"/>
    <cellStyle name="Buena 6" xfId="25062" hidden="1"/>
    <cellStyle name="Buena 6" xfId="22390" hidden="1"/>
    <cellStyle name="Buena 6" xfId="22059" hidden="1"/>
    <cellStyle name="Buena 6" xfId="21911" hidden="1"/>
    <cellStyle name="Buena 6" xfId="23673" hidden="1"/>
    <cellStyle name="Buena 6" xfId="27215" hidden="1"/>
    <cellStyle name="Buena 6" xfId="25137" hidden="1"/>
    <cellStyle name="Buena 6" xfId="26397" hidden="1"/>
    <cellStyle name="Buena 6" xfId="27344" hidden="1"/>
    <cellStyle name="Buena 6" xfId="30852" hidden="1"/>
    <cellStyle name="Buena 6" xfId="30859" hidden="1"/>
    <cellStyle name="Buena 6" xfId="30869" hidden="1"/>
    <cellStyle name="Buena 6" xfId="30876" hidden="1"/>
    <cellStyle name="Buena 6" xfId="31137" hidden="1"/>
    <cellStyle name="Buena 6" xfId="31144" hidden="1"/>
    <cellStyle name="Buena 6" xfId="31154" hidden="1"/>
    <cellStyle name="Buena 6" xfId="31160" hidden="1"/>
    <cellStyle name="Buena 6" xfId="31023" hidden="1"/>
    <cellStyle name="Buena 6" xfId="31167" hidden="1"/>
    <cellStyle name="Buena 6" xfId="31055" hidden="1"/>
    <cellStyle name="Buena 6" xfId="31049" hidden="1"/>
    <cellStyle name="Buena 6" xfId="31017" hidden="1"/>
    <cellStyle name="Buena 6" xfId="30912" hidden="1"/>
    <cellStyle name="Buena 6" xfId="30923" hidden="1"/>
    <cellStyle name="Buena 6" xfId="31043" hidden="1"/>
    <cellStyle name="Buena 6" xfId="25399" hidden="1"/>
    <cellStyle name="Buena 6" xfId="25092" hidden="1"/>
    <cellStyle name="Buena 6" xfId="21843" hidden="1"/>
    <cellStyle name="Buena 6" xfId="23628" hidden="1"/>
    <cellStyle name="Buena 6" xfId="31205" hidden="1"/>
    <cellStyle name="Buena 6" xfId="31212" hidden="1"/>
    <cellStyle name="Buena 6" xfId="31222" hidden="1"/>
    <cellStyle name="Buena 6" xfId="31228" hidden="1"/>
    <cellStyle name="Buena 6" xfId="31476" hidden="1"/>
    <cellStyle name="Buena 6" xfId="31483" hidden="1"/>
    <cellStyle name="Buena 6" xfId="31493" hidden="1"/>
    <cellStyle name="Buena 6" xfId="31499" hidden="1"/>
    <cellStyle name="Buena 6" xfId="31362" hidden="1"/>
    <cellStyle name="Buena 6" xfId="31506" hidden="1"/>
    <cellStyle name="Buena 6" xfId="31394" hidden="1"/>
    <cellStyle name="Buena 6" xfId="31388" hidden="1"/>
    <cellStyle name="Buena 6" xfId="31356" hidden="1"/>
    <cellStyle name="Buena 6" xfId="31251" hidden="1"/>
    <cellStyle name="Buena 6" xfId="31262" hidden="1"/>
    <cellStyle name="Buena 6" xfId="31382" hidden="1"/>
    <cellStyle name="Buena 6" xfId="31593" hidden="1"/>
    <cellStyle name="Buena 6" xfId="31600" hidden="1"/>
    <cellStyle name="Buena 6" xfId="31610" hidden="1"/>
    <cellStyle name="Buena 6" xfId="31616" hidden="1"/>
    <cellStyle name="Buena 6" xfId="31695" hidden="1"/>
    <cellStyle name="Buena 6" xfId="31702" hidden="1"/>
    <cellStyle name="Buena 6" xfId="31712" hidden="1"/>
    <cellStyle name="Buena 6" xfId="31718" hidden="1"/>
    <cellStyle name="Buena 6" xfId="31966" hidden="1"/>
    <cellStyle name="Buena 6" xfId="31973" hidden="1"/>
    <cellStyle name="Buena 6" xfId="31983" hidden="1"/>
    <cellStyle name="Buena 6" xfId="31989" hidden="1"/>
    <cellStyle name="Buena 6" xfId="31852" hidden="1"/>
    <cellStyle name="Buena 6" xfId="31996" hidden="1"/>
    <cellStyle name="Buena 6" xfId="31884" hidden="1"/>
    <cellStyle name="Buena 6" xfId="31878" hidden="1"/>
    <cellStyle name="Buena 6" xfId="31846" hidden="1"/>
    <cellStyle name="Buena 6" xfId="31741" hidden="1"/>
    <cellStyle name="Buena 6" xfId="31752" hidden="1"/>
    <cellStyle name="Buena 6" xfId="31872" hidden="1"/>
    <cellStyle name="Buena 6" xfId="32083" hidden="1"/>
    <cellStyle name="Buena 6" xfId="32090" hidden="1"/>
    <cellStyle name="Buena 6" xfId="32100" hidden="1"/>
    <cellStyle name="Buena 6" xfId="32106" hidden="1"/>
    <cellStyle name="Buena 6" xfId="32185" hidden="1"/>
    <cellStyle name="Buena 6" xfId="32192" hidden="1"/>
    <cellStyle name="Buena 6" xfId="32202" hidden="1"/>
    <cellStyle name="Buena 6" xfId="32208" hidden="1"/>
    <cellStyle name="Buena 6" xfId="32456" hidden="1"/>
    <cellStyle name="Buena 6" xfId="32463" hidden="1"/>
    <cellStyle name="Buena 6" xfId="32473" hidden="1"/>
    <cellStyle name="Buena 6" xfId="32479" hidden="1"/>
    <cellStyle name="Buena 6" xfId="32342" hidden="1"/>
    <cellStyle name="Buena 6" xfId="32486" hidden="1"/>
    <cellStyle name="Buena 6" xfId="32374" hidden="1"/>
    <cellStyle name="Buena 6" xfId="32368" hidden="1"/>
    <cellStyle name="Buena 6" xfId="32336" hidden="1"/>
    <cellStyle name="Buena 6" xfId="32231" hidden="1"/>
    <cellStyle name="Buena 6" xfId="32242" hidden="1"/>
    <cellStyle name="Buena 6" xfId="32362" hidden="1"/>
    <cellStyle name="Buena 6" xfId="32573" hidden="1"/>
    <cellStyle name="Buena 6" xfId="32580" hidden="1"/>
    <cellStyle name="Buena 6" xfId="32590" hidden="1"/>
    <cellStyle name="Buena 6" xfId="32596" hidden="1"/>
    <cellStyle name="Buena 6" xfId="32675" hidden="1"/>
    <cellStyle name="Buena 6" xfId="32682" hidden="1"/>
    <cellStyle name="Buena 6" xfId="32692" hidden="1"/>
    <cellStyle name="Buena 6" xfId="32698" hidden="1"/>
    <cellStyle name="Buena 6" xfId="32946" hidden="1"/>
    <cellStyle name="Buena 6" xfId="32953" hidden="1"/>
    <cellStyle name="Buena 6" xfId="32963" hidden="1"/>
    <cellStyle name="Buena 6" xfId="32969" hidden="1"/>
    <cellStyle name="Buena 6" xfId="32832" hidden="1"/>
    <cellStyle name="Buena 6" xfId="32976" hidden="1"/>
    <cellStyle name="Buena 6" xfId="32864" hidden="1"/>
    <cellStyle name="Buena 6" xfId="32858" hidden="1"/>
    <cellStyle name="Buena 6" xfId="32826" hidden="1"/>
    <cellStyle name="Buena 6" xfId="32721" hidden="1"/>
    <cellStyle name="Buena 6" xfId="32732" hidden="1"/>
    <cellStyle name="Buena 6" xfId="32852" hidden="1"/>
    <cellStyle name="Buena 6" xfId="33063" hidden="1"/>
    <cellStyle name="Buena 6" xfId="33070" hidden="1"/>
    <cellStyle name="Buena 6" xfId="33080" hidden="1"/>
    <cellStyle name="Buena 6" xfId="33086" hidden="1"/>
    <cellStyle name="Buena 6" xfId="33165" hidden="1"/>
    <cellStyle name="Buena 6" xfId="33172" hidden="1"/>
    <cellStyle name="Buena 6" xfId="33182" hidden="1"/>
    <cellStyle name="Buena 6" xfId="33188" hidden="1"/>
    <cellStyle name="Buena 6" xfId="33436" hidden="1"/>
    <cellStyle name="Buena 6" xfId="33443" hidden="1"/>
    <cellStyle name="Buena 6" xfId="33453" hidden="1"/>
    <cellStyle name="Buena 6" xfId="33459" hidden="1"/>
    <cellStyle name="Buena 6" xfId="33322" hidden="1"/>
    <cellStyle name="Buena 6" xfId="33466" hidden="1"/>
    <cellStyle name="Buena 6" xfId="33354" hidden="1"/>
    <cellStyle name="Buena 6" xfId="33348" hidden="1"/>
    <cellStyle name="Buena 6" xfId="33316" hidden="1"/>
    <cellStyle name="Buena 6" xfId="33211" hidden="1"/>
    <cellStyle name="Buena 6" xfId="33222" hidden="1"/>
    <cellStyle name="Buena 6" xfId="33342" hidden="1"/>
    <cellStyle name="Buena 6" xfId="25464" hidden="1"/>
    <cellStyle name="Buena 6" xfId="23393" hidden="1"/>
    <cellStyle name="Buena 6" xfId="27882" hidden="1"/>
    <cellStyle name="Buena 6" xfId="26647" hidden="1"/>
    <cellStyle name="Buena 6" xfId="23751" hidden="1"/>
    <cellStyle name="Buena 6" xfId="25157" hidden="1"/>
    <cellStyle name="Buena 6" xfId="22664" hidden="1"/>
    <cellStyle name="Buena 6" xfId="23905" hidden="1"/>
    <cellStyle name="Buena 6" xfId="25397" hidden="1"/>
    <cellStyle name="Buena 6" xfId="27862" hidden="1"/>
    <cellStyle name="Buena 6" xfId="23124" hidden="1"/>
    <cellStyle name="Buena 6" xfId="26372" hidden="1"/>
    <cellStyle name="Buena 6" xfId="27184" hidden="1"/>
    <cellStyle name="Buena 6" xfId="21884" hidden="1"/>
    <cellStyle name="Buena 6" xfId="21859" hidden="1"/>
    <cellStyle name="Buena 6" xfId="25708" hidden="1"/>
    <cellStyle name="Buena 6" xfId="23895" hidden="1"/>
    <cellStyle name="Buena 6" xfId="28400" hidden="1"/>
    <cellStyle name="Buena 6" xfId="23299" hidden="1"/>
    <cellStyle name="Buena 6" xfId="25627" hidden="1"/>
    <cellStyle name="Buena 6" xfId="26093" hidden="1"/>
    <cellStyle name="Buena 6" xfId="25683" hidden="1"/>
    <cellStyle name="Buena 6" xfId="25407" hidden="1"/>
    <cellStyle name="Buena 6" xfId="25251" hidden="1"/>
    <cellStyle name="Buena 6" xfId="21765" hidden="1"/>
    <cellStyle name="Buena 6" xfId="26734" hidden="1"/>
    <cellStyle name="Buena 6" xfId="21798" hidden="1"/>
    <cellStyle name="Buena 6" xfId="12141" hidden="1"/>
    <cellStyle name="Buena 6" xfId="21823" hidden="1"/>
    <cellStyle name="Buena 6" xfId="23684" hidden="1"/>
    <cellStyle name="Buena 6" xfId="22115" hidden="1"/>
    <cellStyle name="Buena 6" xfId="23851" hidden="1"/>
    <cellStyle name="Buena 6" xfId="25865" hidden="1"/>
    <cellStyle name="Buena 6" xfId="22716" hidden="1"/>
    <cellStyle name="Buena 6" xfId="27246" hidden="1"/>
    <cellStyle name="Buena 6" xfId="11126" hidden="1"/>
    <cellStyle name="Buena 6" xfId="22177" hidden="1"/>
    <cellStyle name="Buena 6" xfId="22047" hidden="1"/>
    <cellStyle name="Buena 6" xfId="23897" hidden="1"/>
    <cellStyle name="Buena 6" xfId="26358" hidden="1"/>
    <cellStyle name="Buena 6" xfId="23168" hidden="1"/>
    <cellStyle name="Buena 6" xfId="26641" hidden="1"/>
    <cellStyle name="Buena 6" xfId="25849" hidden="1"/>
    <cellStyle name="Buena 6" xfId="26685" hidden="1"/>
    <cellStyle name="Buena 6" xfId="33571" hidden="1"/>
    <cellStyle name="Buena 6" xfId="33578" hidden="1"/>
    <cellStyle name="Buena 6" xfId="33588" hidden="1"/>
    <cellStyle name="Buena 6" xfId="33594" hidden="1"/>
    <cellStyle name="Buena 6" xfId="33842" hidden="1"/>
    <cellStyle name="Buena 6" xfId="33849" hidden="1"/>
    <cellStyle name="Buena 6" xfId="33859" hidden="1"/>
    <cellStyle name="Buena 6" xfId="33865" hidden="1"/>
    <cellStyle name="Buena 6" xfId="33728" hidden="1"/>
    <cellStyle name="Buena 6" xfId="33872" hidden="1"/>
    <cellStyle name="Buena 6" xfId="33760" hidden="1"/>
    <cellStyle name="Buena 6" xfId="33754" hidden="1"/>
    <cellStyle name="Buena 6" xfId="33722" hidden="1"/>
    <cellStyle name="Buena 6" xfId="33617" hidden="1"/>
    <cellStyle name="Buena 6" xfId="33628" hidden="1"/>
    <cellStyle name="Buena 6" xfId="33748" hidden="1"/>
    <cellStyle name="Buena 6" xfId="22421" hidden="1"/>
    <cellStyle name="Buena 6" xfId="27331" hidden="1"/>
    <cellStyle name="Buena 6" xfId="25687" hidden="1"/>
    <cellStyle name="Buena 6" xfId="23533" hidden="1"/>
    <cellStyle name="Buena 6" xfId="33889" hidden="1"/>
    <cellStyle name="Buena 6" xfId="33896" hidden="1"/>
    <cellStyle name="Buena 6" xfId="33906" hidden="1"/>
    <cellStyle name="Buena 6" xfId="33912" hidden="1"/>
    <cellStyle name="Buena 6" xfId="34160" hidden="1"/>
    <cellStyle name="Buena 6" xfId="34167" hidden="1"/>
    <cellStyle name="Buena 6" xfId="34177" hidden="1"/>
    <cellStyle name="Buena 6" xfId="34183" hidden="1"/>
    <cellStyle name="Buena 6" xfId="34046" hidden="1"/>
    <cellStyle name="Buena 6" xfId="34190" hidden="1"/>
    <cellStyle name="Buena 6" xfId="34078" hidden="1"/>
    <cellStyle name="Buena 6" xfId="34072" hidden="1"/>
    <cellStyle name="Buena 6" xfId="34040" hidden="1"/>
    <cellStyle name="Buena 6" xfId="33935" hidden="1"/>
    <cellStyle name="Buena 6" xfId="33946" hidden="1"/>
    <cellStyle name="Buena 6" xfId="34066" hidden="1"/>
    <cellStyle name="Buena 6" xfId="34277" hidden="1"/>
    <cellStyle name="Buena 6" xfId="34284" hidden="1"/>
    <cellStyle name="Buena 6" xfId="34294" hidden="1"/>
    <cellStyle name="Buena 6" xfId="34300" hidden="1"/>
    <cellStyle name="Buena 6" xfId="34379" hidden="1"/>
    <cellStyle name="Buena 6" xfId="34386" hidden="1"/>
    <cellStyle name="Buena 6" xfId="34396" hidden="1"/>
    <cellStyle name="Buena 6" xfId="34402" hidden="1"/>
    <cellStyle name="Buena 6" xfId="34650" hidden="1"/>
    <cellStyle name="Buena 6" xfId="34657" hidden="1"/>
    <cellStyle name="Buena 6" xfId="34667" hidden="1"/>
    <cellStyle name="Buena 6" xfId="34673" hidden="1"/>
    <cellStyle name="Buena 6" xfId="34536" hidden="1"/>
    <cellStyle name="Buena 6" xfId="34680" hidden="1"/>
    <cellStyle name="Buena 6" xfId="34568" hidden="1"/>
    <cellStyle name="Buena 6" xfId="34562" hidden="1"/>
    <cellStyle name="Buena 6" xfId="34530" hidden="1"/>
    <cellStyle name="Buena 6" xfId="34425" hidden="1"/>
    <cellStyle name="Buena 6" xfId="34436" hidden="1"/>
    <cellStyle name="Buena 6" xfId="34556" hidden="1"/>
    <cellStyle name="Buena 6" xfId="34767" hidden="1"/>
    <cellStyle name="Buena 6" xfId="34774" hidden="1"/>
    <cellStyle name="Buena 6" xfId="34784" hidden="1"/>
    <cellStyle name="Buena 6" xfId="34790" hidden="1"/>
    <cellStyle name="Buena 6" xfId="34869" hidden="1"/>
    <cellStyle name="Buena 6" xfId="34876" hidden="1"/>
    <cellStyle name="Buena 6" xfId="34886" hidden="1"/>
    <cellStyle name="Buena 6" xfId="34892" hidden="1"/>
    <cellStyle name="Buena 6" xfId="35140" hidden="1"/>
    <cellStyle name="Buena 6" xfId="35147" hidden="1"/>
    <cellStyle name="Buena 6" xfId="35157" hidden="1"/>
    <cellStyle name="Buena 6" xfId="35163" hidden="1"/>
    <cellStyle name="Buena 6" xfId="35026" hidden="1"/>
    <cellStyle name="Buena 6" xfId="35170" hidden="1"/>
    <cellStyle name="Buena 6" xfId="35058" hidden="1"/>
    <cellStyle name="Buena 6" xfId="35052" hidden="1"/>
    <cellStyle name="Buena 6" xfId="35020" hidden="1"/>
    <cellStyle name="Buena 6" xfId="34915" hidden="1"/>
    <cellStyle name="Buena 6" xfId="34926" hidden="1"/>
    <cellStyle name="Buena 6" xfId="35046" hidden="1"/>
    <cellStyle name="Buena 6" xfId="35257" hidden="1"/>
    <cellStyle name="Buena 6" xfId="35264" hidden="1"/>
    <cellStyle name="Buena 6" xfId="35274" hidden="1"/>
    <cellStyle name="Buena 6" xfId="35280" hidden="1"/>
    <cellStyle name="Buena 6" xfId="35359" hidden="1"/>
    <cellStyle name="Buena 6" xfId="35366" hidden="1"/>
    <cellStyle name="Buena 6" xfId="35376" hidden="1"/>
    <cellStyle name="Buena 6" xfId="35382" hidden="1"/>
    <cellStyle name="Buena 6" xfId="35630" hidden="1"/>
    <cellStyle name="Buena 6" xfId="35637" hidden="1"/>
    <cellStyle name="Buena 6" xfId="35647" hidden="1"/>
    <cellStyle name="Buena 6" xfId="35653" hidden="1"/>
    <cellStyle name="Buena 6" xfId="35516" hidden="1"/>
    <cellStyle name="Buena 6" xfId="35660" hidden="1"/>
    <cellStyle name="Buena 6" xfId="35548" hidden="1"/>
    <cellStyle name="Buena 6" xfId="35542" hidden="1"/>
    <cellStyle name="Buena 6" xfId="35510" hidden="1"/>
    <cellStyle name="Buena 6" xfId="35405" hidden="1"/>
    <cellStyle name="Buena 6" xfId="35416" hidden="1"/>
    <cellStyle name="Buena 6" xfId="35536" hidden="1"/>
    <cellStyle name="Buena 6" xfId="35747" hidden="1"/>
    <cellStyle name="Buena 6" xfId="35754" hidden="1"/>
    <cellStyle name="Buena 6" xfId="35764" hidden="1"/>
    <cellStyle name="Buena 6" xfId="35770" hidden="1"/>
    <cellStyle name="Buena 6" xfId="35849" hidden="1"/>
    <cellStyle name="Buena 6" xfId="35856" hidden="1"/>
    <cellStyle name="Buena 6" xfId="35866" hidden="1"/>
    <cellStyle name="Buena 6" xfId="35872" hidden="1"/>
    <cellStyle name="Buena 6" xfId="36120" hidden="1"/>
    <cellStyle name="Buena 6" xfId="36127" hidden="1"/>
    <cellStyle name="Buena 6" xfId="36137" hidden="1"/>
    <cellStyle name="Buena 6" xfId="36143" hidden="1"/>
    <cellStyle name="Buena 6" xfId="36006" hidden="1"/>
    <cellStyle name="Buena 6" xfId="36150" hidden="1"/>
    <cellStyle name="Buena 6" xfId="36038" hidden="1"/>
    <cellStyle name="Buena 6" xfId="36032" hidden="1"/>
    <cellStyle name="Buena 6" xfId="36000" hidden="1"/>
    <cellStyle name="Buena 6" xfId="35895" hidden="1"/>
    <cellStyle name="Buena 6" xfId="35906" hidden="1"/>
    <cellStyle name="Buena 6" xfId="36026" hidden="1"/>
    <cellStyle name="Buena 6" xfId="23025" hidden="1"/>
    <cellStyle name="Buena 6" xfId="30887" hidden="1"/>
    <cellStyle name="Buena 6" xfId="25159" hidden="1"/>
    <cellStyle name="Buena 6" xfId="22185" hidden="1"/>
    <cellStyle name="Buena 6" xfId="31184" hidden="1"/>
    <cellStyle name="Buena 6" xfId="27174" hidden="1"/>
    <cellStyle name="Buena 6" xfId="23699" hidden="1"/>
    <cellStyle name="Buena 6" xfId="25892" hidden="1"/>
    <cellStyle name="Buena 6" xfId="25509" hidden="1"/>
    <cellStyle name="Buena 6" xfId="23809" hidden="1"/>
    <cellStyle name="Buena 6" xfId="27877" hidden="1"/>
    <cellStyle name="Buena 6" xfId="21941" hidden="1"/>
    <cellStyle name="Buena 6" xfId="25842" hidden="1"/>
    <cellStyle name="Buena 6" xfId="26100" hidden="1"/>
    <cellStyle name="Buena 6" xfId="25515" hidden="1"/>
    <cellStyle name="Buena 6" xfId="23182" hidden="1"/>
    <cellStyle name="Buena 6" xfId="25855" hidden="1"/>
    <cellStyle name="Buena 6" xfId="23460" hidden="1"/>
    <cellStyle name="Buena 6" xfId="30718" hidden="1"/>
    <cellStyle name="Buena 6" xfId="30758" hidden="1"/>
    <cellStyle name="Buena 6" xfId="23610" hidden="1"/>
    <cellStyle name="Buena 6" xfId="22738" hidden="1"/>
    <cellStyle name="Buena 6" xfId="26385" hidden="1"/>
    <cellStyle name="Buena 6" xfId="26104" hidden="1"/>
    <cellStyle name="Buena 6" xfId="27244" hidden="1"/>
    <cellStyle name="Buena 6" xfId="27117" hidden="1"/>
    <cellStyle name="Buena 6" xfId="26609" hidden="1"/>
    <cellStyle name="Buena 6" xfId="23703" hidden="1"/>
    <cellStyle name="Buena 6" xfId="23457" hidden="1"/>
    <cellStyle name="Buena 6" xfId="23359" hidden="1"/>
    <cellStyle name="Buena 6" xfId="23039" hidden="1"/>
    <cellStyle name="Buena 6" xfId="26378" hidden="1"/>
    <cellStyle name="Buena 6" xfId="25459" hidden="1"/>
    <cellStyle name="Buena 6" xfId="26965" hidden="1"/>
    <cellStyle name="Buena 6" xfId="27129" hidden="1"/>
    <cellStyle name="Buena 6" xfId="27930" hidden="1"/>
    <cellStyle name="Buena 6" xfId="21928" hidden="1"/>
    <cellStyle name="Buena 6" xfId="25770" hidden="1"/>
    <cellStyle name="Buena 6" xfId="27024" hidden="1"/>
    <cellStyle name="Buena 6" xfId="26664" hidden="1"/>
    <cellStyle name="Buena 6" xfId="30766" hidden="1"/>
    <cellStyle name="Buena 6" xfId="26797" hidden="1"/>
    <cellStyle name="Buena 6" xfId="25985" hidden="1"/>
    <cellStyle name="Buena 6" xfId="25102" hidden="1"/>
    <cellStyle name="Buena 6" xfId="36237" hidden="1"/>
    <cellStyle name="Buena 6" xfId="36244" hidden="1"/>
    <cellStyle name="Buena 6" xfId="36254" hidden="1"/>
    <cellStyle name="Buena 6" xfId="36260" hidden="1"/>
    <cellStyle name="Buena 6" xfId="36508" hidden="1"/>
    <cellStyle name="Buena 6" xfId="36515" hidden="1"/>
    <cellStyle name="Buena 6" xfId="36525" hidden="1"/>
    <cellStyle name="Buena 6" xfId="36531" hidden="1"/>
    <cellStyle name="Buena 6" xfId="36394" hidden="1"/>
    <cellStyle name="Buena 6" xfId="36538" hidden="1"/>
    <cellStyle name="Buena 6" xfId="36426" hidden="1"/>
    <cellStyle name="Buena 6" xfId="36420" hidden="1"/>
    <cellStyle name="Buena 6" xfId="36388" hidden="1"/>
    <cellStyle name="Buena 6" xfId="36283" hidden="1"/>
    <cellStyle name="Buena 6" xfId="36294" hidden="1"/>
    <cellStyle name="Buena 6" xfId="36414" hidden="1"/>
    <cellStyle name="Buena 6" xfId="22772" hidden="1"/>
    <cellStyle name="Buena 6" xfId="23537" hidden="1"/>
    <cellStyle name="Buena 6" xfId="27115" hidden="1"/>
    <cellStyle name="Buena 6" xfId="25477" hidden="1"/>
    <cellStyle name="Buena 6" xfId="36555" hidden="1"/>
    <cellStyle name="Buena 6" xfId="36562" hidden="1"/>
    <cellStyle name="Buena 6" xfId="36572" hidden="1"/>
    <cellStyle name="Buena 6" xfId="36578" hidden="1"/>
    <cellStyle name="Buena 6" xfId="36826" hidden="1"/>
    <cellStyle name="Buena 6" xfId="36833" hidden="1"/>
    <cellStyle name="Buena 6" xfId="36843" hidden="1"/>
    <cellStyle name="Buena 6" xfId="36849" hidden="1"/>
    <cellStyle name="Buena 6" xfId="36712" hidden="1"/>
    <cellStyle name="Buena 6" xfId="36856" hidden="1"/>
    <cellStyle name="Buena 6" xfId="36744" hidden="1"/>
    <cellStyle name="Buena 6" xfId="36738" hidden="1"/>
    <cellStyle name="Buena 6" xfId="36706" hidden="1"/>
    <cellStyle name="Buena 6" xfId="36601" hidden="1"/>
    <cellStyle name="Buena 6" xfId="36612" hidden="1"/>
    <cellStyle name="Buena 6" xfId="36732" hidden="1"/>
    <cellStyle name="Buena 6" xfId="36943" hidden="1"/>
    <cellStyle name="Buena 6" xfId="36950" hidden="1"/>
    <cellStyle name="Buena 6" xfId="36960" hidden="1"/>
    <cellStyle name="Buena 6" xfId="36966" hidden="1"/>
    <cellStyle name="Buena 6" xfId="37045" hidden="1"/>
    <cellStyle name="Buena 6" xfId="37052" hidden="1"/>
    <cellStyle name="Buena 6" xfId="37062" hidden="1"/>
    <cellStyle name="Buena 6" xfId="37068" hidden="1"/>
    <cellStyle name="Buena 6" xfId="37316" hidden="1"/>
    <cellStyle name="Buena 6" xfId="37323" hidden="1"/>
    <cellStyle name="Buena 6" xfId="37333" hidden="1"/>
    <cellStyle name="Buena 6" xfId="37339" hidden="1"/>
    <cellStyle name="Buena 6" xfId="37202" hidden="1"/>
    <cellStyle name="Buena 6" xfId="37346" hidden="1"/>
    <cellStyle name="Buena 6" xfId="37234" hidden="1"/>
    <cellStyle name="Buena 6" xfId="37228" hidden="1"/>
    <cellStyle name="Buena 6" xfId="37196" hidden="1"/>
    <cellStyle name="Buena 6" xfId="37091" hidden="1"/>
    <cellStyle name="Buena 6" xfId="37102" hidden="1"/>
    <cellStyle name="Buena 6" xfId="37222" hidden="1"/>
    <cellStyle name="Buena 6" xfId="37433" hidden="1"/>
    <cellStyle name="Buena 6" xfId="37440" hidden="1"/>
    <cellStyle name="Buena 6" xfId="37450" hidden="1"/>
    <cellStyle name="Buena 6" xfId="37456" hidden="1"/>
    <cellStyle name="Buena 6" xfId="37535" hidden="1"/>
    <cellStyle name="Buena 6" xfId="37542" hidden="1"/>
    <cellStyle name="Buena 6" xfId="37552" hidden="1"/>
    <cellStyle name="Buena 6" xfId="37558" hidden="1"/>
    <cellStyle name="Buena 6" xfId="37806" hidden="1"/>
    <cellStyle name="Buena 6" xfId="37813" hidden="1"/>
    <cellStyle name="Buena 6" xfId="37823" hidden="1"/>
    <cellStyle name="Buena 6" xfId="37829" hidden="1"/>
    <cellStyle name="Buena 6" xfId="37692" hidden="1"/>
    <cellStyle name="Buena 6" xfId="37836" hidden="1"/>
    <cellStyle name="Buena 6" xfId="37724" hidden="1"/>
    <cellStyle name="Buena 6" xfId="37718" hidden="1"/>
    <cellStyle name="Buena 6" xfId="37686" hidden="1"/>
    <cellStyle name="Buena 6" xfId="37581" hidden="1"/>
    <cellStyle name="Buena 6" xfId="37592" hidden="1"/>
    <cellStyle name="Buena 6" xfId="37712" hidden="1"/>
    <cellStyle name="Buena 6" xfId="37923" hidden="1"/>
    <cellStyle name="Buena 6" xfId="37930" hidden="1"/>
    <cellStyle name="Buena 6" xfId="37940" hidden="1"/>
    <cellStyle name="Buena 6" xfId="37946" hidden="1"/>
    <cellStyle name="Buena 6" xfId="38025" hidden="1"/>
    <cellStyle name="Buena 6" xfId="38032" hidden="1"/>
    <cellStyle name="Buena 6" xfId="38042" hidden="1"/>
    <cellStyle name="Buena 6" xfId="38048" hidden="1"/>
    <cellStyle name="Buena 6" xfId="38296" hidden="1"/>
    <cellStyle name="Buena 6" xfId="38303" hidden="1"/>
    <cellStyle name="Buena 6" xfId="38313" hidden="1"/>
    <cellStyle name="Buena 6" xfId="38319" hidden="1"/>
    <cellStyle name="Buena 6" xfId="38182" hidden="1"/>
    <cellStyle name="Buena 6" xfId="38326" hidden="1"/>
    <cellStyle name="Buena 6" xfId="38214" hidden="1"/>
    <cellStyle name="Buena 6" xfId="38208" hidden="1"/>
    <cellStyle name="Buena 6" xfId="38176" hidden="1"/>
    <cellStyle name="Buena 6" xfId="38071" hidden="1"/>
    <cellStyle name="Buena 6" xfId="38082" hidden="1"/>
    <cellStyle name="Buena 6" xfId="38202" hidden="1"/>
    <cellStyle name="Buena 6" xfId="38413" hidden="1"/>
    <cellStyle name="Buena 6" xfId="38420" hidden="1"/>
    <cellStyle name="Buena 6" xfId="38430" hidden="1"/>
    <cellStyle name="Buena 6" xfId="38436" hidden="1"/>
    <cellStyle name="Buena 6" xfId="38515" hidden="1"/>
    <cellStyle name="Buena 6" xfId="38522" hidden="1"/>
    <cellStyle name="Buena 6" xfId="38532" hidden="1"/>
    <cellStyle name="Buena 6" xfId="38538" hidden="1"/>
    <cellStyle name="Buena 6" xfId="38786" hidden="1"/>
    <cellStyle name="Buena 6" xfId="38793" hidden="1"/>
    <cellStyle name="Buena 6" xfId="38803" hidden="1"/>
    <cellStyle name="Buena 6" xfId="38809" hidden="1"/>
    <cellStyle name="Buena 6" xfId="38672" hidden="1"/>
    <cellStyle name="Buena 6" xfId="38816" hidden="1"/>
    <cellStyle name="Buena 6" xfId="38704" hidden="1"/>
    <cellStyle name="Buena 6" xfId="38698" hidden="1"/>
    <cellStyle name="Buena 6" xfId="38666" hidden="1"/>
    <cellStyle name="Buena 6" xfId="38561" hidden="1"/>
    <cellStyle name="Buena 6" xfId="38572" hidden="1"/>
    <cellStyle name="Buena 6" xfId="38692"/>
    <cellStyle name="Buena 7" xfId="5151" hidden="1"/>
    <cellStyle name="Buena 7" xfId="5165" hidden="1"/>
    <cellStyle name="Buena 7" xfId="5176" hidden="1"/>
    <cellStyle name="Buena 7" xfId="5187" hidden="1"/>
    <cellStyle name="Buena 7" xfId="5195" hidden="1"/>
    <cellStyle name="Buena 7" xfId="10303" hidden="1"/>
    <cellStyle name="Buena 7" xfId="10314" hidden="1"/>
    <cellStyle name="Buena 7" xfId="10325" hidden="1"/>
    <cellStyle name="Buena 7" xfId="10333" hidden="1"/>
    <cellStyle name="Buena 7" xfId="10813" hidden="1"/>
    <cellStyle name="Buena 7" xfId="10820" hidden="1"/>
    <cellStyle name="Buena 7" xfId="10830" hidden="1"/>
    <cellStyle name="Buena 7" xfId="10836" hidden="1"/>
    <cellStyle name="Buena 7" xfId="10567" hidden="1"/>
    <cellStyle name="Buena 7" xfId="10656" hidden="1"/>
    <cellStyle name="Buena 7" xfId="10727" hidden="1"/>
    <cellStyle name="Buena 7" xfId="10688" hidden="1"/>
    <cellStyle name="Buena 7" xfId="10851" hidden="1"/>
    <cellStyle name="Buena 7" xfId="5461" hidden="1"/>
    <cellStyle name="Buena 7" xfId="10686" hidden="1"/>
    <cellStyle name="Buena 7" xfId="10626" hidden="1"/>
    <cellStyle name="Buena 7" xfId="15958" hidden="1"/>
    <cellStyle name="Buena 7" xfId="15969" hidden="1"/>
    <cellStyle name="Buena 7" xfId="15980" hidden="1"/>
    <cellStyle name="Buena 7" xfId="15988" hidden="1"/>
    <cellStyle name="Buena 7" xfId="21086" hidden="1"/>
    <cellStyle name="Buena 7" xfId="21097" hidden="1"/>
    <cellStyle name="Buena 7" xfId="21108" hidden="1"/>
    <cellStyle name="Buena 7" xfId="21116" hidden="1"/>
    <cellStyle name="Buena 7" xfId="21596" hidden="1"/>
    <cellStyle name="Buena 7" xfId="21603" hidden="1"/>
    <cellStyle name="Buena 7" xfId="21613" hidden="1"/>
    <cellStyle name="Buena 7" xfId="21619" hidden="1"/>
    <cellStyle name="Buena 7" xfId="21350" hidden="1"/>
    <cellStyle name="Buena 7" xfId="21439" hidden="1"/>
    <cellStyle name="Buena 7" xfId="21510" hidden="1"/>
    <cellStyle name="Buena 7" xfId="21471" hidden="1"/>
    <cellStyle name="Buena 7" xfId="21634" hidden="1"/>
    <cellStyle name="Buena 7" xfId="16253" hidden="1"/>
    <cellStyle name="Buena 7" xfId="21469" hidden="1"/>
    <cellStyle name="Buena 7" xfId="21409" hidden="1"/>
    <cellStyle name="Buena 7" xfId="22882" hidden="1"/>
    <cellStyle name="Buena 7" xfId="22889" hidden="1"/>
    <cellStyle name="Buena 7" xfId="22899" hidden="1"/>
    <cellStyle name="Buena 7" xfId="22905" hidden="1"/>
    <cellStyle name="Buena 7" xfId="24105" hidden="1"/>
    <cellStyle name="Buena 7" xfId="24112" hidden="1"/>
    <cellStyle name="Buena 7" xfId="24122" hidden="1"/>
    <cellStyle name="Buena 7" xfId="24129" hidden="1"/>
    <cellStyle name="Buena 7" xfId="24423" hidden="1"/>
    <cellStyle name="Buena 7" xfId="24430" hidden="1"/>
    <cellStyle name="Buena 7" xfId="24440" hidden="1"/>
    <cellStyle name="Buena 7" xfId="24446" hidden="1"/>
    <cellStyle name="Buena 7" xfId="24180" hidden="1"/>
    <cellStyle name="Buena 7" xfId="24267" hidden="1"/>
    <cellStyle name="Buena 7" xfId="24337" hidden="1"/>
    <cellStyle name="Buena 7" xfId="24299" hidden="1"/>
    <cellStyle name="Buena 7" xfId="24461" hidden="1"/>
    <cellStyle name="Buena 7" xfId="22943" hidden="1"/>
    <cellStyle name="Buena 7" xfId="24297" hidden="1"/>
    <cellStyle name="Buena 7" xfId="24237" hidden="1"/>
    <cellStyle name="Buena 7" xfId="24579" hidden="1"/>
    <cellStyle name="Buena 7" xfId="24586" hidden="1"/>
    <cellStyle name="Buena 7" xfId="24596" hidden="1"/>
    <cellStyle name="Buena 7" xfId="24602" hidden="1"/>
    <cellStyle name="Buena 7" xfId="24681" hidden="1"/>
    <cellStyle name="Buena 7" xfId="24688" hidden="1"/>
    <cellStyle name="Buena 7" xfId="24698" hidden="1"/>
    <cellStyle name="Buena 7" xfId="24704" hidden="1"/>
    <cellStyle name="Buena 7" xfId="24952" hidden="1"/>
    <cellStyle name="Buena 7" xfId="24959" hidden="1"/>
    <cellStyle name="Buena 7" xfId="24969" hidden="1"/>
    <cellStyle name="Buena 7" xfId="24975" hidden="1"/>
    <cellStyle name="Buena 7" xfId="24711" hidden="1"/>
    <cellStyle name="Buena 7" xfId="24796" hidden="1"/>
    <cellStyle name="Buena 7" xfId="24866" hidden="1"/>
    <cellStyle name="Buena 7" xfId="24828" hidden="1"/>
    <cellStyle name="Buena 7" xfId="24990" hidden="1"/>
    <cellStyle name="Buena 7" xfId="24603" hidden="1"/>
    <cellStyle name="Buena 7" xfId="24826" hidden="1"/>
    <cellStyle name="Buena 7" xfId="24767" hidden="1"/>
    <cellStyle name="Buena 7" xfId="26188" hidden="1"/>
    <cellStyle name="Buena 7" xfId="26196" hidden="1"/>
    <cellStyle name="Buena 7" xfId="26206" hidden="1"/>
    <cellStyle name="Buena 7" xfId="26212" hidden="1"/>
    <cellStyle name="Buena 7" xfId="27448" hidden="1"/>
    <cellStyle name="Buena 7" xfId="27458" hidden="1"/>
    <cellStyle name="Buena 7" xfId="27468" hidden="1"/>
    <cellStyle name="Buena 7" xfId="27474" hidden="1"/>
    <cellStyle name="Buena 7" xfId="27759" hidden="1"/>
    <cellStyle name="Buena 7" xfId="27766" hidden="1"/>
    <cellStyle name="Buena 7" xfId="27776" hidden="1"/>
    <cellStyle name="Buena 7" xfId="27782" hidden="1"/>
    <cellStyle name="Buena 7" xfId="27518" hidden="1"/>
    <cellStyle name="Buena 7" xfId="27603" hidden="1"/>
    <cellStyle name="Buena 7" xfId="27673" hidden="1"/>
    <cellStyle name="Buena 7" xfId="27635" hidden="1"/>
    <cellStyle name="Buena 7" xfId="27797" hidden="1"/>
    <cellStyle name="Buena 7" xfId="26263" hidden="1"/>
    <cellStyle name="Buena 7" xfId="27633" hidden="1"/>
    <cellStyle name="Buena 7" xfId="27574" hidden="1"/>
    <cellStyle name="Buena 7" xfId="23158" hidden="1"/>
    <cellStyle name="Buena 7" xfId="22691" hidden="1"/>
    <cellStyle name="Buena 7" xfId="26582" hidden="1"/>
    <cellStyle name="Buena 7" xfId="25202" hidden="1"/>
    <cellStyle name="Buena 7" xfId="25596" hidden="1"/>
    <cellStyle name="Buena 7" xfId="22006" hidden="1"/>
    <cellStyle name="Buena 7" xfId="23267" hidden="1"/>
    <cellStyle name="Buena 7" xfId="26344" hidden="1"/>
    <cellStyle name="Buena 7" xfId="23231" hidden="1"/>
    <cellStyle name="Buena 7" xfId="25032" hidden="1"/>
    <cellStyle name="Buena 7" xfId="25825" hidden="1"/>
    <cellStyle name="Buena 7" xfId="25031" hidden="1"/>
    <cellStyle name="Buena 7" xfId="25594" hidden="1"/>
    <cellStyle name="Buena 7" xfId="23764" hidden="1"/>
    <cellStyle name="Buena 7" xfId="25584" hidden="1"/>
    <cellStyle name="Buena 7" xfId="23762" hidden="1"/>
    <cellStyle name="Buena 7" xfId="11064" hidden="1"/>
    <cellStyle name="Buena 7" xfId="25996" hidden="1"/>
    <cellStyle name="Buena 7" xfId="25834" hidden="1"/>
    <cellStyle name="Buena 7" xfId="21999" hidden="1"/>
    <cellStyle name="Buena 7" xfId="23218" hidden="1"/>
    <cellStyle name="Buena 7" xfId="12180" hidden="1"/>
    <cellStyle name="Buena 7" xfId="23217" hidden="1"/>
    <cellStyle name="Buena 7" xfId="11045" hidden="1"/>
    <cellStyle name="Buena 7" xfId="22497" hidden="1"/>
    <cellStyle name="Buena 7" xfId="26835" hidden="1"/>
    <cellStyle name="Buena 7" xfId="21961" hidden="1"/>
    <cellStyle name="Buena 7" xfId="26834" hidden="1"/>
    <cellStyle name="Buena 7" xfId="22387" hidden="1"/>
    <cellStyle name="Buena 7" xfId="22641" hidden="1"/>
    <cellStyle name="Buena 7" xfId="25400" hidden="1"/>
    <cellStyle name="Buena 7" xfId="22629" hidden="1"/>
    <cellStyle name="Buena 7" xfId="27064" hidden="1"/>
    <cellStyle name="Buena 7" xfId="25000" hidden="1"/>
    <cellStyle name="Buena 7" xfId="25178" hidden="1"/>
    <cellStyle name="Buena 7" xfId="24998" hidden="1"/>
    <cellStyle name="Buena 7" xfId="23878" hidden="1"/>
    <cellStyle name="Buena 7" xfId="26292" hidden="1"/>
    <cellStyle name="Buena 7" xfId="21953" hidden="1"/>
    <cellStyle name="Buena 7" xfId="25547" hidden="1"/>
    <cellStyle name="Buena 7" xfId="21801" hidden="1"/>
    <cellStyle name="Buena 7" xfId="25888" hidden="1"/>
    <cellStyle name="Buena 7" xfId="23562" hidden="1"/>
    <cellStyle name="Buena 7" xfId="22578" hidden="1"/>
    <cellStyle name="Buena 7" xfId="28053" hidden="1"/>
    <cellStyle name="Buena 7" xfId="28060" hidden="1"/>
    <cellStyle name="Buena 7" xfId="28070" hidden="1"/>
    <cellStyle name="Buena 7" xfId="28077" hidden="1"/>
    <cellStyle name="Buena 7" xfId="28349" hidden="1"/>
    <cellStyle name="Buena 7" xfId="28356" hidden="1"/>
    <cellStyle name="Buena 7" xfId="28366" hidden="1"/>
    <cellStyle name="Buena 7" xfId="28372" hidden="1"/>
    <cellStyle name="Buena 7" xfId="28107" hidden="1"/>
    <cellStyle name="Buena 7" xfId="28193" hidden="1"/>
    <cellStyle name="Buena 7" xfId="28263" hidden="1"/>
    <cellStyle name="Buena 7" xfId="28225" hidden="1"/>
    <cellStyle name="Buena 7" xfId="28387" hidden="1"/>
    <cellStyle name="Buena 7" xfId="25751" hidden="1"/>
    <cellStyle name="Buena 7" xfId="28223" hidden="1"/>
    <cellStyle name="Buena 7" xfId="28163" hidden="1"/>
    <cellStyle name="Buena 7" xfId="22506" hidden="1"/>
    <cellStyle name="Buena 7" xfId="25820" hidden="1"/>
    <cellStyle name="Buena 7" xfId="12182" hidden="1"/>
    <cellStyle name="Buena 7" xfId="21970" hidden="1"/>
    <cellStyle name="Buena 7" xfId="28425" hidden="1"/>
    <cellStyle name="Buena 7" xfId="28432" hidden="1"/>
    <cellStyle name="Buena 7" xfId="28442" hidden="1"/>
    <cellStyle name="Buena 7" xfId="28448" hidden="1"/>
    <cellStyle name="Buena 7" xfId="28696" hidden="1"/>
    <cellStyle name="Buena 7" xfId="28703" hidden="1"/>
    <cellStyle name="Buena 7" xfId="28713" hidden="1"/>
    <cellStyle name="Buena 7" xfId="28719" hidden="1"/>
    <cellStyle name="Buena 7" xfId="28455" hidden="1"/>
    <cellStyle name="Buena 7" xfId="28540" hidden="1"/>
    <cellStyle name="Buena 7" xfId="28610" hidden="1"/>
    <cellStyle name="Buena 7" xfId="28572" hidden="1"/>
    <cellStyle name="Buena 7" xfId="28734" hidden="1"/>
    <cellStyle name="Buena 7" xfId="23212" hidden="1"/>
    <cellStyle name="Buena 7" xfId="28570" hidden="1"/>
    <cellStyle name="Buena 7" xfId="28511" hidden="1"/>
    <cellStyle name="Buena 7" xfId="28813" hidden="1"/>
    <cellStyle name="Buena 7" xfId="28820" hidden="1"/>
    <cellStyle name="Buena 7" xfId="28830" hidden="1"/>
    <cellStyle name="Buena 7" xfId="28836" hidden="1"/>
    <cellStyle name="Buena 7" xfId="28915" hidden="1"/>
    <cellStyle name="Buena 7" xfId="28922" hidden="1"/>
    <cellStyle name="Buena 7" xfId="28932" hidden="1"/>
    <cellStyle name="Buena 7" xfId="28938" hidden="1"/>
    <cellStyle name="Buena 7" xfId="29186" hidden="1"/>
    <cellStyle name="Buena 7" xfId="29193" hidden="1"/>
    <cellStyle name="Buena 7" xfId="29203" hidden="1"/>
    <cellStyle name="Buena 7" xfId="29209" hidden="1"/>
    <cellStyle name="Buena 7" xfId="28945" hidden="1"/>
    <cellStyle name="Buena 7" xfId="29030" hidden="1"/>
    <cellStyle name="Buena 7" xfId="29100" hidden="1"/>
    <cellStyle name="Buena 7" xfId="29062" hidden="1"/>
    <cellStyle name="Buena 7" xfId="29224" hidden="1"/>
    <cellStyle name="Buena 7" xfId="28837" hidden="1"/>
    <cellStyle name="Buena 7" xfId="29060" hidden="1"/>
    <cellStyle name="Buena 7" xfId="29001" hidden="1"/>
    <cellStyle name="Buena 7" xfId="29303" hidden="1"/>
    <cellStyle name="Buena 7" xfId="29310" hidden="1"/>
    <cellStyle name="Buena 7" xfId="29320" hidden="1"/>
    <cellStyle name="Buena 7" xfId="29326" hidden="1"/>
    <cellStyle name="Buena 7" xfId="29405" hidden="1"/>
    <cellStyle name="Buena 7" xfId="29412" hidden="1"/>
    <cellStyle name="Buena 7" xfId="29422" hidden="1"/>
    <cellStyle name="Buena 7" xfId="29428" hidden="1"/>
    <cellStyle name="Buena 7" xfId="29676" hidden="1"/>
    <cellStyle name="Buena 7" xfId="29683" hidden="1"/>
    <cellStyle name="Buena 7" xfId="29693" hidden="1"/>
    <cellStyle name="Buena 7" xfId="29699" hidden="1"/>
    <cellStyle name="Buena 7" xfId="29435" hidden="1"/>
    <cellStyle name="Buena 7" xfId="29520" hidden="1"/>
    <cellStyle name="Buena 7" xfId="29590" hidden="1"/>
    <cellStyle name="Buena 7" xfId="29552" hidden="1"/>
    <cellStyle name="Buena 7" xfId="29714" hidden="1"/>
    <cellStyle name="Buena 7" xfId="29327" hidden="1"/>
    <cellStyle name="Buena 7" xfId="29550" hidden="1"/>
    <cellStyle name="Buena 7" xfId="29491" hidden="1"/>
    <cellStyle name="Buena 7" xfId="29793" hidden="1"/>
    <cellStyle name="Buena 7" xfId="29800" hidden="1"/>
    <cellStyle name="Buena 7" xfId="29810" hidden="1"/>
    <cellStyle name="Buena 7" xfId="29816" hidden="1"/>
    <cellStyle name="Buena 7" xfId="29895" hidden="1"/>
    <cellStyle name="Buena 7" xfId="29902" hidden="1"/>
    <cellStyle name="Buena 7" xfId="29912" hidden="1"/>
    <cellStyle name="Buena 7" xfId="29918" hidden="1"/>
    <cellStyle name="Buena 7" xfId="30166" hidden="1"/>
    <cellStyle name="Buena 7" xfId="30173" hidden="1"/>
    <cellStyle name="Buena 7" xfId="30183" hidden="1"/>
    <cellStyle name="Buena 7" xfId="30189" hidden="1"/>
    <cellStyle name="Buena 7" xfId="29925" hidden="1"/>
    <cellStyle name="Buena 7" xfId="30010" hidden="1"/>
    <cellStyle name="Buena 7" xfId="30080" hidden="1"/>
    <cellStyle name="Buena 7" xfId="30042" hidden="1"/>
    <cellStyle name="Buena 7" xfId="30204" hidden="1"/>
    <cellStyle name="Buena 7" xfId="29817" hidden="1"/>
    <cellStyle name="Buena 7" xfId="30040" hidden="1"/>
    <cellStyle name="Buena 7" xfId="29981" hidden="1"/>
    <cellStyle name="Buena 7" xfId="30283" hidden="1"/>
    <cellStyle name="Buena 7" xfId="30290" hidden="1"/>
    <cellStyle name="Buena 7" xfId="30300" hidden="1"/>
    <cellStyle name="Buena 7" xfId="30306" hidden="1"/>
    <cellStyle name="Buena 7" xfId="30385" hidden="1"/>
    <cellStyle name="Buena 7" xfId="30392" hidden="1"/>
    <cellStyle name="Buena 7" xfId="30402" hidden="1"/>
    <cellStyle name="Buena 7" xfId="30408" hidden="1"/>
    <cellStyle name="Buena 7" xfId="30656" hidden="1"/>
    <cellStyle name="Buena 7" xfId="30663" hidden="1"/>
    <cellStyle name="Buena 7" xfId="30673" hidden="1"/>
    <cellStyle name="Buena 7" xfId="30679" hidden="1"/>
    <cellStyle name="Buena 7" xfId="30415" hidden="1"/>
    <cellStyle name="Buena 7" xfId="30500" hidden="1"/>
    <cellStyle name="Buena 7" xfId="30570" hidden="1"/>
    <cellStyle name="Buena 7" xfId="30532" hidden="1"/>
    <cellStyle name="Buena 7" xfId="30694" hidden="1"/>
    <cellStyle name="Buena 7" xfId="30307" hidden="1"/>
    <cellStyle name="Buena 7" xfId="30530" hidden="1"/>
    <cellStyle name="Buena 7" xfId="30471" hidden="1"/>
    <cellStyle name="Buena 7" xfId="26381" hidden="1"/>
    <cellStyle name="Buena 7" xfId="27896" hidden="1"/>
    <cellStyle name="Buena 7" xfId="25852" hidden="1"/>
    <cellStyle name="Buena 7" xfId="27807" hidden="1"/>
    <cellStyle name="Buena 7" xfId="26624" hidden="1"/>
    <cellStyle name="Buena 7" xfId="25125" hidden="1"/>
    <cellStyle name="Buena 7" xfId="26099" hidden="1"/>
    <cellStyle name="Buena 7" xfId="25332" hidden="1"/>
    <cellStyle name="Buena 7" xfId="23068" hidden="1"/>
    <cellStyle name="Buena 7" xfId="24482" hidden="1"/>
    <cellStyle name="Buena 7" xfId="23960" hidden="1"/>
    <cellStyle name="Buena 7" xfId="27826" hidden="1"/>
    <cellStyle name="Buena 7" xfId="23817" hidden="1"/>
    <cellStyle name="Buena 7" xfId="26823" hidden="1"/>
    <cellStyle name="Buena 7" xfId="23061" hidden="1"/>
    <cellStyle name="Buena 7" xfId="22948" hidden="1"/>
    <cellStyle name="Buena 7" xfId="26499" hidden="1"/>
    <cellStyle name="Buena 7" xfId="24468" hidden="1"/>
    <cellStyle name="Buena 7" xfId="22479" hidden="1"/>
    <cellStyle name="Buena 7" xfId="26402" hidden="1"/>
    <cellStyle name="Buena 7" xfId="22591" hidden="1"/>
    <cellStyle name="Buena 7" xfId="27835" hidden="1"/>
    <cellStyle name="Buena 7" xfId="23823" hidden="1"/>
    <cellStyle name="Buena 7" xfId="27285" hidden="1"/>
    <cellStyle name="Buena 7" xfId="23909" hidden="1"/>
    <cellStyle name="Buena 7" xfId="23155" hidden="1"/>
    <cellStyle name="Buena 7" xfId="26404" hidden="1"/>
    <cellStyle name="Buena 7" xfId="26476" hidden="1"/>
    <cellStyle name="Buena 7" xfId="23942" hidden="1"/>
    <cellStyle name="Buena 7" xfId="27856" hidden="1"/>
    <cellStyle name="Buena 7" xfId="26410" hidden="1"/>
    <cellStyle name="Buena 7" xfId="27845" hidden="1"/>
    <cellStyle name="Buena 7" xfId="27226" hidden="1"/>
    <cellStyle name="Buena 7" xfId="25859" hidden="1"/>
    <cellStyle name="Buena 7" xfId="24469" hidden="1"/>
    <cellStyle name="Buena 7" xfId="26591" hidden="1"/>
    <cellStyle name="Buena 7" xfId="22602" hidden="1"/>
    <cellStyle name="Buena 7" xfId="22306" hidden="1"/>
    <cellStyle name="Buena 7" xfId="23318" hidden="1"/>
    <cellStyle name="Buena 7" xfId="26975" hidden="1"/>
    <cellStyle name="Buena 7" xfId="26511" hidden="1"/>
    <cellStyle name="Buena 7" xfId="27311" hidden="1"/>
    <cellStyle name="Buena 7" xfId="27307" hidden="1"/>
    <cellStyle name="Buena 7" xfId="22392" hidden="1"/>
    <cellStyle name="Buena 7" xfId="30854" hidden="1"/>
    <cellStyle name="Buena 7" xfId="30861" hidden="1"/>
    <cellStyle name="Buena 7" xfId="30871" hidden="1"/>
    <cellStyle name="Buena 7" xfId="30878" hidden="1"/>
    <cellStyle name="Buena 7" xfId="31139" hidden="1"/>
    <cellStyle name="Buena 7" xfId="31146" hidden="1"/>
    <cellStyle name="Buena 7" xfId="31156" hidden="1"/>
    <cellStyle name="Buena 7" xfId="31162" hidden="1"/>
    <cellStyle name="Buena 7" xfId="30898" hidden="1"/>
    <cellStyle name="Buena 7" xfId="30983" hidden="1"/>
    <cellStyle name="Buena 7" xfId="31053" hidden="1"/>
    <cellStyle name="Buena 7" xfId="31015" hidden="1"/>
    <cellStyle name="Buena 7" xfId="31177" hidden="1"/>
    <cellStyle name="Buena 7" xfId="25609" hidden="1"/>
    <cellStyle name="Buena 7" xfId="31013" hidden="1"/>
    <cellStyle name="Buena 7" xfId="30954" hidden="1"/>
    <cellStyle name="Buena 7" xfId="23651" hidden="1"/>
    <cellStyle name="Buena 7" xfId="22201" hidden="1"/>
    <cellStyle name="Buena 7" xfId="26773" hidden="1"/>
    <cellStyle name="Buena 7" xfId="25929" hidden="1"/>
    <cellStyle name="Buena 7" xfId="31207" hidden="1"/>
    <cellStyle name="Buena 7" xfId="31214" hidden="1"/>
    <cellStyle name="Buena 7" xfId="31224" hidden="1"/>
    <cellStyle name="Buena 7" xfId="31230" hidden="1"/>
    <cellStyle name="Buena 7" xfId="31478" hidden="1"/>
    <cellStyle name="Buena 7" xfId="31485" hidden="1"/>
    <cellStyle name="Buena 7" xfId="31495" hidden="1"/>
    <cellStyle name="Buena 7" xfId="31501" hidden="1"/>
    <cellStyle name="Buena 7" xfId="31237" hidden="1"/>
    <cellStyle name="Buena 7" xfId="31322" hidden="1"/>
    <cellStyle name="Buena 7" xfId="31392" hidden="1"/>
    <cellStyle name="Buena 7" xfId="31354" hidden="1"/>
    <cellStyle name="Buena 7" xfId="31516" hidden="1"/>
    <cellStyle name="Buena 7" xfId="25361" hidden="1"/>
    <cellStyle name="Buena 7" xfId="31352" hidden="1"/>
    <cellStyle name="Buena 7" xfId="31293" hidden="1"/>
    <cellStyle name="Buena 7" xfId="31595" hidden="1"/>
    <cellStyle name="Buena 7" xfId="31602" hidden="1"/>
    <cellStyle name="Buena 7" xfId="31612" hidden="1"/>
    <cellStyle name="Buena 7" xfId="31618" hidden="1"/>
    <cellStyle name="Buena 7" xfId="31697" hidden="1"/>
    <cellStyle name="Buena 7" xfId="31704" hidden="1"/>
    <cellStyle name="Buena 7" xfId="31714" hidden="1"/>
    <cellStyle name="Buena 7" xfId="31720" hidden="1"/>
    <cellStyle name="Buena 7" xfId="31968" hidden="1"/>
    <cellStyle name="Buena 7" xfId="31975" hidden="1"/>
    <cellStyle name="Buena 7" xfId="31985" hidden="1"/>
    <cellStyle name="Buena 7" xfId="31991" hidden="1"/>
    <cellStyle name="Buena 7" xfId="31727" hidden="1"/>
    <cellStyle name="Buena 7" xfId="31812" hidden="1"/>
    <cellStyle name="Buena 7" xfId="31882" hidden="1"/>
    <cellStyle name="Buena 7" xfId="31844" hidden="1"/>
    <cellStyle name="Buena 7" xfId="32006" hidden="1"/>
    <cellStyle name="Buena 7" xfId="31619" hidden="1"/>
    <cellStyle name="Buena 7" xfId="31842" hidden="1"/>
    <cellStyle name="Buena 7" xfId="31783" hidden="1"/>
    <cellStyle name="Buena 7" xfId="32085" hidden="1"/>
    <cellStyle name="Buena 7" xfId="32092" hidden="1"/>
    <cellStyle name="Buena 7" xfId="32102" hidden="1"/>
    <cellStyle name="Buena 7" xfId="32108" hidden="1"/>
    <cellStyle name="Buena 7" xfId="32187" hidden="1"/>
    <cellStyle name="Buena 7" xfId="32194" hidden="1"/>
    <cellStyle name="Buena 7" xfId="32204" hidden="1"/>
    <cellStyle name="Buena 7" xfId="32210" hidden="1"/>
    <cellStyle name="Buena 7" xfId="32458" hidden="1"/>
    <cellStyle name="Buena 7" xfId="32465" hidden="1"/>
    <cellStyle name="Buena 7" xfId="32475" hidden="1"/>
    <cellStyle name="Buena 7" xfId="32481" hidden="1"/>
    <cellStyle name="Buena 7" xfId="32217" hidden="1"/>
    <cellStyle name="Buena 7" xfId="32302" hidden="1"/>
    <cellStyle name="Buena 7" xfId="32372" hidden="1"/>
    <cellStyle name="Buena 7" xfId="32334" hidden="1"/>
    <cellStyle name="Buena 7" xfId="32496" hidden="1"/>
    <cellStyle name="Buena 7" xfId="32109" hidden="1"/>
    <cellStyle name="Buena 7" xfId="32332" hidden="1"/>
    <cellStyle name="Buena 7" xfId="32273" hidden="1"/>
    <cellStyle name="Buena 7" xfId="32575" hidden="1"/>
    <cellStyle name="Buena 7" xfId="32582" hidden="1"/>
    <cellStyle name="Buena 7" xfId="32592" hidden="1"/>
    <cellStyle name="Buena 7" xfId="32598" hidden="1"/>
    <cellStyle name="Buena 7" xfId="32677" hidden="1"/>
    <cellStyle name="Buena 7" xfId="32684" hidden="1"/>
    <cellStyle name="Buena 7" xfId="32694" hidden="1"/>
    <cellStyle name="Buena 7" xfId="32700" hidden="1"/>
    <cellStyle name="Buena 7" xfId="32948" hidden="1"/>
    <cellStyle name="Buena 7" xfId="32955" hidden="1"/>
    <cellStyle name="Buena 7" xfId="32965" hidden="1"/>
    <cellStyle name="Buena 7" xfId="32971" hidden="1"/>
    <cellStyle name="Buena 7" xfId="32707" hidden="1"/>
    <cellStyle name="Buena 7" xfId="32792" hidden="1"/>
    <cellStyle name="Buena 7" xfId="32862" hidden="1"/>
    <cellStyle name="Buena 7" xfId="32824" hidden="1"/>
    <cellStyle name="Buena 7" xfId="32986" hidden="1"/>
    <cellStyle name="Buena 7" xfId="32599" hidden="1"/>
    <cellStyle name="Buena 7" xfId="32822" hidden="1"/>
    <cellStyle name="Buena 7" xfId="32763" hidden="1"/>
    <cellStyle name="Buena 7" xfId="33065" hidden="1"/>
    <cellStyle name="Buena 7" xfId="33072" hidden="1"/>
    <cellStyle name="Buena 7" xfId="33082" hidden="1"/>
    <cellStyle name="Buena 7" xfId="33088" hidden="1"/>
    <cellStyle name="Buena 7" xfId="33167" hidden="1"/>
    <cellStyle name="Buena 7" xfId="33174" hidden="1"/>
    <cellStyle name="Buena 7" xfId="33184" hidden="1"/>
    <cellStyle name="Buena 7" xfId="33190" hidden="1"/>
    <cellStyle name="Buena 7" xfId="33438" hidden="1"/>
    <cellStyle name="Buena 7" xfId="33445" hidden="1"/>
    <cellStyle name="Buena 7" xfId="33455" hidden="1"/>
    <cellStyle name="Buena 7" xfId="33461" hidden="1"/>
    <cellStyle name="Buena 7" xfId="33197" hidden="1"/>
    <cellStyle name="Buena 7" xfId="33282" hidden="1"/>
    <cellStyle name="Buena 7" xfId="33352" hidden="1"/>
    <cellStyle name="Buena 7" xfId="33314" hidden="1"/>
    <cellStyle name="Buena 7" xfId="33476" hidden="1"/>
    <cellStyle name="Buena 7" xfId="33089" hidden="1"/>
    <cellStyle name="Buena 7" xfId="33312" hidden="1"/>
    <cellStyle name="Buena 7" xfId="33253" hidden="1"/>
    <cellStyle name="Buena 7" xfId="22550" hidden="1"/>
    <cellStyle name="Buena 7" xfId="22698" hidden="1"/>
    <cellStyle name="Buena 7" xfId="22371" hidden="1"/>
    <cellStyle name="Buena 7" xfId="23647" hidden="1"/>
    <cellStyle name="Buena 7" xfId="25110" hidden="1"/>
    <cellStyle name="Buena 7" xfId="25511" hidden="1"/>
    <cellStyle name="Buena 7" xfId="26473" hidden="1"/>
    <cellStyle name="Buena 7" xfId="28393" hidden="1"/>
    <cellStyle name="Buena 7" xfId="22771" hidden="1"/>
    <cellStyle name="Buena 7" xfId="26618" hidden="1"/>
    <cellStyle name="Buena 7" xfId="27131" hidden="1"/>
    <cellStyle name="Buena 7" xfId="23578" hidden="1"/>
    <cellStyle name="Buena 7" xfId="22612" hidden="1"/>
    <cellStyle name="Buena 7" xfId="22395" hidden="1"/>
    <cellStyle name="Buena 7" xfId="23964" hidden="1"/>
    <cellStyle name="Buena 7" xfId="25497" hidden="1"/>
    <cellStyle name="Buena 7" xfId="26367" hidden="1"/>
    <cellStyle name="Buena 7" xfId="27015" hidden="1"/>
    <cellStyle name="Buena 7" xfId="22775" hidden="1"/>
    <cellStyle name="Buena 7" xfId="22731" hidden="1"/>
    <cellStyle name="Buena 7" xfId="23666" hidden="1"/>
    <cellStyle name="Buena 7" xfId="26994" hidden="1"/>
    <cellStyle name="Buena 7" xfId="25602" hidden="1"/>
    <cellStyle name="Buena 7" xfId="27247" hidden="1"/>
    <cellStyle name="Buena 7" xfId="27309" hidden="1"/>
    <cellStyle name="Buena 7" xfId="25678" hidden="1"/>
    <cellStyle name="Buena 7" xfId="23696" hidden="1"/>
    <cellStyle name="Buena 7" xfId="25210" hidden="1"/>
    <cellStyle name="Buena 7" xfId="23287" hidden="1"/>
    <cellStyle name="Buena 7" xfId="26760" hidden="1"/>
    <cellStyle name="Buena 7" xfId="26887" hidden="1"/>
    <cellStyle name="Buena 7" xfId="23020" hidden="1"/>
    <cellStyle name="Buena 7" xfId="23565" hidden="1"/>
    <cellStyle name="Buena 7" xfId="25200" hidden="1"/>
    <cellStyle name="Buena 7" xfId="23382" hidden="1"/>
    <cellStyle name="Buena 7" xfId="25129" hidden="1"/>
    <cellStyle name="Buena 7" xfId="26026" hidden="1"/>
    <cellStyle name="Buena 7" xfId="22988" hidden="1"/>
    <cellStyle name="Buena 7" xfId="27242" hidden="1"/>
    <cellStyle name="Buena 7" xfId="27014" hidden="1"/>
    <cellStyle name="Buena 7" xfId="25955" hidden="1"/>
    <cellStyle name="Buena 7" xfId="23831" hidden="1"/>
    <cellStyle name="Buena 7" xfId="25192" hidden="1"/>
    <cellStyle name="Buena 7" xfId="23277" hidden="1"/>
    <cellStyle name="Buena 7" xfId="33573" hidden="1"/>
    <cellStyle name="Buena 7" xfId="33580" hidden="1"/>
    <cellStyle name="Buena 7" xfId="33590" hidden="1"/>
    <cellStyle name="Buena 7" xfId="33596" hidden="1"/>
    <cellStyle name="Buena 7" xfId="33844" hidden="1"/>
    <cellStyle name="Buena 7" xfId="33851" hidden="1"/>
    <cellStyle name="Buena 7" xfId="33861" hidden="1"/>
    <cellStyle name="Buena 7" xfId="33867" hidden="1"/>
    <cellStyle name="Buena 7" xfId="33603" hidden="1"/>
    <cellStyle name="Buena 7" xfId="33688" hidden="1"/>
    <cellStyle name="Buena 7" xfId="33758" hidden="1"/>
    <cellStyle name="Buena 7" xfId="33720" hidden="1"/>
    <cellStyle name="Buena 7" xfId="33882" hidden="1"/>
    <cellStyle name="Buena 7" xfId="27235" hidden="1"/>
    <cellStyle name="Buena 7" xfId="33718" hidden="1"/>
    <cellStyle name="Buena 7" xfId="33659" hidden="1"/>
    <cellStyle name="Buena 7" xfId="25331" hidden="1"/>
    <cellStyle name="Buena 7" xfId="21984" hidden="1"/>
    <cellStyle name="Buena 7" xfId="26802" hidden="1"/>
    <cellStyle name="Buena 7" xfId="26398" hidden="1"/>
    <cellStyle name="Buena 7" xfId="33891" hidden="1"/>
    <cellStyle name="Buena 7" xfId="33898" hidden="1"/>
    <cellStyle name="Buena 7" xfId="33908" hidden="1"/>
    <cellStyle name="Buena 7" xfId="33914" hidden="1"/>
    <cellStyle name="Buena 7" xfId="34162" hidden="1"/>
    <cellStyle name="Buena 7" xfId="34169" hidden="1"/>
    <cellStyle name="Buena 7" xfId="34179" hidden="1"/>
    <cellStyle name="Buena 7" xfId="34185" hidden="1"/>
    <cellStyle name="Buena 7" xfId="33921" hidden="1"/>
    <cellStyle name="Buena 7" xfId="34006" hidden="1"/>
    <cellStyle name="Buena 7" xfId="34076" hidden="1"/>
    <cellStyle name="Buena 7" xfId="34038" hidden="1"/>
    <cellStyle name="Buena 7" xfId="34200" hidden="1"/>
    <cellStyle name="Buena 7" xfId="22102" hidden="1"/>
    <cellStyle name="Buena 7" xfId="34036" hidden="1"/>
    <cellStyle name="Buena 7" xfId="33977" hidden="1"/>
    <cellStyle name="Buena 7" xfId="34279" hidden="1"/>
    <cellStyle name="Buena 7" xfId="34286" hidden="1"/>
    <cellStyle name="Buena 7" xfId="34296" hidden="1"/>
    <cellStyle name="Buena 7" xfId="34302" hidden="1"/>
    <cellStyle name="Buena 7" xfId="34381" hidden="1"/>
    <cellStyle name="Buena 7" xfId="34388" hidden="1"/>
    <cellStyle name="Buena 7" xfId="34398" hidden="1"/>
    <cellStyle name="Buena 7" xfId="34404" hidden="1"/>
    <cellStyle name="Buena 7" xfId="34652" hidden="1"/>
    <cellStyle name="Buena 7" xfId="34659" hidden="1"/>
    <cellStyle name="Buena 7" xfId="34669" hidden="1"/>
    <cellStyle name="Buena 7" xfId="34675" hidden="1"/>
    <cellStyle name="Buena 7" xfId="34411" hidden="1"/>
    <cellStyle name="Buena 7" xfId="34496" hidden="1"/>
    <cellStyle name="Buena 7" xfId="34566" hidden="1"/>
    <cellStyle name="Buena 7" xfId="34528" hidden="1"/>
    <cellStyle name="Buena 7" xfId="34690" hidden="1"/>
    <cellStyle name="Buena 7" xfId="34303" hidden="1"/>
    <cellStyle name="Buena 7" xfId="34526" hidden="1"/>
    <cellStyle name="Buena 7" xfId="34467" hidden="1"/>
    <cellStyle name="Buena 7" xfId="34769" hidden="1"/>
    <cellStyle name="Buena 7" xfId="34776" hidden="1"/>
    <cellStyle name="Buena 7" xfId="34786" hidden="1"/>
    <cellStyle name="Buena 7" xfId="34792" hidden="1"/>
    <cellStyle name="Buena 7" xfId="34871" hidden="1"/>
    <cellStyle name="Buena 7" xfId="34878" hidden="1"/>
    <cellStyle name="Buena 7" xfId="34888" hidden="1"/>
    <cellStyle name="Buena 7" xfId="34894" hidden="1"/>
    <cellStyle name="Buena 7" xfId="35142" hidden="1"/>
    <cellStyle name="Buena 7" xfId="35149" hidden="1"/>
    <cellStyle name="Buena 7" xfId="35159" hidden="1"/>
    <cellStyle name="Buena 7" xfId="35165" hidden="1"/>
    <cellStyle name="Buena 7" xfId="34901" hidden="1"/>
    <cellStyle name="Buena 7" xfId="34986" hidden="1"/>
    <cellStyle name="Buena 7" xfId="35056" hidden="1"/>
    <cellStyle name="Buena 7" xfId="35018" hidden="1"/>
    <cellStyle name="Buena 7" xfId="35180" hidden="1"/>
    <cellStyle name="Buena 7" xfId="34793" hidden="1"/>
    <cellStyle name="Buena 7" xfId="35016" hidden="1"/>
    <cellStyle name="Buena 7" xfId="34957" hidden="1"/>
    <cellStyle name="Buena 7" xfId="35259" hidden="1"/>
    <cellStyle name="Buena 7" xfId="35266" hidden="1"/>
    <cellStyle name="Buena 7" xfId="35276" hidden="1"/>
    <cellStyle name="Buena 7" xfId="35282" hidden="1"/>
    <cellStyle name="Buena 7" xfId="35361" hidden="1"/>
    <cellStyle name="Buena 7" xfId="35368" hidden="1"/>
    <cellStyle name="Buena 7" xfId="35378" hidden="1"/>
    <cellStyle name="Buena 7" xfId="35384" hidden="1"/>
    <cellStyle name="Buena 7" xfId="35632" hidden="1"/>
    <cellStyle name="Buena 7" xfId="35639" hidden="1"/>
    <cellStyle name="Buena 7" xfId="35649" hidden="1"/>
    <cellStyle name="Buena 7" xfId="35655" hidden="1"/>
    <cellStyle name="Buena 7" xfId="35391" hidden="1"/>
    <cellStyle name="Buena 7" xfId="35476" hidden="1"/>
    <cellStyle name="Buena 7" xfId="35546" hidden="1"/>
    <cellStyle name="Buena 7" xfId="35508" hidden="1"/>
    <cellStyle name="Buena 7" xfId="35670" hidden="1"/>
    <cellStyle name="Buena 7" xfId="35283" hidden="1"/>
    <cellStyle name="Buena 7" xfId="35506" hidden="1"/>
    <cellStyle name="Buena 7" xfId="35447" hidden="1"/>
    <cellStyle name="Buena 7" xfId="35749" hidden="1"/>
    <cellStyle name="Buena 7" xfId="35756" hidden="1"/>
    <cellStyle name="Buena 7" xfId="35766" hidden="1"/>
    <cellStyle name="Buena 7" xfId="35772" hidden="1"/>
    <cellStyle name="Buena 7" xfId="35851" hidden="1"/>
    <cellStyle name="Buena 7" xfId="35858" hidden="1"/>
    <cellStyle name="Buena 7" xfId="35868" hidden="1"/>
    <cellStyle name="Buena 7" xfId="35874" hidden="1"/>
    <cellStyle name="Buena 7" xfId="36122" hidden="1"/>
    <cellStyle name="Buena 7" xfId="36129" hidden="1"/>
    <cellStyle name="Buena 7" xfId="36139" hidden="1"/>
    <cellStyle name="Buena 7" xfId="36145" hidden="1"/>
    <cellStyle name="Buena 7" xfId="35881" hidden="1"/>
    <cellStyle name="Buena 7" xfId="35966" hidden="1"/>
    <cellStyle name="Buena 7" xfId="36036" hidden="1"/>
    <cellStyle name="Buena 7" xfId="35998" hidden="1"/>
    <cellStyle name="Buena 7" xfId="36160" hidden="1"/>
    <cellStyle name="Buena 7" xfId="35773" hidden="1"/>
    <cellStyle name="Buena 7" xfId="35996" hidden="1"/>
    <cellStyle name="Buena 7" xfId="35937" hidden="1"/>
    <cellStyle name="Buena 7" xfId="27147" hidden="1"/>
    <cellStyle name="Buena 7" xfId="27951" hidden="1"/>
    <cellStyle name="Buena 7" xfId="26812" hidden="1"/>
    <cellStyle name="Buena 7" xfId="26821" hidden="1"/>
    <cellStyle name="Buena 7" xfId="30704" hidden="1"/>
    <cellStyle name="Buena 7" xfId="27090" hidden="1"/>
    <cellStyle name="Buena 7" xfId="23253" hidden="1"/>
    <cellStyle name="Buena 7" xfId="24123" hidden="1"/>
    <cellStyle name="Buena 7" xfId="25712" hidden="1"/>
    <cellStyle name="Buena 7" xfId="25172" hidden="1"/>
    <cellStyle name="Buena 7" xfId="23654" hidden="1"/>
    <cellStyle name="Buena 7" xfId="26765" hidden="1"/>
    <cellStyle name="Buena 7" xfId="27049" hidden="1"/>
    <cellStyle name="Buena 7" xfId="23867" hidden="1"/>
    <cellStyle name="Buena 7" xfId="23627" hidden="1"/>
    <cellStyle name="Buena 7" xfId="27296" hidden="1"/>
    <cellStyle name="Buena 7" xfId="26819" hidden="1"/>
    <cellStyle name="Buena 7" xfId="26074" hidden="1"/>
    <cellStyle name="Buena 7" xfId="25672" hidden="1"/>
    <cellStyle name="Buena 7" xfId="22478" hidden="1"/>
    <cellStyle name="Buena 7" xfId="27818" hidden="1"/>
    <cellStyle name="Buena 7" xfId="22609" hidden="1"/>
    <cellStyle name="Buena 7" xfId="27811" hidden="1"/>
    <cellStyle name="Buena 7" xfId="27967" hidden="1"/>
    <cellStyle name="Buena 7" xfId="26621" hidden="1"/>
    <cellStyle name="Buena 7" xfId="21756" hidden="1"/>
    <cellStyle name="Buena 7" xfId="25520" hidden="1"/>
    <cellStyle name="Buena 7" xfId="25884" hidden="1"/>
    <cellStyle name="Buena 7" xfId="27880" hidden="1"/>
    <cellStyle name="Buena 7" xfId="27806" hidden="1"/>
    <cellStyle name="Buena 7" xfId="22553" hidden="1"/>
    <cellStyle name="Buena 7" xfId="27507" hidden="1"/>
    <cellStyle name="Buena 7" xfId="22690" hidden="1"/>
    <cellStyle name="Buena 7" xfId="23821" hidden="1"/>
    <cellStyle name="Buena 7" xfId="24022" hidden="1"/>
    <cellStyle name="Buena 7" xfId="25605" hidden="1"/>
    <cellStyle name="Buena 7" xfId="25787" hidden="1"/>
    <cellStyle name="Buena 7" xfId="31201" hidden="1"/>
    <cellStyle name="Buena 7" xfId="22448" hidden="1"/>
    <cellStyle name="Buena 7" xfId="26097" hidden="1"/>
    <cellStyle name="Buena 7" xfId="26101" hidden="1"/>
    <cellStyle name="Buena 7" xfId="21778" hidden="1"/>
    <cellStyle name="Buena 7" xfId="22338" hidden="1"/>
    <cellStyle name="Buena 7" xfId="26729" hidden="1"/>
    <cellStyle name="Buena 7" xfId="36239" hidden="1"/>
    <cellStyle name="Buena 7" xfId="36246" hidden="1"/>
    <cellStyle name="Buena 7" xfId="36256" hidden="1"/>
    <cellStyle name="Buena 7" xfId="36262" hidden="1"/>
    <cellStyle name="Buena 7" xfId="36510" hidden="1"/>
    <cellStyle name="Buena 7" xfId="36517" hidden="1"/>
    <cellStyle name="Buena 7" xfId="36527" hidden="1"/>
    <cellStyle name="Buena 7" xfId="36533" hidden="1"/>
    <cellStyle name="Buena 7" xfId="36269" hidden="1"/>
    <cellStyle name="Buena 7" xfId="36354" hidden="1"/>
    <cellStyle name="Buena 7" xfId="36424" hidden="1"/>
    <cellStyle name="Buena 7" xfId="36386" hidden="1"/>
    <cellStyle name="Buena 7" xfId="36548" hidden="1"/>
    <cellStyle name="Buena 7" xfId="22604" hidden="1"/>
    <cellStyle name="Buena 7" xfId="36384" hidden="1"/>
    <cellStyle name="Buena 7" xfId="36325" hidden="1"/>
    <cellStyle name="Buena 7" xfId="22790" hidden="1"/>
    <cellStyle name="Buena 7" xfId="26637" hidden="1"/>
    <cellStyle name="Buena 7" xfId="26995" hidden="1"/>
    <cellStyle name="Buena 7" xfId="25310" hidden="1"/>
    <cellStyle name="Buena 7" xfId="36557" hidden="1"/>
    <cellStyle name="Buena 7" xfId="36564" hidden="1"/>
    <cellStyle name="Buena 7" xfId="36574" hidden="1"/>
    <cellStyle name="Buena 7" xfId="36580" hidden="1"/>
    <cellStyle name="Buena 7" xfId="36828" hidden="1"/>
    <cellStyle name="Buena 7" xfId="36835" hidden="1"/>
    <cellStyle name="Buena 7" xfId="36845" hidden="1"/>
    <cellStyle name="Buena 7" xfId="36851" hidden="1"/>
    <cellStyle name="Buena 7" xfId="36587" hidden="1"/>
    <cellStyle name="Buena 7" xfId="36672" hidden="1"/>
    <cellStyle name="Buena 7" xfId="36742" hidden="1"/>
    <cellStyle name="Buena 7" xfId="36704" hidden="1"/>
    <cellStyle name="Buena 7" xfId="36866" hidden="1"/>
    <cellStyle name="Buena 7" xfId="26648" hidden="1"/>
    <cellStyle name="Buena 7" xfId="36702" hidden="1"/>
    <cellStyle name="Buena 7" xfId="36643" hidden="1"/>
    <cellStyle name="Buena 7" xfId="36945" hidden="1"/>
    <cellStyle name="Buena 7" xfId="36952" hidden="1"/>
    <cellStyle name="Buena 7" xfId="36962" hidden="1"/>
    <cellStyle name="Buena 7" xfId="36968" hidden="1"/>
    <cellStyle name="Buena 7" xfId="37047" hidden="1"/>
    <cellStyle name="Buena 7" xfId="37054" hidden="1"/>
    <cellStyle name="Buena 7" xfId="37064" hidden="1"/>
    <cellStyle name="Buena 7" xfId="37070" hidden="1"/>
    <cellStyle name="Buena 7" xfId="37318" hidden="1"/>
    <cellStyle name="Buena 7" xfId="37325" hidden="1"/>
    <cellStyle name="Buena 7" xfId="37335" hidden="1"/>
    <cellStyle name="Buena 7" xfId="37341" hidden="1"/>
    <cellStyle name="Buena 7" xfId="37077" hidden="1"/>
    <cellStyle name="Buena 7" xfId="37162" hidden="1"/>
    <cellStyle name="Buena 7" xfId="37232" hidden="1"/>
    <cellStyle name="Buena 7" xfId="37194" hidden="1"/>
    <cellStyle name="Buena 7" xfId="37356" hidden="1"/>
    <cellStyle name="Buena 7" xfId="36969" hidden="1"/>
    <cellStyle name="Buena 7" xfId="37192" hidden="1"/>
    <cellStyle name="Buena 7" xfId="37133" hidden="1"/>
    <cellStyle name="Buena 7" xfId="37435" hidden="1"/>
    <cellStyle name="Buena 7" xfId="37442" hidden="1"/>
    <cellStyle name="Buena 7" xfId="37452" hidden="1"/>
    <cellStyle name="Buena 7" xfId="37458" hidden="1"/>
    <cellStyle name="Buena 7" xfId="37537" hidden="1"/>
    <cellStyle name="Buena 7" xfId="37544" hidden="1"/>
    <cellStyle name="Buena 7" xfId="37554" hidden="1"/>
    <cellStyle name="Buena 7" xfId="37560" hidden="1"/>
    <cellStyle name="Buena 7" xfId="37808" hidden="1"/>
    <cellStyle name="Buena 7" xfId="37815" hidden="1"/>
    <cellStyle name="Buena 7" xfId="37825" hidden="1"/>
    <cellStyle name="Buena 7" xfId="37831" hidden="1"/>
    <cellStyle name="Buena 7" xfId="37567" hidden="1"/>
    <cellStyle name="Buena 7" xfId="37652" hidden="1"/>
    <cellStyle name="Buena 7" xfId="37722" hidden="1"/>
    <cellStyle name="Buena 7" xfId="37684" hidden="1"/>
    <cellStyle name="Buena 7" xfId="37846" hidden="1"/>
    <cellStyle name="Buena 7" xfId="37459" hidden="1"/>
    <cellStyle name="Buena 7" xfId="37682" hidden="1"/>
    <cellStyle name="Buena 7" xfId="37623" hidden="1"/>
    <cellStyle name="Buena 7" xfId="37925" hidden="1"/>
    <cellStyle name="Buena 7" xfId="37932" hidden="1"/>
    <cellStyle name="Buena 7" xfId="37942" hidden="1"/>
    <cellStyle name="Buena 7" xfId="37948" hidden="1"/>
    <cellStyle name="Buena 7" xfId="38027" hidden="1"/>
    <cellStyle name="Buena 7" xfId="38034" hidden="1"/>
    <cellStyle name="Buena 7" xfId="38044" hidden="1"/>
    <cellStyle name="Buena 7" xfId="38050" hidden="1"/>
    <cellStyle name="Buena 7" xfId="38298" hidden="1"/>
    <cellStyle name="Buena 7" xfId="38305" hidden="1"/>
    <cellStyle name="Buena 7" xfId="38315" hidden="1"/>
    <cellStyle name="Buena 7" xfId="38321" hidden="1"/>
    <cellStyle name="Buena 7" xfId="38057" hidden="1"/>
    <cellStyle name="Buena 7" xfId="38142" hidden="1"/>
    <cellStyle name="Buena 7" xfId="38212" hidden="1"/>
    <cellStyle name="Buena 7" xfId="38174" hidden="1"/>
    <cellStyle name="Buena 7" xfId="38336" hidden="1"/>
    <cellStyle name="Buena 7" xfId="37949" hidden="1"/>
    <cellStyle name="Buena 7" xfId="38172" hidden="1"/>
    <cellStyle name="Buena 7" xfId="38113" hidden="1"/>
    <cellStyle name="Buena 7" xfId="38415" hidden="1"/>
    <cellStyle name="Buena 7" xfId="38422" hidden="1"/>
    <cellStyle name="Buena 7" xfId="38432" hidden="1"/>
    <cellStyle name="Buena 7" xfId="38438" hidden="1"/>
    <cellStyle name="Buena 7" xfId="38517" hidden="1"/>
    <cellStyle name="Buena 7" xfId="38524" hidden="1"/>
    <cellStyle name="Buena 7" xfId="38534" hidden="1"/>
    <cellStyle name="Buena 7" xfId="38540" hidden="1"/>
    <cellStyle name="Buena 7" xfId="38788" hidden="1"/>
    <cellStyle name="Buena 7" xfId="38795" hidden="1"/>
    <cellStyle name="Buena 7" xfId="38805" hidden="1"/>
    <cellStyle name="Buena 7" xfId="38811" hidden="1"/>
    <cellStyle name="Buena 7" xfId="38547" hidden="1"/>
    <cellStyle name="Buena 7" xfId="38632" hidden="1"/>
    <cellStyle name="Buena 7" xfId="38702" hidden="1"/>
    <cellStyle name="Buena 7" xfId="38664" hidden="1"/>
    <cellStyle name="Buena 7" xfId="38826" hidden="1"/>
    <cellStyle name="Buena 7" xfId="38439" hidden="1"/>
    <cellStyle name="Buena 7" xfId="38662" hidden="1"/>
    <cellStyle name="Buena 7" xfId="38603"/>
    <cellStyle name="Bueno 2" xfId="524"/>
    <cellStyle name="Bueno 3" xfId="10015"/>
    <cellStyle name="Bueno 4" xfId="4868"/>
    <cellStyle name="Calc Currency (0)" xfId="182"/>
    <cellStyle name="Cálculo 2" xfId="153"/>
    <cellStyle name="Cálculo 3" xfId="1320"/>
    <cellStyle name="Celda de comprobación 2" xfId="154"/>
    <cellStyle name="Celda de comprobación 3" xfId="1321"/>
    <cellStyle name="Celda vinculada 2" xfId="155"/>
    <cellStyle name="Celda vinculada 3" xfId="1322"/>
    <cellStyle name="Comma [0] 2" xfId="79"/>
    <cellStyle name="Comma [0] 2 2" xfId="183"/>
    <cellStyle name="Comma [0] 3" xfId="14"/>
    <cellStyle name="Comma [0] 3 10" xfId="4990"/>
    <cellStyle name="Comma [0] 3 10 2" xfId="10138"/>
    <cellStyle name="Comma [0] 3 10 2 2" xfId="20921"/>
    <cellStyle name="Comma [0] 3 10 3" xfId="15788"/>
    <cellStyle name="Comma [0] 3 10 4" xfId="43841"/>
    <cellStyle name="Comma [0] 3 10 5" xfId="48684"/>
    <cellStyle name="Comma [0] 3 11" xfId="5019"/>
    <cellStyle name="Comma [0] 3 11 2" xfId="10167"/>
    <cellStyle name="Comma [0] 3 11 2 2" xfId="20950"/>
    <cellStyle name="Comma [0] 3 11 3" xfId="15816"/>
    <cellStyle name="Comma [0] 3 11 4" xfId="40"/>
    <cellStyle name="Comma [0] 3 11 4 2" xfId="111"/>
    <cellStyle name="Comma [0] 3 11 4 2 2" xfId="43913"/>
    <cellStyle name="Comma [0] 3 11 4 2 3" xfId="124"/>
    <cellStyle name="Comma [0] 3 11 5" xfId="43870"/>
    <cellStyle name="Comma [0] 3 11 6" xfId="48713"/>
    <cellStyle name="Comma [0] 3 12" xfId="5468"/>
    <cellStyle name="Comma [0] 3 12 2" xfId="16259"/>
    <cellStyle name="Comma [0] 3 13" xfId="11069"/>
    <cellStyle name="Comma [0] 3 14" xfId="38937"/>
    <cellStyle name="Comma [0] 3 14 2" xfId="29"/>
    <cellStyle name="Comma [0] 3 15" xfId="39186"/>
    <cellStyle name="Comma [0] 3 16" xfId="44033"/>
    <cellStyle name="Comma [0] 3 2" xfId="491"/>
    <cellStyle name="Comma [0] 3 2 2" xfId="1583"/>
    <cellStyle name="Comma [0] 3 2 2 2" xfId="3892"/>
    <cellStyle name="Comma [0] 3 2 2 2 2" xfId="9039"/>
    <cellStyle name="Comma [0] 3 2 2 2 2 2" xfId="19822"/>
    <cellStyle name="Comma [0] 3 2 2 2 3" xfId="14690"/>
    <cellStyle name="Comma [0] 3 2 2 2 4" xfId="42749"/>
    <cellStyle name="Comma [0] 3 2 2 2 5" xfId="47592"/>
    <cellStyle name="Comma [0] 3 2 2 3" xfId="6758"/>
    <cellStyle name="Comma [0] 3 2 2 3 2" xfId="17541"/>
    <cellStyle name="Comma [0] 3 2 2 4" xfId="12403"/>
    <cellStyle name="Comma [0] 3 2 2 5" xfId="40473"/>
    <cellStyle name="Comma [0] 3 2 2 6" xfId="45316"/>
    <cellStyle name="Comma [0] 3 2 3" xfId="2831"/>
    <cellStyle name="Comma [0] 3 2 3 2" xfId="7985"/>
    <cellStyle name="Comma [0] 3 2 3 2 2" xfId="18768"/>
    <cellStyle name="Comma [0] 3 2 3 3" xfId="13636"/>
    <cellStyle name="Comma [0] 3 2 3 4" xfId="41695"/>
    <cellStyle name="Comma [0] 3 2 3 5" xfId="46538"/>
    <cellStyle name="Comma [0] 3 2 4" xfId="5696"/>
    <cellStyle name="Comma [0] 3 2 4 2" xfId="16485"/>
    <cellStyle name="Comma [0] 3 2 5" xfId="11319"/>
    <cellStyle name="Comma [0] 3 2 6" xfId="39428"/>
    <cellStyle name="Comma [0] 3 2 7" xfId="44274"/>
    <cellStyle name="Comma [0] 3 3" xfId="696"/>
    <cellStyle name="Comma [0] 3 3 2" xfId="1780"/>
    <cellStyle name="Comma [0] 3 3 2 2" xfId="4089"/>
    <cellStyle name="Comma [0] 3 3 2 2 2" xfId="9236"/>
    <cellStyle name="Comma [0] 3 3 2 2 2 2" xfId="20019"/>
    <cellStyle name="Comma [0] 3 3 2 2 3" xfId="14887"/>
    <cellStyle name="Comma [0] 3 3 2 2 4" xfId="42946"/>
    <cellStyle name="Comma [0] 3 3 2 2 5" xfId="47789"/>
    <cellStyle name="Comma [0] 3 3 2 3" xfId="6955"/>
    <cellStyle name="Comma [0] 3 3 2 3 2" xfId="17738"/>
    <cellStyle name="Comma [0] 3 3 2 4" xfId="12600"/>
    <cellStyle name="Comma [0] 3 3 2 5" xfId="40670"/>
    <cellStyle name="Comma [0] 3 3 2 6" xfId="45513"/>
    <cellStyle name="Comma [0] 3 3 3" xfId="3034"/>
    <cellStyle name="Comma [0] 3 3 3 2" xfId="8182"/>
    <cellStyle name="Comma [0] 3 3 3 2 2" xfId="18965"/>
    <cellStyle name="Comma [0] 3 3 3 3" xfId="13833"/>
    <cellStyle name="Comma [0] 3 3 3 4" xfId="41892"/>
    <cellStyle name="Comma [0] 3 3 3 5" xfId="46735"/>
    <cellStyle name="Comma [0] 3 3 4" xfId="5899"/>
    <cellStyle name="Comma [0] 3 3 4 2" xfId="16683"/>
    <cellStyle name="Comma [0] 3 3 5" xfId="11525"/>
    <cellStyle name="Comma [0] 3 3 6" xfId="39623"/>
    <cellStyle name="Comma [0] 3 3 7" xfId="44469"/>
    <cellStyle name="Comma [0] 3 4" xfId="828"/>
    <cellStyle name="Comma [0] 3 4 2" xfId="1911"/>
    <cellStyle name="Comma [0] 3 4 2 2" xfId="4220"/>
    <cellStyle name="Comma [0] 3 4 2 2 2" xfId="9367"/>
    <cellStyle name="Comma [0] 3 4 2 2 2 2" xfId="20150"/>
    <cellStyle name="Comma [0] 3 4 2 2 3" xfId="15018"/>
    <cellStyle name="Comma [0] 3 4 2 2 4" xfId="43077"/>
    <cellStyle name="Comma [0] 3 4 2 2 5" xfId="47920"/>
    <cellStyle name="Comma [0] 3 4 2 3" xfId="7086"/>
    <cellStyle name="Comma [0] 3 4 2 3 2" xfId="17869"/>
    <cellStyle name="Comma [0] 3 4 2 4" xfId="12731"/>
    <cellStyle name="Comma [0] 3 4 2 5" xfId="40801"/>
    <cellStyle name="Comma [0] 3 4 2 6" xfId="45644"/>
    <cellStyle name="Comma [0] 3 4 3" xfId="3165"/>
    <cellStyle name="Comma [0] 3 4 3 2" xfId="8312"/>
    <cellStyle name="Comma [0] 3 4 3 2 2" xfId="19095"/>
    <cellStyle name="Comma [0] 3 4 3 3" xfId="13963"/>
    <cellStyle name="Comma [0] 3 4 3 4" xfId="42022"/>
    <cellStyle name="Comma [0] 3 4 3 5" xfId="46865"/>
    <cellStyle name="Comma [0] 3 4 4" xfId="6029"/>
    <cellStyle name="Comma [0] 3 4 4 2" xfId="16812"/>
    <cellStyle name="Comma [0] 3 4 5" xfId="11656"/>
    <cellStyle name="Comma [0] 3 4 6" xfId="132"/>
    <cellStyle name="Comma [0] 3 4 7" xfId="39752"/>
    <cellStyle name="Comma [0] 3 4 8" xfId="44599"/>
    <cellStyle name="Comma [0] 3 5" xfId="1128"/>
    <cellStyle name="Comma [0] 3 5 2" xfId="2212"/>
    <cellStyle name="Comma [0] 3 5 2 2" xfId="4520"/>
    <cellStyle name="Comma [0] 3 5 2 2 2" xfId="9667"/>
    <cellStyle name="Comma [0] 3 5 2 2 2 2" xfId="20450"/>
    <cellStyle name="Comma [0] 3 5 2 2 3" xfId="15318"/>
    <cellStyle name="Comma [0] 3 5 2 2 4" xfId="43377"/>
    <cellStyle name="Comma [0] 3 5 2 2 5" xfId="48220"/>
    <cellStyle name="Comma [0] 3 5 2 3" xfId="7386"/>
    <cellStyle name="Comma [0] 3 5 2 3 2" xfId="18169"/>
    <cellStyle name="Comma [0] 3 5 2 4" xfId="13032"/>
    <cellStyle name="Comma [0] 3 5 2 5" xfId="41101"/>
    <cellStyle name="Comma [0] 3 5 2 6" xfId="45944"/>
    <cellStyle name="Comma [0] 3 5 3" xfId="3465"/>
    <cellStyle name="Comma [0] 3 5 3 2" xfId="8612"/>
    <cellStyle name="Comma [0] 3 5 3 2 2" xfId="19395"/>
    <cellStyle name="Comma [0] 3 5 3 3" xfId="14263"/>
    <cellStyle name="Comma [0] 3 5 3 4" xfId="42322"/>
    <cellStyle name="Comma [0] 3 5 3 5" xfId="47165"/>
    <cellStyle name="Comma [0] 3 5 4" xfId="6329"/>
    <cellStyle name="Comma [0] 3 5 4 2" xfId="17112"/>
    <cellStyle name="Comma [0] 3 5 5" xfId="11956"/>
    <cellStyle name="Comma [0] 3 5 6" xfId="40053"/>
    <cellStyle name="Comma [0] 3 5 7" xfId="44899"/>
    <cellStyle name="Comma [0] 3 6" xfId="1323"/>
    <cellStyle name="Comma [0] 3 6 2" xfId="3648"/>
    <cellStyle name="Comma [0] 3 6 2 2" xfId="8795"/>
    <cellStyle name="Comma [0] 3 6 2 2 2" xfId="19578"/>
    <cellStyle name="Comma [0] 3 6 2 3" xfId="14446"/>
    <cellStyle name="Comma [0] 3 6 2 4" xfId="42505"/>
    <cellStyle name="Comma [0] 3 6 2 5" xfId="47348"/>
    <cellStyle name="Comma [0] 3 6 3" xfId="6515"/>
    <cellStyle name="Comma [0] 3 6 3 2" xfId="17298"/>
    <cellStyle name="Comma [0] 3 6 4" xfId="12145"/>
    <cellStyle name="Comma [0] 3 6 5" xfId="40231"/>
    <cellStyle name="Comma [0] 3 6 6" xfId="45074"/>
    <cellStyle name="Comma [0] 3 7" xfId="2410"/>
    <cellStyle name="Comma [0] 3 7 2" xfId="4712"/>
    <cellStyle name="Comma [0] 3 7 2 2" xfId="9859"/>
    <cellStyle name="Comma [0] 3 7 2 2 2" xfId="20642"/>
    <cellStyle name="Comma [0] 3 7 2 3" xfId="15510"/>
    <cellStyle name="Comma [0] 3 7 2 4" xfId="43569"/>
    <cellStyle name="Comma [0] 3 7 2 5" xfId="48412"/>
    <cellStyle name="Comma [0] 3 7 3" xfId="7578"/>
    <cellStyle name="Comma [0] 3 7 3 2" xfId="18361"/>
    <cellStyle name="Comma [0] 3 7 4" xfId="13224"/>
    <cellStyle name="Comma [0] 3 7 5" xfId="41293"/>
    <cellStyle name="Comma [0] 3 7 6" xfId="46136"/>
    <cellStyle name="Comma [0] 3 8" xfId="2573"/>
    <cellStyle name="Comma [0] 3 8 2" xfId="7741"/>
    <cellStyle name="Comma [0] 3 8 2 2" xfId="18524"/>
    <cellStyle name="Comma [0] 3 8 3" xfId="13388"/>
    <cellStyle name="Comma [0] 3 8 4" xfId="41453"/>
    <cellStyle name="Comma [0] 3 8 5" xfId="46296"/>
    <cellStyle name="Comma [0] 3 9" xfId="4976"/>
    <cellStyle name="Comma [0] 3 9 2" xfId="10124"/>
    <cellStyle name="Comma [0] 3 9 2 2" xfId="20907"/>
    <cellStyle name="Comma [0] 3 9 3" xfId="15774"/>
    <cellStyle name="Comma [0] 3 9 4" xfId="43830"/>
    <cellStyle name="Comma [0] 3 9 5" xfId="48673"/>
    <cellStyle name="Comma 10" xfId="184"/>
    <cellStyle name="Comma 10 10" xfId="11055"/>
    <cellStyle name="Comma 10 11" xfId="39187"/>
    <cellStyle name="Comma 10 12" xfId="44034"/>
    <cellStyle name="Comma 10 2" xfId="9"/>
    <cellStyle name="Comma 10 2 10" xfId="39447"/>
    <cellStyle name="Comma 10 2 11" xfId="44293"/>
    <cellStyle name="Comma 10 2 2" xfId="767"/>
    <cellStyle name="Comma 10 2 2 2" xfId="1850"/>
    <cellStyle name="Comma 10 2 2 2 2" xfId="4159"/>
    <cellStyle name="Comma 10 2 2 2 2 2" xfId="9306"/>
    <cellStyle name="Comma 10 2 2 2 2 2 2" xfId="20089"/>
    <cellStyle name="Comma 10 2 2 2 2 3" xfId="14957"/>
    <cellStyle name="Comma 10 2 2 2 2 4" xfId="43016"/>
    <cellStyle name="Comma 10 2 2 2 2 5" xfId="47859"/>
    <cellStyle name="Comma 10 2 2 2 3" xfId="7025"/>
    <cellStyle name="Comma 10 2 2 2 3 2" xfId="17808"/>
    <cellStyle name="Comma 10 2 2 2 4" xfId="12670"/>
    <cellStyle name="Comma 10 2 2 2 5" xfId="40740"/>
    <cellStyle name="Comma 10 2 2 2 6" xfId="45583"/>
    <cellStyle name="Comma 10 2 2 3" xfId="3104"/>
    <cellStyle name="Comma 10 2 2 3 2" xfId="8251"/>
    <cellStyle name="Comma 10 2 2 3 2 2" xfId="19034"/>
    <cellStyle name="Comma 10 2 2 3 3" xfId="13902"/>
    <cellStyle name="Comma 10 2 2 3 4" xfId="41961"/>
    <cellStyle name="Comma 10 2 2 3 5" xfId="46804"/>
    <cellStyle name="Comma 10 2 2 4" xfId="5968"/>
    <cellStyle name="Comma 10 2 2 4 2" xfId="16751"/>
    <cellStyle name="Comma 10 2 2 5" xfId="11595"/>
    <cellStyle name="Comma 10 2 2 6" xfId="39691"/>
    <cellStyle name="Comma 10 2 2 7" xfId="44538"/>
    <cellStyle name="Comma 10 2 3" xfId="1056"/>
    <cellStyle name="Comma 10 2 3 2" xfId="2140"/>
    <cellStyle name="Comma 10 2 3 2 2" xfId="4448"/>
    <cellStyle name="Comma 10 2 3 2 2 2" xfId="9595"/>
    <cellStyle name="Comma 10 2 3 2 2 2 2" xfId="20378"/>
    <cellStyle name="Comma 10 2 3 2 2 3" xfId="15246"/>
    <cellStyle name="Comma 10 2 3 2 2 4" xfId="43305"/>
    <cellStyle name="Comma 10 2 3 2 2 5" xfId="48148"/>
    <cellStyle name="Comma 10 2 3 2 3" xfId="7314"/>
    <cellStyle name="Comma 10 2 3 2 3 2" xfId="18097"/>
    <cellStyle name="Comma 10 2 3 2 4" xfId="12960"/>
    <cellStyle name="Comma 10 2 3 2 5" xfId="41029"/>
    <cellStyle name="Comma 10 2 3 2 6" xfId="45872"/>
    <cellStyle name="Comma 10 2 3 3" xfId="3393"/>
    <cellStyle name="Comma 10 2 3 3 2" xfId="8540"/>
    <cellStyle name="Comma 10 2 3 3 2 2" xfId="19323"/>
    <cellStyle name="Comma 10 2 3 3 3" xfId="14191"/>
    <cellStyle name="Comma 10 2 3 3 4" xfId="42250"/>
    <cellStyle name="Comma 10 2 3 3 5" xfId="47093"/>
    <cellStyle name="Comma 10 2 3 4" xfId="6257"/>
    <cellStyle name="Comma 10 2 3 4 2" xfId="17040"/>
    <cellStyle name="Comma 10 2 3 5" xfId="11884"/>
    <cellStyle name="Comma 10 2 3 6" xfId="39981"/>
    <cellStyle name="Comma 10 2 3 7" xfId="44827"/>
    <cellStyle name="Comma 10 2 4" xfId="1602"/>
    <cellStyle name="Comma 10 2 4 2" xfId="3911"/>
    <cellStyle name="Comma 10 2 4 2 2" xfId="9058"/>
    <cellStyle name="Comma 10 2 4 2 2 2" xfId="19841"/>
    <cellStyle name="Comma 10 2 4 2 3" xfId="14709"/>
    <cellStyle name="Comma 10 2 4 2 4" xfId="42768"/>
    <cellStyle name="Comma 10 2 4 2 5" xfId="47611"/>
    <cellStyle name="Comma 10 2 4 3" xfId="6777"/>
    <cellStyle name="Comma 10 2 4 3 2" xfId="17560"/>
    <cellStyle name="Comma 10 2 4 4" xfId="12422"/>
    <cellStyle name="Comma 10 2 4 5" xfId="40492"/>
    <cellStyle name="Comma 10 2 4 6" xfId="45335"/>
    <cellStyle name="Comma 10 2 5" xfId="2508"/>
    <cellStyle name="Comma 10 2 5 2" xfId="4810"/>
    <cellStyle name="Comma 10 2 5 2 2" xfId="9957"/>
    <cellStyle name="Comma 10 2 5 2 2 2" xfId="20740"/>
    <cellStyle name="Comma 10 2 5 2 3" xfId="15608"/>
    <cellStyle name="Comma 10 2 5 2 4" xfId="43667"/>
    <cellStyle name="Comma 10 2 5 2 5" xfId="48510"/>
    <cellStyle name="Comma 10 2 5 3" xfId="7676"/>
    <cellStyle name="Comma 10 2 5 3 2" xfId="18459"/>
    <cellStyle name="Comma 10 2 5 4" xfId="13322"/>
    <cellStyle name="Comma 10 2 5 5" xfId="41391"/>
    <cellStyle name="Comma 10 2 5 6" xfId="46234"/>
    <cellStyle name="Comma 10 2 6" xfId="2850"/>
    <cellStyle name="Comma 10 2 6 2" xfId="8004"/>
    <cellStyle name="Comma 10 2 6 2 2" xfId="18787"/>
    <cellStyle name="Comma 10 2 6 3" xfId="13655"/>
    <cellStyle name="Comma 10 2 6 4" xfId="41714"/>
    <cellStyle name="Comma 10 2 6 5" xfId="46557"/>
    <cellStyle name="Comma 10 2 7" xfId="5715"/>
    <cellStyle name="Comma 10 2 7 2" xfId="16504"/>
    <cellStyle name="Comma 10 2 8" xfId="11338"/>
    <cellStyle name="Comma 10 2 9" xfId="38899"/>
    <cellStyle name="Comma 10 2 9 2" xfId="38949"/>
    <cellStyle name="Comma 10 2 9 2 2" xfId="39110"/>
    <cellStyle name="Comma 10 2 9 2 2 2" xfId="54"/>
    <cellStyle name="Comma 10 2 9 3" xfId="39125"/>
    <cellStyle name="Comma 10 2 9 3 2" xfId="43912"/>
    <cellStyle name="Comma 10 2 9 3 3" xfId="129"/>
    <cellStyle name="Comma 10 3" xfId="1198"/>
    <cellStyle name="Comma 10 3 2" xfId="2282"/>
    <cellStyle name="Comma 10 3 2 2" xfId="4590"/>
    <cellStyle name="Comma 10 3 2 2 2" xfId="9737"/>
    <cellStyle name="Comma 10 3 2 2 2 2" xfId="20520"/>
    <cellStyle name="Comma 10 3 2 2 3" xfId="15388"/>
    <cellStyle name="Comma 10 3 2 2 4" xfId="43447"/>
    <cellStyle name="Comma 10 3 2 2 5" xfId="48290"/>
    <cellStyle name="Comma 10 3 2 3" xfId="7456"/>
    <cellStyle name="Comma 10 3 2 3 2" xfId="18239"/>
    <cellStyle name="Comma 10 3 2 4" xfId="13102"/>
    <cellStyle name="Comma 10 3 2 5" xfId="41171"/>
    <cellStyle name="Comma 10 3 2 6" xfId="46014"/>
    <cellStyle name="Comma 10 3 3" xfId="3533"/>
    <cellStyle name="Comma 10 3 3 2" xfId="8680"/>
    <cellStyle name="Comma 10 3 3 2 2" xfId="19463"/>
    <cellStyle name="Comma 10 3 3 3" xfId="14331"/>
    <cellStyle name="Comma 10 3 3 4" xfId="42390"/>
    <cellStyle name="Comma 10 3 3 5" xfId="47233"/>
    <cellStyle name="Comma 10 3 4" xfId="5000"/>
    <cellStyle name="Comma 10 3 4 2" xfId="10148"/>
    <cellStyle name="Comma 10 3 4 2 2" xfId="20931"/>
    <cellStyle name="Comma 10 3 4 3" xfId="15798"/>
    <cellStyle name="Comma 10 3 4 4" xfId="38886"/>
    <cellStyle name="Comma 10 3 4 5" xfId="39011"/>
    <cellStyle name="Comma 10 3 4 6" xfId="43851"/>
    <cellStyle name="Comma 10 3 4 7" xfId="48694"/>
    <cellStyle name="Comma 10 3 4 7 2" xfId="48733"/>
    <cellStyle name="Comma 10 3 5" xfId="6399"/>
    <cellStyle name="Comma 10 3 5 2" xfId="17182"/>
    <cellStyle name="Comma 10 3 6" xfId="12026"/>
    <cellStyle name="Comma 10 3 7" xfId="40118"/>
    <cellStyle name="Comma 10 3 8" xfId="44961"/>
    <cellStyle name="Comma 10 4" xfId="1324"/>
    <cellStyle name="Comma 10 4 2" xfId="3649"/>
    <cellStyle name="Comma 10 4 2 2" xfId="8796"/>
    <cellStyle name="Comma 10 4 2 2 2" xfId="19579"/>
    <cellStyle name="Comma 10 4 2 3" xfId="14447"/>
    <cellStyle name="Comma 10 4 2 4" xfId="42506"/>
    <cellStyle name="Comma 10 4 2 5" xfId="47349"/>
    <cellStyle name="Comma 10 4 3" xfId="6516"/>
    <cellStyle name="Comma 10 4 3 2" xfId="17299"/>
    <cellStyle name="Comma 10 4 4" xfId="12146"/>
    <cellStyle name="Comma 10 4 5" xfId="40232"/>
    <cellStyle name="Comma 10 4 6" xfId="45075"/>
    <cellStyle name="Comma 10 5" xfId="2598"/>
    <cellStyle name="Comma 10 5 2" xfId="7758"/>
    <cellStyle name="Comma 10 5 2 2" xfId="18541"/>
    <cellStyle name="Comma 10 5 3" xfId="13407"/>
    <cellStyle name="Comma 10 5 4" xfId="41469"/>
    <cellStyle name="Comma 10 5 5" xfId="46312"/>
    <cellStyle name="Comma 10 6" xfId="4992"/>
    <cellStyle name="Comma 10 6 2" xfId="10140"/>
    <cellStyle name="Comma 10 6 2 2" xfId="20923"/>
    <cellStyle name="Comma 10 6 3" xfId="15790"/>
    <cellStyle name="Comma 10 6 4" xfId="38885"/>
    <cellStyle name="Comma 10 6 5" xfId="39010"/>
    <cellStyle name="Comma 10 6 6" xfId="43843"/>
    <cellStyle name="Comma 10 6 7" xfId="48686"/>
    <cellStyle name="Comma 10 6 7 2" xfId="48729"/>
    <cellStyle name="Comma 10 7" xfId="5009"/>
    <cellStyle name="Comma 10 7 2" xfId="10157"/>
    <cellStyle name="Comma 10 7 2 2" xfId="20940"/>
    <cellStyle name="Comma 10 7 3" xfId="15807"/>
    <cellStyle name="Comma 10 7 4" xfId="38892"/>
    <cellStyle name="Comma 10 7 5" xfId="39018"/>
    <cellStyle name="Comma 10 7 6" xfId="43860"/>
    <cellStyle name="Comma 10 7 7" xfId="48703"/>
    <cellStyle name="Comma 10 7 7 2" xfId="48740"/>
    <cellStyle name="Comma 10 8" xfId="5028"/>
    <cellStyle name="Comma 10 8 2" xfId="10176"/>
    <cellStyle name="Comma 10 8 2 2" xfId="20959"/>
    <cellStyle name="Comma 10 8 3" xfId="15825"/>
    <cellStyle name="Comma 10 9" xfId="5469"/>
    <cellStyle name="Comma 10 9 2" xfId="16260"/>
    <cellStyle name="Comma 11" xfId="185"/>
    <cellStyle name="Comma 11 2" xfId="1325"/>
    <cellStyle name="Comma 11 2 2" xfId="3650"/>
    <cellStyle name="Comma 11 2 2 2" xfId="8797"/>
    <cellStyle name="Comma 11 2 2 2 2" xfId="19580"/>
    <cellStyle name="Comma 11 2 2 3" xfId="14448"/>
    <cellStyle name="Comma 11 2 2 4" xfId="42507"/>
    <cellStyle name="Comma 11 2 2 5" xfId="47350"/>
    <cellStyle name="Comma 11 2 3" xfId="6517"/>
    <cellStyle name="Comma 11 2 3 2" xfId="17300"/>
    <cellStyle name="Comma 11 2 4" xfId="12147"/>
    <cellStyle name="Comma 11 2 5" xfId="40233"/>
    <cellStyle name="Comma 11 2 6" xfId="45076"/>
    <cellStyle name="Comma 11 3" xfId="2599"/>
    <cellStyle name="Comma 11 3 2" xfId="7759"/>
    <cellStyle name="Comma 11 3 2 2" xfId="18542"/>
    <cellStyle name="Comma 11 3 3" xfId="13408"/>
    <cellStyle name="Comma 11 3 4" xfId="41470"/>
    <cellStyle name="Comma 11 3 5" xfId="46313"/>
    <cellStyle name="Comma 11 4" xfId="5470"/>
    <cellStyle name="Comma 11 4 2" xfId="16261"/>
    <cellStyle name="Comma 11 5" xfId="11056"/>
    <cellStyle name="Comma 11 6" xfId="39188"/>
    <cellStyle name="Comma 11 7" xfId="44035"/>
    <cellStyle name="Comma 12" xfId="186"/>
    <cellStyle name="Comma 12 2" xfId="1326"/>
    <cellStyle name="Comma 12 2 2" xfId="3651"/>
    <cellStyle name="Comma 12 2 2 2" xfId="8798"/>
    <cellStyle name="Comma 12 2 2 2 2" xfId="19581"/>
    <cellStyle name="Comma 12 2 2 3" xfId="14449"/>
    <cellStyle name="Comma 12 2 2 4" xfId="42508"/>
    <cellStyle name="Comma 12 2 2 5" xfId="47351"/>
    <cellStyle name="Comma 12 2 3" xfId="6518"/>
    <cellStyle name="Comma 12 2 3 2" xfId="17301"/>
    <cellStyle name="Comma 12 2 4" xfId="12148"/>
    <cellStyle name="Comma 12 2 5" xfId="40234"/>
    <cellStyle name="Comma 12 2 6" xfId="45077"/>
    <cellStyle name="Comma 12 3" xfId="2600"/>
    <cellStyle name="Comma 12 3 2" xfId="7760"/>
    <cellStyle name="Comma 12 3 2 2" xfId="18543"/>
    <cellStyle name="Comma 12 3 3" xfId="13409"/>
    <cellStyle name="Comma 12 3 4" xfId="41471"/>
    <cellStyle name="Comma 12 3 5" xfId="46314"/>
    <cellStyle name="Comma 12 4" xfId="5471"/>
    <cellStyle name="Comma 12 4 2" xfId="16262"/>
    <cellStyle name="Comma 12 5" xfId="11057"/>
    <cellStyle name="Comma 12 6" xfId="39189"/>
    <cellStyle name="Comma 12 7" xfId="44036"/>
    <cellStyle name="Comma 13" xfId="187"/>
    <cellStyle name="Comma 13 2" xfId="1327"/>
    <cellStyle name="Comma 13 2 2" xfId="3652"/>
    <cellStyle name="Comma 13 2 2 2" xfId="8799"/>
    <cellStyle name="Comma 13 2 2 2 2" xfId="19582"/>
    <cellStyle name="Comma 13 2 2 3" xfId="14450"/>
    <cellStyle name="Comma 13 2 2 4" xfId="42509"/>
    <cellStyle name="Comma 13 2 2 5" xfId="47352"/>
    <cellStyle name="Comma 13 2 3" xfId="6519"/>
    <cellStyle name="Comma 13 2 3 2" xfId="17302"/>
    <cellStyle name="Comma 13 2 4" xfId="12149"/>
    <cellStyle name="Comma 13 2 5" xfId="40235"/>
    <cellStyle name="Comma 13 2 6" xfId="45078"/>
    <cellStyle name="Comma 13 3" xfId="2601"/>
    <cellStyle name="Comma 13 3 2" xfId="7761"/>
    <cellStyle name="Comma 13 3 2 2" xfId="18544"/>
    <cellStyle name="Comma 13 3 3" xfId="13410"/>
    <cellStyle name="Comma 13 3 4" xfId="41472"/>
    <cellStyle name="Comma 13 3 5" xfId="46315"/>
    <cellStyle name="Comma 13 4" xfId="5472"/>
    <cellStyle name="Comma 13 4 2" xfId="16263"/>
    <cellStyle name="Comma 13 5" xfId="11058"/>
    <cellStyle name="Comma 13 6" xfId="39190"/>
    <cellStyle name="Comma 13 7" xfId="44037"/>
    <cellStyle name="Comma 14" xfId="188"/>
    <cellStyle name="Comma 14 2" xfId="1328"/>
    <cellStyle name="Comma 14 2 2" xfId="3653"/>
    <cellStyle name="Comma 14 2 2 2" xfId="8800"/>
    <cellStyle name="Comma 14 2 2 2 2" xfId="19583"/>
    <cellStyle name="Comma 14 2 2 3" xfId="14451"/>
    <cellStyle name="Comma 14 2 2 4" xfId="42510"/>
    <cellStyle name="Comma 14 2 2 5" xfId="47353"/>
    <cellStyle name="Comma 14 2 3" xfId="6520"/>
    <cellStyle name="Comma 14 2 3 2" xfId="17303"/>
    <cellStyle name="Comma 14 2 4" xfId="12150"/>
    <cellStyle name="Comma 14 2 5" xfId="40236"/>
    <cellStyle name="Comma 14 2 6" xfId="45079"/>
    <cellStyle name="Comma 14 3" xfId="2602"/>
    <cellStyle name="Comma 14 3 2" xfId="7762"/>
    <cellStyle name="Comma 14 3 2 2" xfId="18545"/>
    <cellStyle name="Comma 14 3 3" xfId="13411"/>
    <cellStyle name="Comma 14 3 4" xfId="41473"/>
    <cellStyle name="Comma 14 3 5" xfId="46316"/>
    <cellStyle name="Comma 14 4" xfId="5473"/>
    <cellStyle name="Comma 14 4 2" xfId="16264"/>
    <cellStyle name="Comma 14 5" xfId="11059"/>
    <cellStyle name="Comma 14 6" xfId="39191"/>
    <cellStyle name="Comma 14 7" xfId="44038"/>
    <cellStyle name="Comma 15" xfId="189"/>
    <cellStyle name="Comma 15 2" xfId="1329"/>
    <cellStyle name="Comma 15 2 2" xfId="3654"/>
    <cellStyle name="Comma 15 2 2 2" xfId="8801"/>
    <cellStyle name="Comma 15 2 2 2 2" xfId="19584"/>
    <cellStyle name="Comma 15 2 2 3" xfId="14452"/>
    <cellStyle name="Comma 15 2 2 4" xfId="42511"/>
    <cellStyle name="Comma 15 2 2 5" xfId="47354"/>
    <cellStyle name="Comma 15 2 3" xfId="6521"/>
    <cellStyle name="Comma 15 2 3 2" xfId="17304"/>
    <cellStyle name="Comma 15 2 4" xfId="12151"/>
    <cellStyle name="Comma 15 2 5" xfId="40237"/>
    <cellStyle name="Comma 15 2 6" xfId="45080"/>
    <cellStyle name="Comma 15 3" xfId="2603"/>
    <cellStyle name="Comma 15 3 2" xfId="7763"/>
    <cellStyle name="Comma 15 3 2 2" xfId="18546"/>
    <cellStyle name="Comma 15 3 3" xfId="13412"/>
    <cellStyle name="Comma 15 3 4" xfId="41474"/>
    <cellStyle name="Comma 15 3 5" xfId="46317"/>
    <cellStyle name="Comma 15 4" xfId="5474"/>
    <cellStyle name="Comma 15 4 2" xfId="16265"/>
    <cellStyle name="Comma 15 5" xfId="11060"/>
    <cellStyle name="Comma 15 6" xfId="39192"/>
    <cellStyle name="Comma 15 7" xfId="44039"/>
    <cellStyle name="Comma 16" xfId="190"/>
    <cellStyle name="Comma 16 2" xfId="1330"/>
    <cellStyle name="Comma 16 2 2" xfId="3655"/>
    <cellStyle name="Comma 16 2 2 2" xfId="8802"/>
    <cellStyle name="Comma 16 2 2 2 2" xfId="19585"/>
    <cellStyle name="Comma 16 2 2 3" xfId="14453"/>
    <cellStyle name="Comma 16 2 2 4" xfId="42512"/>
    <cellStyle name="Comma 16 2 2 5" xfId="47355"/>
    <cellStyle name="Comma 16 2 3" xfId="6522"/>
    <cellStyle name="Comma 16 2 3 2" xfId="17305"/>
    <cellStyle name="Comma 16 2 4" xfId="12152"/>
    <cellStyle name="Comma 16 2 5" xfId="40238"/>
    <cellStyle name="Comma 16 2 6" xfId="45081"/>
    <cellStyle name="Comma 16 3" xfId="2604"/>
    <cellStyle name="Comma 16 3 2" xfId="7764"/>
    <cellStyle name="Comma 16 3 2 2" xfId="18547"/>
    <cellStyle name="Comma 16 3 3" xfId="13413"/>
    <cellStyle name="Comma 16 3 4" xfId="41475"/>
    <cellStyle name="Comma 16 3 5" xfId="46318"/>
    <cellStyle name="Comma 16 4" xfId="5466"/>
    <cellStyle name="Comma 16 4 2" xfId="16258"/>
    <cellStyle name="Comma 16 5" xfId="11068"/>
    <cellStyle name="Comma 16 6" xfId="39193"/>
    <cellStyle name="Comma 16 7" xfId="44040"/>
    <cellStyle name="Comma 17" xfId="191"/>
    <cellStyle name="Comma 17 2" xfId="1331"/>
    <cellStyle name="Comma 17 2 2" xfId="3656"/>
    <cellStyle name="Comma 17 2 2 2" xfId="8803"/>
    <cellStyle name="Comma 17 2 2 2 2" xfId="19586"/>
    <cellStyle name="Comma 17 2 2 3" xfId="14454"/>
    <cellStyle name="Comma 17 2 2 4" xfId="42513"/>
    <cellStyle name="Comma 17 2 2 5" xfId="47356"/>
    <cellStyle name="Comma 17 2 3" xfId="6523"/>
    <cellStyle name="Comma 17 2 3 2" xfId="17306"/>
    <cellStyle name="Comma 17 2 4" xfId="12153"/>
    <cellStyle name="Comma 17 2 5" xfId="40239"/>
    <cellStyle name="Comma 17 2 6" xfId="45082"/>
    <cellStyle name="Comma 17 3" xfId="2605"/>
    <cellStyle name="Comma 17 3 2" xfId="7765"/>
    <cellStyle name="Comma 17 3 2 2" xfId="18548"/>
    <cellStyle name="Comma 17 3 3" xfId="13414"/>
    <cellStyle name="Comma 17 3 4" xfId="41476"/>
    <cellStyle name="Comma 17 3 5" xfId="46319"/>
    <cellStyle name="Comma 17 4" xfId="5465"/>
    <cellStyle name="Comma 17 4 2" xfId="16257"/>
    <cellStyle name="Comma 17 5" xfId="11072"/>
    <cellStyle name="Comma 17 6" xfId="39194"/>
    <cellStyle name="Comma 17 7" xfId="44041"/>
    <cellStyle name="Comma 18" xfId="192"/>
    <cellStyle name="Comma 18 2" xfId="1332"/>
    <cellStyle name="Comma 18 2 2" xfId="3657"/>
    <cellStyle name="Comma 18 2 2 2" xfId="8804"/>
    <cellStyle name="Comma 18 2 2 2 2" xfId="19587"/>
    <cellStyle name="Comma 18 2 2 3" xfId="14455"/>
    <cellStyle name="Comma 18 2 2 4" xfId="42514"/>
    <cellStyle name="Comma 18 2 2 5" xfId="47357"/>
    <cellStyle name="Comma 18 2 3" xfId="6524"/>
    <cellStyle name="Comma 18 2 3 2" xfId="17307"/>
    <cellStyle name="Comma 18 2 4" xfId="12154"/>
    <cellStyle name="Comma 18 2 5" xfId="40240"/>
    <cellStyle name="Comma 18 2 6" xfId="45083"/>
    <cellStyle name="Comma 18 3" xfId="2606"/>
    <cellStyle name="Comma 18 3 2" xfId="7766"/>
    <cellStyle name="Comma 18 3 2 2" xfId="18549"/>
    <cellStyle name="Comma 18 3 3" xfId="13415"/>
    <cellStyle name="Comma 18 3 4" xfId="41477"/>
    <cellStyle name="Comma 18 3 5" xfId="46320"/>
    <cellStyle name="Comma 18 4" xfId="5464"/>
    <cellStyle name="Comma 18 4 2" xfId="16256"/>
    <cellStyle name="Comma 18 5" xfId="11061"/>
    <cellStyle name="Comma 18 6" xfId="39195"/>
    <cellStyle name="Comma 18 7" xfId="44042"/>
    <cellStyle name="Comma 19" xfId="193"/>
    <cellStyle name="Comma 19 2" xfId="1333"/>
    <cellStyle name="Comma 19 2 2" xfId="3658"/>
    <cellStyle name="Comma 19 2 2 2" xfId="8805"/>
    <cellStyle name="Comma 19 2 2 2 2" xfId="19588"/>
    <cellStyle name="Comma 19 2 2 3" xfId="14456"/>
    <cellStyle name="Comma 19 2 2 4" xfId="42515"/>
    <cellStyle name="Comma 19 2 2 5" xfId="47358"/>
    <cellStyle name="Comma 19 2 3" xfId="6525"/>
    <cellStyle name="Comma 19 2 3 2" xfId="17308"/>
    <cellStyle name="Comma 19 2 4" xfId="12155"/>
    <cellStyle name="Comma 19 2 5" xfId="40241"/>
    <cellStyle name="Comma 19 2 6" xfId="45084"/>
    <cellStyle name="Comma 19 3" xfId="2607"/>
    <cellStyle name="Comma 19 3 2" xfId="7767"/>
    <cellStyle name="Comma 19 3 2 2" xfId="18550"/>
    <cellStyle name="Comma 19 3 3" xfId="13416"/>
    <cellStyle name="Comma 19 3 4" xfId="41478"/>
    <cellStyle name="Comma 19 3 5" xfId="46321"/>
    <cellStyle name="Comma 19 4" xfId="5463"/>
    <cellStyle name="Comma 19 4 2" xfId="16255"/>
    <cellStyle name="Comma 19 5" xfId="11062"/>
    <cellStyle name="Comma 19 6" xfId="39196"/>
    <cellStyle name="Comma 19 7" xfId="44043"/>
    <cellStyle name="Comma 2" xfId="59"/>
    <cellStyle name="Comma 2 10" xfId="194"/>
    <cellStyle name="Comma 2 11" xfId="195"/>
    <cellStyle name="Comma 2 2" xfId="196"/>
    <cellStyle name="Comma 2 3" xfId="197"/>
    <cellStyle name="Comma 2 3 2" xfId="11073"/>
    <cellStyle name="Comma 2 4" xfId="198"/>
    <cellStyle name="Comma 2 5" xfId="199"/>
    <cellStyle name="Comma 2 6" xfId="200"/>
    <cellStyle name="Comma 2 7" xfId="201"/>
    <cellStyle name="Comma 2 8" xfId="202"/>
    <cellStyle name="Comma 2 9" xfId="203"/>
    <cellStyle name="Comma 20" xfId="204"/>
    <cellStyle name="Comma 20 2" xfId="1334"/>
    <cellStyle name="Comma 20 2 2" xfId="3659"/>
    <cellStyle name="Comma 20 2 2 2" xfId="8806"/>
    <cellStyle name="Comma 20 2 2 2 2" xfId="19589"/>
    <cellStyle name="Comma 20 2 2 3" xfId="14457"/>
    <cellStyle name="Comma 20 2 2 4" xfId="42516"/>
    <cellStyle name="Comma 20 2 2 5" xfId="47359"/>
    <cellStyle name="Comma 20 2 3" xfId="6526"/>
    <cellStyle name="Comma 20 2 3 2" xfId="17309"/>
    <cellStyle name="Comma 20 2 4" xfId="12156"/>
    <cellStyle name="Comma 20 2 5" xfId="40242"/>
    <cellStyle name="Comma 20 2 6" xfId="45085"/>
    <cellStyle name="Comma 20 3" xfId="2608"/>
    <cellStyle name="Comma 20 3 2" xfId="7768"/>
    <cellStyle name="Comma 20 3 2 2" xfId="18551"/>
    <cellStyle name="Comma 20 3 3" xfId="13417"/>
    <cellStyle name="Comma 20 3 4" xfId="41479"/>
    <cellStyle name="Comma 20 3 5" xfId="46322"/>
    <cellStyle name="Comma 20 4" xfId="5475"/>
    <cellStyle name="Comma 20 4 2" xfId="16266"/>
    <cellStyle name="Comma 20 5" xfId="11075"/>
    <cellStyle name="Comma 20 6" xfId="39197"/>
    <cellStyle name="Comma 20 7" xfId="44044"/>
    <cellStyle name="Comma 21" xfId="205"/>
    <cellStyle name="Comma 21 2" xfId="1335"/>
    <cellStyle name="Comma 21 2 2" xfId="3660"/>
    <cellStyle name="Comma 21 2 2 2" xfId="8807"/>
    <cellStyle name="Comma 21 2 2 2 2" xfId="19590"/>
    <cellStyle name="Comma 21 2 2 3" xfId="14458"/>
    <cellStyle name="Comma 21 2 2 4" xfId="42517"/>
    <cellStyle name="Comma 21 2 2 5" xfId="47360"/>
    <cellStyle name="Comma 21 2 3" xfId="6527"/>
    <cellStyle name="Comma 21 2 3 2" xfId="17310"/>
    <cellStyle name="Comma 21 2 4" xfId="12157"/>
    <cellStyle name="Comma 21 2 5" xfId="40243"/>
    <cellStyle name="Comma 21 2 6" xfId="45086"/>
    <cellStyle name="Comma 21 3" xfId="2609"/>
    <cellStyle name="Comma 21 3 2" xfId="7769"/>
    <cellStyle name="Comma 21 3 2 2" xfId="18552"/>
    <cellStyle name="Comma 21 3 3" xfId="13418"/>
    <cellStyle name="Comma 21 3 4" xfId="41480"/>
    <cellStyle name="Comma 21 3 5" xfId="46323"/>
    <cellStyle name="Comma 21 4" xfId="5476"/>
    <cellStyle name="Comma 21 4 2" xfId="16267"/>
    <cellStyle name="Comma 21 5" xfId="11076"/>
    <cellStyle name="Comma 21 6" xfId="39198"/>
    <cellStyle name="Comma 21 7" xfId="44045"/>
    <cellStyle name="Comma 22" xfId="206"/>
    <cellStyle name="Comma 22 2" xfId="1336"/>
    <cellStyle name="Comma 22 2 2" xfId="3661"/>
    <cellStyle name="Comma 22 2 2 2" xfId="8808"/>
    <cellStyle name="Comma 22 2 2 2 2" xfId="19591"/>
    <cellStyle name="Comma 22 2 2 3" xfId="14459"/>
    <cellStyle name="Comma 22 2 2 4" xfId="42518"/>
    <cellStyle name="Comma 22 2 2 5" xfId="47361"/>
    <cellStyle name="Comma 22 2 3" xfId="6528"/>
    <cellStyle name="Comma 22 2 3 2" xfId="17311"/>
    <cellStyle name="Comma 22 2 4" xfId="12158"/>
    <cellStyle name="Comma 22 2 5" xfId="40244"/>
    <cellStyle name="Comma 22 2 6" xfId="45087"/>
    <cellStyle name="Comma 22 3" xfId="2610"/>
    <cellStyle name="Comma 22 3 2" xfId="7770"/>
    <cellStyle name="Comma 22 3 2 2" xfId="18553"/>
    <cellStyle name="Comma 22 3 3" xfId="13419"/>
    <cellStyle name="Comma 22 3 4" xfId="41481"/>
    <cellStyle name="Comma 22 3 5" xfId="46324"/>
    <cellStyle name="Comma 22 4" xfId="5477"/>
    <cellStyle name="Comma 22 4 2" xfId="16268"/>
    <cellStyle name="Comma 22 5" xfId="11077"/>
    <cellStyle name="Comma 22 6" xfId="39199"/>
    <cellStyle name="Comma 22 7" xfId="44046"/>
    <cellStyle name="Comma 23" xfId="207"/>
    <cellStyle name="Comma 23 2" xfId="1337"/>
    <cellStyle name="Comma 23 2 2" xfId="3662"/>
    <cellStyle name="Comma 23 2 2 2" xfId="8809"/>
    <cellStyle name="Comma 23 2 2 2 2" xfId="19592"/>
    <cellStyle name="Comma 23 2 2 3" xfId="14460"/>
    <cellStyle name="Comma 23 2 2 4" xfId="42519"/>
    <cellStyle name="Comma 23 2 2 5" xfId="47362"/>
    <cellStyle name="Comma 23 2 3" xfId="6529"/>
    <cellStyle name="Comma 23 2 3 2" xfId="17312"/>
    <cellStyle name="Comma 23 2 4" xfId="12159"/>
    <cellStyle name="Comma 23 2 5" xfId="40245"/>
    <cellStyle name="Comma 23 2 6" xfId="45088"/>
    <cellStyle name="Comma 23 3" xfId="2611"/>
    <cellStyle name="Comma 23 3 2" xfId="7771"/>
    <cellStyle name="Comma 23 3 2 2" xfId="18554"/>
    <cellStyle name="Comma 23 3 3" xfId="13420"/>
    <cellStyle name="Comma 23 3 4" xfId="41482"/>
    <cellStyle name="Comma 23 3 5" xfId="46325"/>
    <cellStyle name="Comma 23 4" xfId="5478"/>
    <cellStyle name="Comma 23 4 2" xfId="16269"/>
    <cellStyle name="Comma 23 5" xfId="11078"/>
    <cellStyle name="Comma 23 6" xfId="39200"/>
    <cellStyle name="Comma 23 7" xfId="44047"/>
    <cellStyle name="Comma 24" xfId="208"/>
    <cellStyle name="Comma 24 2" xfId="1338"/>
    <cellStyle name="Comma 24 2 2" xfId="3663"/>
    <cellStyle name="Comma 24 2 2 2" xfId="8810"/>
    <cellStyle name="Comma 24 2 2 2 2" xfId="19593"/>
    <cellStyle name="Comma 24 2 2 3" xfId="14461"/>
    <cellStyle name="Comma 24 2 2 4" xfId="42520"/>
    <cellStyle name="Comma 24 2 2 5" xfId="47363"/>
    <cellStyle name="Comma 24 2 3" xfId="6530"/>
    <cellStyle name="Comma 24 2 3 2" xfId="17313"/>
    <cellStyle name="Comma 24 2 4" xfId="12160"/>
    <cellStyle name="Comma 24 2 5" xfId="40246"/>
    <cellStyle name="Comma 24 2 6" xfId="45089"/>
    <cellStyle name="Comma 24 3" xfId="2612"/>
    <cellStyle name="Comma 24 3 2" xfId="7772"/>
    <cellStyle name="Comma 24 3 2 2" xfId="18555"/>
    <cellStyle name="Comma 24 3 3" xfId="13421"/>
    <cellStyle name="Comma 24 3 4" xfId="41483"/>
    <cellStyle name="Comma 24 3 5" xfId="46326"/>
    <cellStyle name="Comma 24 4" xfId="5479"/>
    <cellStyle name="Comma 24 4 2" xfId="16270"/>
    <cellStyle name="Comma 24 5" xfId="11079"/>
    <cellStyle name="Comma 24 6" xfId="39201"/>
    <cellStyle name="Comma 24 7" xfId="44048"/>
    <cellStyle name="Comma 25" xfId="209"/>
    <cellStyle name="Comma 25 2" xfId="1339"/>
    <cellStyle name="Comma 25 2 2" xfId="3664"/>
    <cellStyle name="Comma 25 2 2 2" xfId="8811"/>
    <cellStyle name="Comma 25 2 2 2 2" xfId="19594"/>
    <cellStyle name="Comma 25 2 2 3" xfId="14462"/>
    <cellStyle name="Comma 25 2 2 4" xfId="42521"/>
    <cellStyle name="Comma 25 2 2 5" xfId="47364"/>
    <cellStyle name="Comma 25 2 3" xfId="6531"/>
    <cellStyle name="Comma 25 2 3 2" xfId="17314"/>
    <cellStyle name="Comma 25 2 4" xfId="12161"/>
    <cellStyle name="Comma 25 2 5" xfId="40247"/>
    <cellStyle name="Comma 25 2 6" xfId="45090"/>
    <cellStyle name="Comma 25 3" xfId="2613"/>
    <cellStyle name="Comma 25 3 2" xfId="7773"/>
    <cellStyle name="Comma 25 3 2 2" xfId="18556"/>
    <cellStyle name="Comma 25 3 3" xfId="13422"/>
    <cellStyle name="Comma 25 3 4" xfId="41484"/>
    <cellStyle name="Comma 25 3 5" xfId="46327"/>
    <cellStyle name="Comma 25 4" xfId="5480"/>
    <cellStyle name="Comma 25 4 2" xfId="16271"/>
    <cellStyle name="Comma 25 5" xfId="11080"/>
    <cellStyle name="Comma 25 6" xfId="39202"/>
    <cellStyle name="Comma 25 7" xfId="44049"/>
    <cellStyle name="Comma 26" xfId="210"/>
    <cellStyle name="Comma 26 2" xfId="1340"/>
    <cellStyle name="Comma 26 2 2" xfId="3665"/>
    <cellStyle name="Comma 26 2 2 2" xfId="8812"/>
    <cellStyle name="Comma 26 2 2 2 2" xfId="19595"/>
    <cellStyle name="Comma 26 2 2 3" xfId="14463"/>
    <cellStyle name="Comma 26 2 2 4" xfId="42522"/>
    <cellStyle name="Comma 26 2 2 5" xfId="47365"/>
    <cellStyle name="Comma 26 2 3" xfId="6532"/>
    <cellStyle name="Comma 26 2 3 2" xfId="17315"/>
    <cellStyle name="Comma 26 2 4" xfId="12162"/>
    <cellStyle name="Comma 26 2 5" xfId="40248"/>
    <cellStyle name="Comma 26 2 6" xfId="45091"/>
    <cellStyle name="Comma 26 3" xfId="2614"/>
    <cellStyle name="Comma 26 3 2" xfId="7774"/>
    <cellStyle name="Comma 26 3 2 2" xfId="18557"/>
    <cellStyle name="Comma 26 3 3" xfId="13423"/>
    <cellStyle name="Comma 26 3 4" xfId="41485"/>
    <cellStyle name="Comma 26 3 5" xfId="46328"/>
    <cellStyle name="Comma 26 4" xfId="5481"/>
    <cellStyle name="Comma 26 4 2" xfId="16272"/>
    <cellStyle name="Comma 26 5" xfId="11081"/>
    <cellStyle name="Comma 26 6" xfId="39203"/>
    <cellStyle name="Comma 26 7" xfId="44050"/>
    <cellStyle name="Comma 27" xfId="211"/>
    <cellStyle name="Comma 27 2" xfId="1341"/>
    <cellStyle name="Comma 27 2 2" xfId="3666"/>
    <cellStyle name="Comma 27 2 2 2" xfId="8813"/>
    <cellStyle name="Comma 27 2 2 2 2" xfId="19596"/>
    <cellStyle name="Comma 27 2 2 3" xfId="14464"/>
    <cellStyle name="Comma 27 2 2 4" xfId="42523"/>
    <cellStyle name="Comma 27 2 2 5" xfId="47366"/>
    <cellStyle name="Comma 27 2 3" xfId="6533"/>
    <cellStyle name="Comma 27 2 3 2" xfId="17316"/>
    <cellStyle name="Comma 27 2 4" xfId="12163"/>
    <cellStyle name="Comma 27 2 5" xfId="40249"/>
    <cellStyle name="Comma 27 2 6" xfId="45092"/>
    <cellStyle name="Comma 27 3" xfId="2615"/>
    <cellStyle name="Comma 27 3 2" xfId="7775"/>
    <cellStyle name="Comma 27 3 2 2" xfId="18558"/>
    <cellStyle name="Comma 27 3 3" xfId="13424"/>
    <cellStyle name="Comma 27 3 4" xfId="41486"/>
    <cellStyle name="Comma 27 3 5" xfId="46329"/>
    <cellStyle name="Comma 27 4" xfId="5482"/>
    <cellStyle name="Comma 27 4 2" xfId="16273"/>
    <cellStyle name="Comma 27 5" xfId="11082"/>
    <cellStyle name="Comma 27 6" xfId="39204"/>
    <cellStyle name="Comma 27 7" xfId="44051"/>
    <cellStyle name="Comma 28 2" xfId="212"/>
    <cellStyle name="Comma 29 2" xfId="213"/>
    <cellStyle name="Comma 3" xfId="214"/>
    <cellStyle name="Comma 3 10" xfId="44052"/>
    <cellStyle name="Comma 3 2" xfId="557"/>
    <cellStyle name="Comma 3 2 2" xfId="1648"/>
    <cellStyle name="Comma 3 2 2 2" xfId="3957"/>
    <cellStyle name="Comma 3 2 2 2 2" xfId="9104"/>
    <cellStyle name="Comma 3 2 2 2 2 2" xfId="19887"/>
    <cellStyle name="Comma 3 2 2 2 3" xfId="14755"/>
    <cellStyle name="Comma 3 2 2 2 4" xfId="42814"/>
    <cellStyle name="Comma 3 2 2 2 5" xfId="47657"/>
    <cellStyle name="Comma 3 2 2 3" xfId="6823"/>
    <cellStyle name="Comma 3 2 2 3 2" xfId="17606"/>
    <cellStyle name="Comma 3 2 2 4" xfId="12468"/>
    <cellStyle name="Comma 3 2 2 5" xfId="40538"/>
    <cellStyle name="Comma 3 2 2 6" xfId="45381"/>
    <cellStyle name="Comma 3 2 3" xfId="2896"/>
    <cellStyle name="Comma 3 2 3 2" xfId="8050"/>
    <cellStyle name="Comma 3 2 3 2 2" xfId="18833"/>
    <cellStyle name="Comma 3 2 3 3" xfId="13701"/>
    <cellStyle name="Comma 3 2 3 4" xfId="41760"/>
    <cellStyle name="Comma 3 2 3 5" xfId="46603"/>
    <cellStyle name="Comma 3 2 4" xfId="5761"/>
    <cellStyle name="Comma 3 2 4 2" xfId="16550"/>
    <cellStyle name="Comma 3 2 5" xfId="11385"/>
    <cellStyle name="Comma 3 2 6" xfId="39493"/>
    <cellStyle name="Comma 3 2 7" xfId="44339"/>
    <cellStyle name="Comma 3 3" xfId="670"/>
    <cellStyle name="Comma 3 3 2" xfId="1761"/>
    <cellStyle name="Comma 3 3 2 2" xfId="4070"/>
    <cellStyle name="Comma 3 3 2 2 2" xfId="9217"/>
    <cellStyle name="Comma 3 3 2 2 2 2" xfId="20000"/>
    <cellStyle name="Comma 3 3 2 2 3" xfId="14868"/>
    <cellStyle name="Comma 3 3 2 2 4" xfId="42927"/>
    <cellStyle name="Comma 3 3 2 2 5" xfId="47770"/>
    <cellStyle name="Comma 3 3 2 3" xfId="6936"/>
    <cellStyle name="Comma 3 3 2 3 2" xfId="17719"/>
    <cellStyle name="Comma 3 3 2 4" xfId="12581"/>
    <cellStyle name="Comma 3 3 2 5" xfId="40651"/>
    <cellStyle name="Comma 3 3 2 6" xfId="45494"/>
    <cellStyle name="Comma 3 3 3" xfId="3009"/>
    <cellStyle name="Comma 3 3 3 2" xfId="8163"/>
    <cellStyle name="Comma 3 3 3 2 2" xfId="18946"/>
    <cellStyle name="Comma 3 3 3 3" xfId="13814"/>
    <cellStyle name="Comma 3 3 3 4" xfId="41873"/>
    <cellStyle name="Comma 3 3 3 5" xfId="46716"/>
    <cellStyle name="Comma 3 3 4" xfId="5874"/>
    <cellStyle name="Comma 3 3 4 2" xfId="16663"/>
    <cellStyle name="Comma 3 3 5" xfId="11499"/>
    <cellStyle name="Comma 3 3 6" xfId="39604"/>
    <cellStyle name="Comma 3 3 7" xfId="44450"/>
    <cellStyle name="Comma 3 4" xfId="996"/>
    <cellStyle name="Comma 3 4 2" xfId="2079"/>
    <cellStyle name="Comma 3 4 2 2" xfId="4388"/>
    <cellStyle name="Comma 3 4 2 2 2" xfId="9535"/>
    <cellStyle name="Comma 3 4 2 2 2 2" xfId="20318"/>
    <cellStyle name="Comma 3 4 2 2 3" xfId="15186"/>
    <cellStyle name="Comma 3 4 2 2 4" xfId="43245"/>
    <cellStyle name="Comma 3 4 2 2 5" xfId="48088"/>
    <cellStyle name="Comma 3 4 2 3" xfId="7254"/>
    <cellStyle name="Comma 3 4 2 3 2" xfId="18037"/>
    <cellStyle name="Comma 3 4 2 4" xfId="12899"/>
    <cellStyle name="Comma 3 4 2 5" xfId="40969"/>
    <cellStyle name="Comma 3 4 2 6" xfId="45812"/>
    <cellStyle name="Comma 3 4 3" xfId="3333"/>
    <cellStyle name="Comma 3 4 3 2" xfId="8480"/>
    <cellStyle name="Comma 3 4 3 2 2" xfId="19263"/>
    <cellStyle name="Comma 3 4 3 3" xfId="14131"/>
    <cellStyle name="Comma 3 4 3 4" xfId="42190"/>
    <cellStyle name="Comma 3 4 3 5" xfId="47033"/>
    <cellStyle name="Comma 3 4 4" xfId="6197"/>
    <cellStyle name="Comma 3 4 4 2" xfId="16980"/>
    <cellStyle name="Comma 3 4 5" xfId="11824"/>
    <cellStyle name="Comma 3 4 6" xfId="39920"/>
    <cellStyle name="Comma 3 4 7" xfId="44767"/>
    <cellStyle name="Comma 3 5" xfId="1342"/>
    <cellStyle name="Comma 3 5 2" xfId="3667"/>
    <cellStyle name="Comma 3 5 2 2" xfId="8814"/>
    <cellStyle name="Comma 3 5 2 2 2" xfId="19597"/>
    <cellStyle name="Comma 3 5 2 3" xfId="14465"/>
    <cellStyle name="Comma 3 5 2 4" xfId="42524"/>
    <cellStyle name="Comma 3 5 2 5" xfId="47367"/>
    <cellStyle name="Comma 3 5 3" xfId="6534"/>
    <cellStyle name="Comma 3 5 3 2" xfId="17317"/>
    <cellStyle name="Comma 3 5 4" xfId="12164"/>
    <cellStyle name="Comma 3 5 5" xfId="40250"/>
    <cellStyle name="Comma 3 5 6" xfId="45093"/>
    <cellStyle name="Comma 3 6" xfId="2616"/>
    <cellStyle name="Comma 3 6 2" xfId="7776"/>
    <cellStyle name="Comma 3 6 2 2" xfId="18559"/>
    <cellStyle name="Comma 3 6 3" xfId="13425"/>
    <cellStyle name="Comma 3 6 4" xfId="41487"/>
    <cellStyle name="Comma 3 6 5" xfId="46330"/>
    <cellStyle name="Comma 3 7" xfId="5483"/>
    <cellStyle name="Comma 3 7 2" xfId="16274"/>
    <cellStyle name="Comma 3 8" xfId="11083"/>
    <cellStyle name="Comma 3 9" xfId="39205"/>
    <cellStyle name="Comma 34" xfId="215"/>
    <cellStyle name="Comma 34 2" xfId="1343"/>
    <cellStyle name="Comma 34 2 2" xfId="3668"/>
    <cellStyle name="Comma 34 2 2 2" xfId="8815"/>
    <cellStyle name="Comma 34 2 2 2 2" xfId="19598"/>
    <cellStyle name="Comma 34 2 2 3" xfId="14466"/>
    <cellStyle name="Comma 34 2 2 4" xfId="42525"/>
    <cellStyle name="Comma 34 2 2 5" xfId="47368"/>
    <cellStyle name="Comma 34 2 3" xfId="6535"/>
    <cellStyle name="Comma 34 2 3 2" xfId="17318"/>
    <cellStyle name="Comma 34 2 4" xfId="12165"/>
    <cellStyle name="Comma 34 2 5" xfId="40251"/>
    <cellStyle name="Comma 34 2 6" xfId="45094"/>
    <cellStyle name="Comma 34 3" xfId="2617"/>
    <cellStyle name="Comma 34 3 2" xfId="7777"/>
    <cellStyle name="Comma 34 3 2 2" xfId="18560"/>
    <cellStyle name="Comma 34 3 3" xfId="13426"/>
    <cellStyle name="Comma 34 3 4" xfId="41488"/>
    <cellStyle name="Comma 34 3 5" xfId="46331"/>
    <cellStyle name="Comma 34 4" xfId="5484"/>
    <cellStyle name="Comma 34 4 2" xfId="16275"/>
    <cellStyle name="Comma 34 5" xfId="11084"/>
    <cellStyle name="Comma 34 6" xfId="39206"/>
    <cellStyle name="Comma 34 7" xfId="44053"/>
    <cellStyle name="Comma 35" xfId="216"/>
    <cellStyle name="Comma 35 2" xfId="1344"/>
    <cellStyle name="Comma 35 2 2" xfId="3669"/>
    <cellStyle name="Comma 35 2 2 2" xfId="8816"/>
    <cellStyle name="Comma 35 2 2 2 2" xfId="19599"/>
    <cellStyle name="Comma 35 2 2 3" xfId="14467"/>
    <cellStyle name="Comma 35 2 2 4" xfId="42526"/>
    <cellStyle name="Comma 35 2 2 5" xfId="47369"/>
    <cellStyle name="Comma 35 2 3" xfId="6536"/>
    <cellStyle name="Comma 35 2 3 2" xfId="17319"/>
    <cellStyle name="Comma 35 2 4" xfId="12166"/>
    <cellStyle name="Comma 35 2 5" xfId="40252"/>
    <cellStyle name="Comma 35 2 6" xfId="45095"/>
    <cellStyle name="Comma 35 3" xfId="2618"/>
    <cellStyle name="Comma 35 3 2" xfId="7778"/>
    <cellStyle name="Comma 35 3 2 2" xfId="18561"/>
    <cellStyle name="Comma 35 3 3" xfId="13427"/>
    <cellStyle name="Comma 35 3 4" xfId="41489"/>
    <cellStyle name="Comma 35 3 5" xfId="46332"/>
    <cellStyle name="Comma 35 4" xfId="5485"/>
    <cellStyle name="Comma 35 4 2" xfId="16276"/>
    <cellStyle name="Comma 35 5" xfId="11085"/>
    <cellStyle name="Comma 35 6" xfId="39207"/>
    <cellStyle name="Comma 35 7" xfId="44054"/>
    <cellStyle name="Comma 36" xfId="217"/>
    <cellStyle name="Comma 36 2" xfId="1345"/>
    <cellStyle name="Comma 36 2 2" xfId="3670"/>
    <cellStyle name="Comma 36 2 2 2" xfId="8817"/>
    <cellStyle name="Comma 36 2 2 2 2" xfId="19600"/>
    <cellStyle name="Comma 36 2 2 3" xfId="14468"/>
    <cellStyle name="Comma 36 2 2 4" xfId="42527"/>
    <cellStyle name="Comma 36 2 2 5" xfId="47370"/>
    <cellStyle name="Comma 36 2 3" xfId="6537"/>
    <cellStyle name="Comma 36 2 3 2" xfId="17320"/>
    <cellStyle name="Comma 36 2 4" xfId="12167"/>
    <cellStyle name="Comma 36 2 5" xfId="40253"/>
    <cellStyle name="Comma 36 2 6" xfId="45096"/>
    <cellStyle name="Comma 36 3" xfId="2619"/>
    <cellStyle name="Comma 36 3 2" xfId="7779"/>
    <cellStyle name="Comma 36 3 2 2" xfId="18562"/>
    <cellStyle name="Comma 36 3 3" xfId="13428"/>
    <cellStyle name="Comma 36 3 4" xfId="41490"/>
    <cellStyle name="Comma 36 3 5" xfId="46333"/>
    <cellStyle name="Comma 36 4" xfId="5486"/>
    <cellStyle name="Comma 36 4 2" xfId="16277"/>
    <cellStyle name="Comma 36 5" xfId="11086"/>
    <cellStyle name="Comma 36 6" xfId="39208"/>
    <cellStyle name="Comma 36 7" xfId="44055"/>
    <cellStyle name="Comma 37" xfId="218"/>
    <cellStyle name="Comma 37 2" xfId="1346"/>
    <cellStyle name="Comma 37 2 2" xfId="3671"/>
    <cellStyle name="Comma 37 2 2 2" xfId="8818"/>
    <cellStyle name="Comma 37 2 2 2 2" xfId="19601"/>
    <cellStyle name="Comma 37 2 2 3" xfId="14469"/>
    <cellStyle name="Comma 37 2 2 4" xfId="42528"/>
    <cellStyle name="Comma 37 2 2 5" xfId="47371"/>
    <cellStyle name="Comma 37 2 3" xfId="6538"/>
    <cellStyle name="Comma 37 2 3 2" xfId="17321"/>
    <cellStyle name="Comma 37 2 4" xfId="12168"/>
    <cellStyle name="Comma 37 2 5" xfId="40254"/>
    <cellStyle name="Comma 37 2 6" xfId="45097"/>
    <cellStyle name="Comma 37 3" xfId="2620"/>
    <cellStyle name="Comma 37 3 2" xfId="7780"/>
    <cellStyle name="Comma 37 3 2 2" xfId="18563"/>
    <cellStyle name="Comma 37 3 3" xfId="13429"/>
    <cellStyle name="Comma 37 3 4" xfId="41491"/>
    <cellStyle name="Comma 37 3 5" xfId="46334"/>
    <cellStyle name="Comma 37 4" xfId="5487"/>
    <cellStyle name="Comma 37 4 2" xfId="16278"/>
    <cellStyle name="Comma 37 5" xfId="11087"/>
    <cellStyle name="Comma 37 6" xfId="39209"/>
    <cellStyle name="Comma 37 7" xfId="44056"/>
    <cellStyle name="Comma 38" xfId="219"/>
    <cellStyle name="Comma 38 2" xfId="1347"/>
    <cellStyle name="Comma 38 2 2" xfId="3672"/>
    <cellStyle name="Comma 38 2 2 2" xfId="8819"/>
    <cellStyle name="Comma 38 2 2 2 2" xfId="19602"/>
    <cellStyle name="Comma 38 2 2 3" xfId="14470"/>
    <cellStyle name="Comma 38 2 2 4" xfId="42529"/>
    <cellStyle name="Comma 38 2 2 5" xfId="47372"/>
    <cellStyle name="Comma 38 2 3" xfId="6539"/>
    <cellStyle name="Comma 38 2 3 2" xfId="17322"/>
    <cellStyle name="Comma 38 2 4" xfId="12169"/>
    <cellStyle name="Comma 38 2 5" xfId="40255"/>
    <cellStyle name="Comma 38 2 6" xfId="45098"/>
    <cellStyle name="Comma 38 3" xfId="2621"/>
    <cellStyle name="Comma 38 3 2" xfId="7781"/>
    <cellStyle name="Comma 38 3 2 2" xfId="18564"/>
    <cellStyle name="Comma 38 3 3" xfId="13430"/>
    <cellStyle name="Comma 38 3 4" xfId="41492"/>
    <cellStyle name="Comma 38 3 5" xfId="46335"/>
    <cellStyle name="Comma 38 4" xfId="5488"/>
    <cellStyle name="Comma 38 4 2" xfId="16279"/>
    <cellStyle name="Comma 38 5" xfId="11088"/>
    <cellStyle name="Comma 38 6" xfId="39210"/>
    <cellStyle name="Comma 38 7" xfId="44057"/>
    <cellStyle name="Comma 39" xfId="220"/>
    <cellStyle name="Comma 39 2" xfId="1348"/>
    <cellStyle name="Comma 39 2 2" xfId="3673"/>
    <cellStyle name="Comma 39 2 2 2" xfId="8820"/>
    <cellStyle name="Comma 39 2 2 2 2" xfId="19603"/>
    <cellStyle name="Comma 39 2 2 3" xfId="14471"/>
    <cellStyle name="Comma 39 2 2 4" xfId="42530"/>
    <cellStyle name="Comma 39 2 2 5" xfId="47373"/>
    <cellStyle name="Comma 39 2 3" xfId="6540"/>
    <cellStyle name="Comma 39 2 3 2" xfId="17323"/>
    <cellStyle name="Comma 39 2 4" xfId="12170"/>
    <cellStyle name="Comma 39 2 5" xfId="40256"/>
    <cellStyle name="Comma 39 2 6" xfId="45099"/>
    <cellStyle name="Comma 39 3" xfId="2622"/>
    <cellStyle name="Comma 39 3 2" xfId="7782"/>
    <cellStyle name="Comma 39 3 2 2" xfId="18565"/>
    <cellStyle name="Comma 39 3 3" xfId="13431"/>
    <cellStyle name="Comma 39 3 4" xfId="41493"/>
    <cellStyle name="Comma 39 3 5" xfId="46336"/>
    <cellStyle name="Comma 39 4" xfId="5489"/>
    <cellStyle name="Comma 39 4 2" xfId="16280"/>
    <cellStyle name="Comma 39 5" xfId="11089"/>
    <cellStyle name="Comma 39 6" xfId="39211"/>
    <cellStyle name="Comma 39 7" xfId="44058"/>
    <cellStyle name="Comma 4" xfId="221"/>
    <cellStyle name="Comma 4 2" xfId="222"/>
    <cellStyle name="Comma 4 3" xfId="1349"/>
    <cellStyle name="Comma 4 3 2" xfId="3674"/>
    <cellStyle name="Comma 4 3 2 2" xfId="8821"/>
    <cellStyle name="Comma 4 3 2 2 2" xfId="19604"/>
    <cellStyle name="Comma 4 3 2 3" xfId="14472"/>
    <cellStyle name="Comma 4 3 2 4" xfId="42531"/>
    <cellStyle name="Comma 4 3 2 5" xfId="47374"/>
    <cellStyle name="Comma 4 3 3" xfId="6541"/>
    <cellStyle name="Comma 4 3 3 2" xfId="17324"/>
    <cellStyle name="Comma 4 3 4" xfId="12171"/>
    <cellStyle name="Comma 4 3 5" xfId="40257"/>
    <cellStyle name="Comma 4 3 6" xfId="45100"/>
    <cellStyle name="Comma 4 4" xfId="2623"/>
    <cellStyle name="Comma 4 4 2" xfId="7783"/>
    <cellStyle name="Comma 4 4 2 2" xfId="18566"/>
    <cellStyle name="Comma 4 4 3" xfId="13432"/>
    <cellStyle name="Comma 4 4 4" xfId="41494"/>
    <cellStyle name="Comma 4 4 5" xfId="46337"/>
    <cellStyle name="Comma 4 5" xfId="5490"/>
    <cellStyle name="Comma 4 5 2" xfId="16281"/>
    <cellStyle name="Comma 4 6" xfId="11090"/>
    <cellStyle name="Comma 4 7" xfId="39212"/>
    <cellStyle name="Comma 4 8" xfId="44059"/>
    <cellStyle name="Comma 40" xfId="223"/>
    <cellStyle name="Comma 40 2" xfId="1350"/>
    <cellStyle name="Comma 40 2 2" xfId="3675"/>
    <cellStyle name="Comma 40 2 2 2" xfId="8822"/>
    <cellStyle name="Comma 40 2 2 2 2" xfId="19605"/>
    <cellStyle name="Comma 40 2 2 3" xfId="14473"/>
    <cellStyle name="Comma 40 2 2 4" xfId="42532"/>
    <cellStyle name="Comma 40 2 2 5" xfId="47375"/>
    <cellStyle name="Comma 40 2 3" xfId="6542"/>
    <cellStyle name="Comma 40 2 3 2" xfId="17325"/>
    <cellStyle name="Comma 40 2 4" xfId="12172"/>
    <cellStyle name="Comma 40 2 5" xfId="40258"/>
    <cellStyle name="Comma 40 2 6" xfId="45101"/>
    <cellStyle name="Comma 40 3" xfId="2624"/>
    <cellStyle name="Comma 40 3 2" xfId="7784"/>
    <cellStyle name="Comma 40 3 2 2" xfId="18567"/>
    <cellStyle name="Comma 40 3 3" xfId="13433"/>
    <cellStyle name="Comma 40 3 4" xfId="41495"/>
    <cellStyle name="Comma 40 3 5" xfId="46338"/>
    <cellStyle name="Comma 40 4" xfId="5491"/>
    <cellStyle name="Comma 40 4 2" xfId="16282"/>
    <cellStyle name="Comma 40 5" xfId="11091"/>
    <cellStyle name="Comma 40 6" xfId="39213"/>
    <cellStyle name="Comma 40 7" xfId="44060"/>
    <cellStyle name="Comma 5" xfId="224"/>
    <cellStyle name="Comma 5 2" xfId="1351"/>
    <cellStyle name="Comma 5 2 2" xfId="3676"/>
    <cellStyle name="Comma 5 2 2 2" xfId="8823"/>
    <cellStyle name="Comma 5 2 2 2 2" xfId="19606"/>
    <cellStyle name="Comma 5 2 2 3" xfId="14474"/>
    <cellStyle name="Comma 5 2 2 4" xfId="42533"/>
    <cellStyle name="Comma 5 2 2 5" xfId="47376"/>
    <cellStyle name="Comma 5 2 3" xfId="6543"/>
    <cellStyle name="Comma 5 2 3 2" xfId="17326"/>
    <cellStyle name="Comma 5 2 4" xfId="12173"/>
    <cellStyle name="Comma 5 2 5" xfId="40259"/>
    <cellStyle name="Comma 5 2 6" xfId="45102"/>
    <cellStyle name="Comma 5 3" xfId="2625"/>
    <cellStyle name="Comma 5 3 2" xfId="7785"/>
    <cellStyle name="Comma 5 3 2 2" xfId="18568"/>
    <cellStyle name="Comma 5 3 3" xfId="13434"/>
    <cellStyle name="Comma 5 3 4" xfId="41496"/>
    <cellStyle name="Comma 5 3 5" xfId="46339"/>
    <cellStyle name="Comma 5 4" xfId="5492"/>
    <cellStyle name="Comma 5 4 2" xfId="16283"/>
    <cellStyle name="Comma 5 5" xfId="11092"/>
    <cellStyle name="Comma 5 6" xfId="39214"/>
    <cellStyle name="Comma 5 7" xfId="44061"/>
    <cellStyle name="Comma 6" xfId="225"/>
    <cellStyle name="Comma 6 2" xfId="1352"/>
    <cellStyle name="Comma 6 2 2" xfId="3677"/>
    <cellStyle name="Comma 6 2 2 2" xfId="8824"/>
    <cellStyle name="Comma 6 2 2 2 2" xfId="19607"/>
    <cellStyle name="Comma 6 2 2 3" xfId="14475"/>
    <cellStyle name="Comma 6 2 2 4" xfId="42534"/>
    <cellStyle name="Comma 6 2 2 5" xfId="47377"/>
    <cellStyle name="Comma 6 2 3" xfId="6544"/>
    <cellStyle name="Comma 6 2 3 2" xfId="17327"/>
    <cellStyle name="Comma 6 2 4" xfId="12174"/>
    <cellStyle name="Comma 6 2 5" xfId="40260"/>
    <cellStyle name="Comma 6 2 6" xfId="45103"/>
    <cellStyle name="Comma 6 3" xfId="2626"/>
    <cellStyle name="Comma 6 3 2" xfId="7786"/>
    <cellStyle name="Comma 6 3 2 2" xfId="18569"/>
    <cellStyle name="Comma 6 3 3" xfId="13435"/>
    <cellStyle name="Comma 6 3 4" xfId="41497"/>
    <cellStyle name="Comma 6 3 5" xfId="46340"/>
    <cellStyle name="Comma 6 4" xfId="5493"/>
    <cellStyle name="Comma 6 4 2" xfId="16284"/>
    <cellStyle name="Comma 6 5" xfId="11093"/>
    <cellStyle name="Comma 6 6" xfId="39215"/>
    <cellStyle name="Comma 6 7" xfId="44062"/>
    <cellStyle name="Comma 7" xfId="226"/>
    <cellStyle name="Comma 7 2" xfId="1353"/>
    <cellStyle name="Comma 7 2 2" xfId="3678"/>
    <cellStyle name="Comma 7 2 2 2" xfId="8825"/>
    <cellStyle name="Comma 7 2 2 2 2" xfId="19608"/>
    <cellStyle name="Comma 7 2 2 3" xfId="14476"/>
    <cellStyle name="Comma 7 2 2 4" xfId="42535"/>
    <cellStyle name="Comma 7 2 2 5" xfId="47378"/>
    <cellStyle name="Comma 7 2 3" xfId="6545"/>
    <cellStyle name="Comma 7 2 3 2" xfId="17328"/>
    <cellStyle name="Comma 7 2 4" xfId="12175"/>
    <cellStyle name="Comma 7 2 5" xfId="40261"/>
    <cellStyle name="Comma 7 2 6" xfId="45104"/>
    <cellStyle name="Comma 7 3" xfId="2627"/>
    <cellStyle name="Comma 7 3 2" xfId="7787"/>
    <cellStyle name="Comma 7 3 2 2" xfId="18570"/>
    <cellStyle name="Comma 7 3 3" xfId="13436"/>
    <cellStyle name="Comma 7 3 4" xfId="41498"/>
    <cellStyle name="Comma 7 3 5" xfId="46341"/>
    <cellStyle name="Comma 7 4" xfId="5494"/>
    <cellStyle name="Comma 7 4 2" xfId="16285"/>
    <cellStyle name="Comma 7 5" xfId="11094"/>
    <cellStyle name="Comma 7 6" xfId="39216"/>
    <cellStyle name="Comma 7 7" xfId="44063"/>
    <cellStyle name="Comma 8" xfId="227"/>
    <cellStyle name="Comma 8 2" xfId="1354"/>
    <cellStyle name="Comma 8 2 2" xfId="3679"/>
    <cellStyle name="Comma 8 2 2 2" xfId="8826"/>
    <cellStyle name="Comma 8 2 2 2 2" xfId="19609"/>
    <cellStyle name="Comma 8 2 2 3" xfId="14477"/>
    <cellStyle name="Comma 8 2 2 4" xfId="42536"/>
    <cellStyle name="Comma 8 2 2 5" xfId="47379"/>
    <cellStyle name="Comma 8 2 3" xfId="6546"/>
    <cellStyle name="Comma 8 2 3 2" xfId="17329"/>
    <cellStyle name="Comma 8 2 4" xfId="12176"/>
    <cellStyle name="Comma 8 2 5" xfId="40262"/>
    <cellStyle name="Comma 8 2 6" xfId="45105"/>
    <cellStyle name="Comma 8 3" xfId="2628"/>
    <cellStyle name="Comma 8 3 2" xfId="7788"/>
    <cellStyle name="Comma 8 3 2 2" xfId="18571"/>
    <cellStyle name="Comma 8 3 3" xfId="13437"/>
    <cellStyle name="Comma 8 3 4" xfId="41499"/>
    <cellStyle name="Comma 8 3 5" xfId="46342"/>
    <cellStyle name="Comma 8 4" xfId="5495"/>
    <cellStyle name="Comma 8 4 2" xfId="16286"/>
    <cellStyle name="Comma 8 5" xfId="11095"/>
    <cellStyle name="Comma 8 6" xfId="39217"/>
    <cellStyle name="Comma 8 7" xfId="44064"/>
    <cellStyle name="Comma 9" xfId="228"/>
    <cellStyle name="Copied" xfId="229"/>
    <cellStyle name="Encabezado 1 2" xfId="156"/>
    <cellStyle name="Encabezado 4 2" xfId="157"/>
    <cellStyle name="Encabezado 4 3" xfId="1355"/>
    <cellStyle name="Énfasis1 2" xfId="158"/>
    <cellStyle name="Énfasis1 3" xfId="1356"/>
    <cellStyle name="Énfasis2 2" xfId="159"/>
    <cellStyle name="Énfasis2 3" xfId="1357"/>
    <cellStyle name="Énfasis3 2" xfId="160"/>
    <cellStyle name="Énfasis3 3" xfId="1358"/>
    <cellStyle name="Énfasis4 2" xfId="161"/>
    <cellStyle name="Énfasis4 3" xfId="1359"/>
    <cellStyle name="Énfasis5 2" xfId="162"/>
    <cellStyle name="Énfasis5 3" xfId="1360"/>
    <cellStyle name="Énfasis6 2" xfId="163"/>
    <cellStyle name="Énfasis6 3" xfId="1361"/>
    <cellStyle name="Entered" xfId="230"/>
    <cellStyle name="Entrada 2" xfId="164"/>
    <cellStyle name="Entrada 3" xfId="1363"/>
    <cellStyle name="Euro" xfId="231"/>
    <cellStyle name="Grey" xfId="232"/>
    <cellStyle name="Header1" xfId="233"/>
    <cellStyle name="Header2" xfId="234"/>
    <cellStyle name="Hipervínculo" xfId="18" builtinId="8"/>
    <cellStyle name="Hipervínculo 2" xfId="2629"/>
    <cellStyle name="Hyperlink 2" xfId="235"/>
    <cellStyle name="Incorrecto 2" xfId="165"/>
    <cellStyle name="Incorrecto 3" xfId="1364"/>
    <cellStyle name="Input [yellow]" xfId="236"/>
    <cellStyle name="Millares" xfId="1" builtinId="3"/>
    <cellStyle name="Millares [0]" xfId="2" builtinId="6"/>
    <cellStyle name="Millares [0] 10" xfId="946"/>
    <cellStyle name="Millares [0] 10 2" xfId="2029"/>
    <cellStyle name="Millares [0] 10 2 2" xfId="4338"/>
    <cellStyle name="Millares [0] 10 2 2 2" xfId="9485"/>
    <cellStyle name="Millares [0] 10 2 2 2 2" xfId="20268"/>
    <cellStyle name="Millares [0] 10 2 2 3" xfId="15136"/>
    <cellStyle name="Millares [0] 10 2 2 4" xfId="43195"/>
    <cellStyle name="Millares [0] 10 2 2 5" xfId="48038"/>
    <cellStyle name="Millares [0] 10 2 3" xfId="7204"/>
    <cellStyle name="Millares [0] 10 2 3 2" xfId="17987"/>
    <cellStyle name="Millares [0] 10 2 4" xfId="12849"/>
    <cellStyle name="Millares [0] 10 2 5" xfId="40919"/>
    <cellStyle name="Millares [0] 10 2 6" xfId="45762"/>
    <cellStyle name="Millares [0] 10 3" xfId="3283"/>
    <cellStyle name="Millares [0] 10 3 2" xfId="8430"/>
    <cellStyle name="Millares [0] 10 3 2 2" xfId="19213"/>
    <cellStyle name="Millares [0] 10 3 3" xfId="14081"/>
    <cellStyle name="Millares [0] 10 3 4" xfId="42140"/>
    <cellStyle name="Millares [0] 10 3 5" xfId="46983"/>
    <cellStyle name="Millares [0] 10 4" xfId="6147"/>
    <cellStyle name="Millares [0] 10 4 2" xfId="16930"/>
    <cellStyle name="Millares [0] 10 5" xfId="11774"/>
    <cellStyle name="Millares [0] 10 6" xfId="39870"/>
    <cellStyle name="Millares [0] 10 7" xfId="44717"/>
    <cellStyle name="Millares [0] 11" xfId="1079"/>
    <cellStyle name="Millares [0] 11 2" xfId="1255"/>
    <cellStyle name="Millares [0] 11 2 2" xfId="2339"/>
    <cellStyle name="Millares [0] 11 2 2 2" xfId="4647"/>
    <cellStyle name="Millares [0] 11 2 2 2 2" xfId="9794"/>
    <cellStyle name="Millares [0] 11 2 2 2 2 2" xfId="20577"/>
    <cellStyle name="Millares [0] 11 2 2 2 3" xfId="15445"/>
    <cellStyle name="Millares [0] 11 2 2 2 4" xfId="43504"/>
    <cellStyle name="Millares [0] 11 2 2 2 5" xfId="48347"/>
    <cellStyle name="Millares [0] 11 2 2 3" xfId="7513"/>
    <cellStyle name="Millares [0] 11 2 2 3 2" xfId="18296"/>
    <cellStyle name="Millares [0] 11 2 2 4" xfId="13159"/>
    <cellStyle name="Millares [0] 11 2 2 5" xfId="41228"/>
    <cellStyle name="Millares [0] 11 2 2 6" xfId="46071"/>
    <cellStyle name="Millares [0] 11 2 3" xfId="3590"/>
    <cellStyle name="Millares [0] 11 2 3 2" xfId="8737"/>
    <cellStyle name="Millares [0] 11 2 3 2 2" xfId="19520"/>
    <cellStyle name="Millares [0] 11 2 3 3" xfId="14388"/>
    <cellStyle name="Millares [0] 11 2 3 4" xfId="42447"/>
    <cellStyle name="Millares [0] 11 2 3 5" xfId="47290"/>
    <cellStyle name="Millares [0] 11 2 4" xfId="6456"/>
    <cellStyle name="Millares [0] 11 2 4 2" xfId="17239"/>
    <cellStyle name="Millares [0] 11 2 5" xfId="12083"/>
    <cellStyle name="Millares [0] 11 2 6" xfId="40175"/>
    <cellStyle name="Millares [0] 11 2 7" xfId="45018"/>
    <cellStyle name="Millares [0] 11 3" xfId="2163"/>
    <cellStyle name="Millares [0] 11 3 2" xfId="4471"/>
    <cellStyle name="Millares [0] 11 3 2 2" xfId="9618"/>
    <cellStyle name="Millares [0] 11 3 2 2 2" xfId="20401"/>
    <cellStyle name="Millares [0] 11 3 2 3" xfId="15269"/>
    <cellStyle name="Millares [0] 11 3 2 4" xfId="43328"/>
    <cellStyle name="Millares [0] 11 3 2 5" xfId="48171"/>
    <cellStyle name="Millares [0] 11 3 3" xfId="7337"/>
    <cellStyle name="Millares [0] 11 3 3 2" xfId="18120"/>
    <cellStyle name="Millares [0] 11 3 4" xfId="12983"/>
    <cellStyle name="Millares [0] 11 3 5" xfId="41052"/>
    <cellStyle name="Millares [0] 11 3 6" xfId="45895"/>
    <cellStyle name="Millares [0] 11 4" xfId="3416"/>
    <cellStyle name="Millares [0] 11 4 2" xfId="8563"/>
    <cellStyle name="Millares [0] 11 4 2 2" xfId="19346"/>
    <cellStyle name="Millares [0] 11 4 3" xfId="14214"/>
    <cellStyle name="Millares [0] 11 4 4" xfId="42273"/>
    <cellStyle name="Millares [0] 11 4 5" xfId="47116"/>
    <cellStyle name="Millares [0] 11 5" xfId="6280"/>
    <cellStyle name="Millares [0] 11 5 2" xfId="17063"/>
    <cellStyle name="Millares [0] 11 6" xfId="11907"/>
    <cellStyle name="Millares [0] 11 7" xfId="40004"/>
    <cellStyle name="Millares [0] 11 8" xfId="44850"/>
    <cellStyle name="Millares [0] 12" xfId="1120"/>
    <cellStyle name="Millares [0] 12 2" xfId="2204"/>
    <cellStyle name="Millares [0] 12 2 2" xfId="4512"/>
    <cellStyle name="Millares [0] 12 2 2 2" xfId="9659"/>
    <cellStyle name="Millares [0] 12 2 2 2 2" xfId="20442"/>
    <cellStyle name="Millares [0] 12 2 2 3" xfId="15310"/>
    <cellStyle name="Millares [0] 12 2 2 4" xfId="43369"/>
    <cellStyle name="Millares [0] 12 2 2 5" xfId="48212"/>
    <cellStyle name="Millares [0] 12 2 3" xfId="7378"/>
    <cellStyle name="Millares [0] 12 2 3 2" xfId="18161"/>
    <cellStyle name="Millares [0] 12 2 4" xfId="13024"/>
    <cellStyle name="Millares [0] 12 2 5" xfId="41093"/>
    <cellStyle name="Millares [0] 12 2 6" xfId="45936"/>
    <cellStyle name="Millares [0] 12 3" xfId="3457"/>
    <cellStyle name="Millares [0] 12 3 2" xfId="8604"/>
    <cellStyle name="Millares [0] 12 3 2 2" xfId="19387"/>
    <cellStyle name="Millares [0] 12 3 3" xfId="14255"/>
    <cellStyle name="Millares [0] 12 3 4" xfId="42314"/>
    <cellStyle name="Millares [0] 12 3 5" xfId="47157"/>
    <cellStyle name="Millares [0] 12 4" xfId="6321"/>
    <cellStyle name="Millares [0] 12 4 2" xfId="17104"/>
    <cellStyle name="Millares [0] 12 5" xfId="11948"/>
    <cellStyle name="Millares [0] 12 6" xfId="40045"/>
    <cellStyle name="Millares [0] 12 7" xfId="44891"/>
    <cellStyle name="Millares [0] 13" xfId="1292"/>
    <cellStyle name="Millares [0] 13 2" xfId="3627"/>
    <cellStyle name="Millares [0] 13 2 2" xfId="8774"/>
    <cellStyle name="Millares [0] 13 2 2 2" xfId="19557"/>
    <cellStyle name="Millares [0] 13 2 3" xfId="14425"/>
    <cellStyle name="Millares [0] 13 2 4" xfId="42484"/>
    <cellStyle name="Millares [0] 13 2 5" xfId="47327"/>
    <cellStyle name="Millares [0] 13 3" xfId="6493"/>
    <cellStyle name="Millares [0] 13 3 2" xfId="17276"/>
    <cellStyle name="Millares [0] 13 3 3" xfId="40210"/>
    <cellStyle name="Millares [0] 13 3 4" xfId="45053"/>
    <cellStyle name="Millares [0] 13 4" xfId="12120"/>
    <cellStyle name="Millares [0] 13 5" xfId="39955"/>
    <cellStyle name="Millares [0] 14" xfId="2114"/>
    <cellStyle name="Millares [0] 14 2" xfId="12934"/>
    <cellStyle name="Millares [0] 15" xfId="2513"/>
    <cellStyle name="Millares [0] 15 2" xfId="4815"/>
    <cellStyle name="Millares [0] 15 2 2" xfId="9962"/>
    <cellStyle name="Millares [0] 15 2 2 2" xfId="20745"/>
    <cellStyle name="Millares [0] 15 2 3" xfId="15613"/>
    <cellStyle name="Millares [0] 15 2 4" xfId="43672"/>
    <cellStyle name="Millares [0] 15 2 5" xfId="48515"/>
    <cellStyle name="Millares [0] 15 3" xfId="7681"/>
    <cellStyle name="Millares [0] 15 3 2" xfId="18464"/>
    <cellStyle name="Millares [0] 15 4" xfId="13327"/>
    <cellStyle name="Millares [0] 15 5" xfId="41395"/>
    <cellStyle name="Millares [0] 15 6" xfId="46238"/>
    <cellStyle name="Millares [0] 16" xfId="2565"/>
    <cellStyle name="Millares [0] 16 2" xfId="4867"/>
    <cellStyle name="Millares [0] 16 2 2" xfId="10014"/>
    <cellStyle name="Millares [0] 16 2 2 2" xfId="20797"/>
    <cellStyle name="Millares [0] 16 2 3" xfId="15665"/>
    <cellStyle name="Millares [0] 16 2 4" xfId="43724"/>
    <cellStyle name="Millares [0] 16 2 5" xfId="48567"/>
    <cellStyle name="Millares [0] 16 3" xfId="7733"/>
    <cellStyle name="Millares [0] 16 3 2" xfId="18516"/>
    <cellStyle name="Millares [0] 16 4" xfId="13380"/>
    <cellStyle name="Millares [0] 16 5" xfId="41445"/>
    <cellStyle name="Millares [0] 16 6" xfId="46288"/>
    <cellStyle name="Millares [0] 17" xfId="4871"/>
    <cellStyle name="Millares [0] 17 2" xfId="10018"/>
    <cellStyle name="Millares [0] 17 2 2" xfId="20801"/>
    <cellStyle name="Millares [0] 17 3" xfId="15668"/>
    <cellStyle name="Millares [0] 17 4" xfId="38909"/>
    <cellStyle name="Millares [0] 17 5" xfId="43726"/>
    <cellStyle name="Millares [0] 17 6" xfId="48569"/>
    <cellStyle name="Millares [0] 18" xfId="4933"/>
    <cellStyle name="Millares [0] 18 2" xfId="10081"/>
    <cellStyle name="Millares [0] 18 2 2" xfId="20864"/>
    <cellStyle name="Millares [0] 18 3" xfId="15731"/>
    <cellStyle name="Millares [0] 18 4" xfId="43787"/>
    <cellStyle name="Millares [0] 18 5" xfId="48630"/>
    <cellStyle name="Millares [0] 19" xfId="4948"/>
    <cellStyle name="Millares [0] 19 2" xfId="10096"/>
    <cellStyle name="Millares [0] 19 2 2" xfId="20879"/>
    <cellStyle name="Millares [0] 19 3" xfId="15746"/>
    <cellStyle name="Millares [0] 19 4" xfId="43802"/>
    <cellStyle name="Millares [0] 19 5" xfId="48645"/>
    <cellStyle name="Millares [0] 2" xfId="12"/>
    <cellStyle name="Millares [0] 2 2" xfId="39156"/>
    <cellStyle name="Millares [0] 2 2 2" xfId="44004"/>
    <cellStyle name="Millares [0] 2 3" xfId="39168"/>
    <cellStyle name="Millares [0] 2 4" xfId="39155"/>
    <cellStyle name="Millares [0] 2 5" xfId="44003"/>
    <cellStyle name="Millares [0] 20" xfId="5016"/>
    <cellStyle name="Millares [0] 20 2" xfId="10164"/>
    <cellStyle name="Millares [0] 20 2 2" xfId="20947"/>
    <cellStyle name="Millares [0] 20 3" xfId="15814"/>
    <cellStyle name="Millares [0] 20 4" xfId="38931"/>
    <cellStyle name="Millares [0] 20 5" xfId="43867"/>
    <cellStyle name="Millares [0] 20 6" xfId="48710"/>
    <cellStyle name="Millares [0] 21" xfId="5035"/>
    <cellStyle name="Millares [0] 21 2" xfId="10183"/>
    <cellStyle name="Millares [0] 21 2 2" xfId="20966"/>
    <cellStyle name="Millares [0] 21 3" xfId="15832"/>
    <cellStyle name="Millares [0] 21 4" xfId="39157"/>
    <cellStyle name="Millares [0] 21 5" xfId="44005"/>
    <cellStyle name="Millares [0] 22" xfId="5226"/>
    <cellStyle name="Millares [0] 22 2" xfId="10364"/>
    <cellStyle name="Millares [0] 22 2 2" xfId="21147"/>
    <cellStyle name="Millares [0] 22 3" xfId="16019"/>
    <cellStyle name="Millares [0] 22 4" xfId="38929"/>
    <cellStyle name="Millares [0] 23" xfId="5343"/>
    <cellStyle name="Millares [0] 23 2" xfId="10479"/>
    <cellStyle name="Millares [0] 23 2 2" xfId="21262"/>
    <cellStyle name="Millares [0] 23 3" xfId="16135"/>
    <cellStyle name="Millares [0] 24" xfId="5413"/>
    <cellStyle name="Millares [0] 24 2" xfId="10549"/>
    <cellStyle name="Millares [0] 24 2 2" xfId="21332"/>
    <cellStyle name="Millares [0] 24 3" xfId="16205"/>
    <cellStyle name="Millares [0] 25" xfId="5445"/>
    <cellStyle name="Millares [0] 25 2" xfId="16237"/>
    <cellStyle name="Millares [0] 26" xfId="10078"/>
    <cellStyle name="Millares [0] 26 2" xfId="20861"/>
    <cellStyle name="Millares [0] 27" xfId="10871"/>
    <cellStyle name="Millares [0] 27 2" xfId="21654"/>
    <cellStyle name="Millares [0] 28" xfId="10967"/>
    <cellStyle name="Millares [0] 28 2" xfId="21750"/>
    <cellStyle name="Millares [0] 29" xfId="15728"/>
    <cellStyle name="Millares [0] 29 2" xfId="26089"/>
    <cellStyle name="Millares [0] 3" xfId="10"/>
    <cellStyle name="Millares [0] 30" xfId="80"/>
    <cellStyle name="Millares [0] 31" xfId="39006"/>
    <cellStyle name="Millares [0] 32" xfId="39055"/>
    <cellStyle name="Millares [0] 32 2" xfId="43937"/>
    <cellStyle name="Millares [0] 32 2 2 2" xfId="91"/>
    <cellStyle name="Millares [0] 33" xfId="90"/>
    <cellStyle name="Millares [0] 34" xfId="4930"/>
    <cellStyle name="Millares [0] 4" xfId="238"/>
    <cellStyle name="Millares [0] 4 2" xfId="11108"/>
    <cellStyle name="Millares [0] 5" xfId="239"/>
    <cellStyle name="Millares [0] 5 2" xfId="240"/>
    <cellStyle name="Millares [0] 5 3" xfId="1366"/>
    <cellStyle name="Millares [0] 5 3 2" xfId="3681"/>
    <cellStyle name="Millares [0] 5 3 2 2" xfId="8828"/>
    <cellStyle name="Millares [0] 5 3 2 2 2" xfId="19611"/>
    <cellStyle name="Millares [0] 5 3 2 3" xfId="14479"/>
    <cellStyle name="Millares [0] 5 3 2 4" xfId="42538"/>
    <cellStyle name="Millares [0] 5 3 2 5" xfId="47381"/>
    <cellStyle name="Millares [0] 5 3 3" xfId="6548"/>
    <cellStyle name="Millares [0] 5 3 3 2" xfId="17331"/>
    <cellStyle name="Millares [0] 5 3 4" xfId="12188"/>
    <cellStyle name="Millares [0] 5 3 5" xfId="39219"/>
    <cellStyle name="Millares [0] 5 3 6" xfId="44065"/>
    <cellStyle name="Millares [0] 5 4" xfId="2631"/>
    <cellStyle name="Millares [0] 5 4 2" xfId="7789"/>
    <cellStyle name="Millares [0] 5 4 2 2" xfId="18572"/>
    <cellStyle name="Millares [0] 5 4 3" xfId="13439"/>
    <cellStyle name="Millares [0] 5 4 4" xfId="41500"/>
    <cellStyle name="Millares [0] 5 4 5" xfId="46343"/>
    <cellStyle name="Millares [0] 5 5" xfId="5497"/>
    <cellStyle name="Millares [0] 5 5 2" xfId="16287"/>
    <cellStyle name="Millares [0] 5 6" xfId="11109"/>
    <cellStyle name="Millares [0] 5 7" xfId="102"/>
    <cellStyle name="Millares [0] 5 7 2" xfId="39121"/>
    <cellStyle name="Millares [0] 5 7 2 2" xfId="116"/>
    <cellStyle name="Millares [0] 5 8" xfId="39173"/>
    <cellStyle name="Millares [0] 5 9" xfId="44020"/>
    <cellStyle name="Millares [0] 6" xfId="470"/>
    <cellStyle name="Millares [0] 6 2" xfId="1561"/>
    <cellStyle name="Millares [0] 6 2 2" xfId="3870"/>
    <cellStyle name="Millares [0] 6 2 2 2" xfId="9017"/>
    <cellStyle name="Millares [0] 6 2 2 2 2" xfId="19800"/>
    <cellStyle name="Millares [0] 6 2 2 3" xfId="14668"/>
    <cellStyle name="Millares [0] 6 2 2 4" xfId="42727"/>
    <cellStyle name="Millares [0] 6 2 2 5" xfId="47570"/>
    <cellStyle name="Millares [0] 6 2 3" xfId="6736"/>
    <cellStyle name="Millares [0] 6 2 3 2" xfId="17519"/>
    <cellStyle name="Millares [0] 6 2 4" xfId="12381"/>
    <cellStyle name="Millares [0] 6 2 5" xfId="40451"/>
    <cellStyle name="Millares [0] 6 2 6" xfId="45294"/>
    <cellStyle name="Millares [0] 6 3" xfId="2810"/>
    <cellStyle name="Millares [0] 6 3 2" xfId="7964"/>
    <cellStyle name="Millares [0] 6 3 2 2" xfId="18747"/>
    <cellStyle name="Millares [0] 6 3 3" xfId="13615"/>
    <cellStyle name="Millares [0] 6 3 4" xfId="41674"/>
    <cellStyle name="Millares [0] 6 3 5" xfId="46517"/>
    <cellStyle name="Millares [0] 6 4" xfId="5675"/>
    <cellStyle name="Millares [0] 6 4 2" xfId="16464"/>
    <cellStyle name="Millares [0] 6 5" xfId="11298"/>
    <cellStyle name="Millares [0] 6 6" xfId="39406"/>
    <cellStyle name="Millares [0] 6 7" xfId="44252"/>
    <cellStyle name="Millares [0] 7" xfId="506"/>
    <cellStyle name="Millares [0] 7 2" xfId="1598"/>
    <cellStyle name="Millares [0] 7 2 2" xfId="3907"/>
    <cellStyle name="Millares [0] 7 2 2 2" xfId="9054"/>
    <cellStyle name="Millares [0] 7 2 2 2 2" xfId="19837"/>
    <cellStyle name="Millares [0] 7 2 2 3" xfId="14705"/>
    <cellStyle name="Millares [0] 7 2 2 4" xfId="42764"/>
    <cellStyle name="Millares [0] 7 2 2 5" xfId="47607"/>
    <cellStyle name="Millares [0] 7 2 3" xfId="6773"/>
    <cellStyle name="Millares [0] 7 2 3 2" xfId="17556"/>
    <cellStyle name="Millares [0] 7 2 4" xfId="12418"/>
    <cellStyle name="Millares [0] 7 2 5" xfId="40488"/>
    <cellStyle name="Millares [0] 7 2 6" xfId="45331"/>
    <cellStyle name="Millares [0] 7 3" xfId="2846"/>
    <cellStyle name="Millares [0] 7 3 2" xfId="8000"/>
    <cellStyle name="Millares [0] 7 3 2 2" xfId="18783"/>
    <cellStyle name="Millares [0] 7 3 3" xfId="13651"/>
    <cellStyle name="Millares [0] 7 3 4" xfId="41710"/>
    <cellStyle name="Millares [0] 7 3 5" xfId="46553"/>
    <cellStyle name="Millares [0] 7 4" xfId="5711"/>
    <cellStyle name="Millares [0] 7 4 2" xfId="16500"/>
    <cellStyle name="Millares [0] 7 5" xfId="11334"/>
    <cellStyle name="Millares [0] 7 6" xfId="39443"/>
    <cellStyle name="Millares [0] 7 7" xfId="44289"/>
    <cellStyle name="Millares [0] 8" xfId="597"/>
    <cellStyle name="Millares [0] 8 2" xfId="1688"/>
    <cellStyle name="Millares [0] 8 2 2" xfId="3997"/>
    <cellStyle name="Millares [0] 8 2 2 2" xfId="9144"/>
    <cellStyle name="Millares [0] 8 2 2 2 2" xfId="19927"/>
    <cellStyle name="Millares [0] 8 2 2 3" xfId="14795"/>
    <cellStyle name="Millares [0] 8 2 2 4" xfId="42854"/>
    <cellStyle name="Millares [0] 8 2 2 5" xfId="47697"/>
    <cellStyle name="Millares [0] 8 2 3" xfId="6863"/>
    <cellStyle name="Millares [0] 8 2 3 2" xfId="17646"/>
    <cellStyle name="Millares [0] 8 2 4" xfId="12508"/>
    <cellStyle name="Millares [0] 8 2 5" xfId="40578"/>
    <cellStyle name="Millares [0] 8 2 6" xfId="45421"/>
    <cellStyle name="Millares [0] 8 3" xfId="2936"/>
    <cellStyle name="Millares [0] 8 3 2" xfId="8090"/>
    <cellStyle name="Millares [0] 8 3 2 2" xfId="18873"/>
    <cellStyle name="Millares [0] 8 3 3" xfId="13741"/>
    <cellStyle name="Millares [0] 8 3 4" xfId="41800"/>
    <cellStyle name="Millares [0] 8 3 5" xfId="46643"/>
    <cellStyle name="Millares [0] 8 4" xfId="5801"/>
    <cellStyle name="Millares [0] 8 4 2" xfId="16590"/>
    <cellStyle name="Millares [0] 8 5" xfId="11425"/>
    <cellStyle name="Millares [0] 8 6" xfId="39531"/>
    <cellStyle name="Millares [0] 8 7" xfId="44377"/>
    <cellStyle name="Millares [0] 9" xfId="816"/>
    <cellStyle name="Millares [0] 9 2" xfId="1899"/>
    <cellStyle name="Millares [0] 9 2 2" xfId="4208"/>
    <cellStyle name="Millares [0] 9 2 2 2" xfId="9355"/>
    <cellStyle name="Millares [0] 9 2 2 2 2" xfId="20138"/>
    <cellStyle name="Millares [0] 9 2 2 3" xfId="15006"/>
    <cellStyle name="Millares [0] 9 2 2 4" xfId="43065"/>
    <cellStyle name="Millares [0] 9 2 2 5" xfId="47908"/>
    <cellStyle name="Millares [0] 9 2 3" xfId="7074"/>
    <cellStyle name="Millares [0] 9 2 3 2" xfId="17857"/>
    <cellStyle name="Millares [0] 9 2 4" xfId="12719"/>
    <cellStyle name="Millares [0] 9 2 5" xfId="40789"/>
    <cellStyle name="Millares [0] 9 2 6" xfId="45632"/>
    <cellStyle name="Millares [0] 9 3" xfId="3153"/>
    <cellStyle name="Millares [0] 9 3 2" xfId="8300"/>
    <cellStyle name="Millares [0] 9 3 2 2" xfId="19083"/>
    <cellStyle name="Millares [0] 9 3 3" xfId="13951"/>
    <cellStyle name="Millares [0] 9 3 4" xfId="42010"/>
    <cellStyle name="Millares [0] 9 3 5" xfId="46853"/>
    <cellStyle name="Millares [0] 9 4" xfId="6017"/>
    <cellStyle name="Millares [0] 9 4 2" xfId="16800"/>
    <cellStyle name="Millares [0] 9 5" xfId="11644"/>
    <cellStyle name="Millares [0] 9 6" xfId="39740"/>
    <cellStyle name="Millares [0] 9 7" xfId="44587"/>
    <cellStyle name="Millares [0]_~4875972" xfId="48728"/>
    <cellStyle name="Millares [0]_ESTADO DE RESULTADOS 20.11.03" xfId="48737"/>
    <cellStyle name="Millares 10" xfId="6"/>
    <cellStyle name="Millares 100" xfId="934"/>
    <cellStyle name="Millares 100 2" xfId="2017"/>
    <cellStyle name="Millares 100 2 2" xfId="4326"/>
    <cellStyle name="Millares 100 2 2 2" xfId="9473"/>
    <cellStyle name="Millares 100 2 2 2 2" xfId="20256"/>
    <cellStyle name="Millares 100 2 2 3" xfId="15124"/>
    <cellStyle name="Millares 100 2 2 4" xfId="43183"/>
    <cellStyle name="Millares 100 2 2 5" xfId="48026"/>
    <cellStyle name="Millares 100 2 3" xfId="7192"/>
    <cellStyle name="Millares 100 2 3 2" xfId="17975"/>
    <cellStyle name="Millares 100 2 4" xfId="12837"/>
    <cellStyle name="Millares 100 2 5" xfId="40907"/>
    <cellStyle name="Millares 100 2 6" xfId="45750"/>
    <cellStyle name="Millares 100 3" xfId="3271"/>
    <cellStyle name="Millares 100 3 2" xfId="8418"/>
    <cellStyle name="Millares 100 3 2 2" xfId="19201"/>
    <cellStyle name="Millares 100 3 3" xfId="14069"/>
    <cellStyle name="Millares 100 3 4" xfId="42128"/>
    <cellStyle name="Millares 100 3 5" xfId="46971"/>
    <cellStyle name="Millares 100 4" xfId="6135"/>
    <cellStyle name="Millares 100 4 2" xfId="16918"/>
    <cellStyle name="Millares 100 5" xfId="11762"/>
    <cellStyle name="Millares 100 6" xfId="39858"/>
    <cellStyle name="Millares 100 7" xfId="44705"/>
    <cellStyle name="Millares 101" xfId="947"/>
    <cellStyle name="Millares 101 2" xfId="2030"/>
    <cellStyle name="Millares 101 2 2" xfId="4339"/>
    <cellStyle name="Millares 101 2 2 2" xfId="9486"/>
    <cellStyle name="Millares 101 2 2 2 2" xfId="20269"/>
    <cellStyle name="Millares 101 2 2 3" xfId="15137"/>
    <cellStyle name="Millares 101 2 2 4" xfId="43196"/>
    <cellStyle name="Millares 101 2 2 5" xfId="48039"/>
    <cellStyle name="Millares 101 2 3" xfId="7205"/>
    <cellStyle name="Millares 101 2 3 2" xfId="17988"/>
    <cellStyle name="Millares 101 2 4" xfId="12850"/>
    <cellStyle name="Millares 101 2 5" xfId="40920"/>
    <cellStyle name="Millares 101 2 6" xfId="45763"/>
    <cellStyle name="Millares 101 3" xfId="3284"/>
    <cellStyle name="Millares 101 3 2" xfId="8431"/>
    <cellStyle name="Millares 101 3 2 2" xfId="19214"/>
    <cellStyle name="Millares 101 3 3" xfId="14082"/>
    <cellStyle name="Millares 101 3 4" xfId="42141"/>
    <cellStyle name="Millares 101 3 5" xfId="46984"/>
    <cellStyle name="Millares 101 4" xfId="6148"/>
    <cellStyle name="Millares 101 4 2" xfId="16931"/>
    <cellStyle name="Millares 101 5" xfId="11775"/>
    <cellStyle name="Millares 101 6" xfId="39871"/>
    <cellStyle name="Millares 101 7" xfId="44718"/>
    <cellStyle name="Millares 102" xfId="933"/>
    <cellStyle name="Millares 102 2" xfId="2016"/>
    <cellStyle name="Millares 102 2 2" xfId="4325"/>
    <cellStyle name="Millares 102 2 2 2" xfId="9472"/>
    <cellStyle name="Millares 102 2 2 2 2" xfId="20255"/>
    <cellStyle name="Millares 102 2 2 3" xfId="15123"/>
    <cellStyle name="Millares 102 2 2 4" xfId="43182"/>
    <cellStyle name="Millares 102 2 2 5" xfId="48025"/>
    <cellStyle name="Millares 102 2 3" xfId="7191"/>
    <cellStyle name="Millares 102 2 3 2" xfId="17974"/>
    <cellStyle name="Millares 102 2 4" xfId="12836"/>
    <cellStyle name="Millares 102 2 5" xfId="40906"/>
    <cellStyle name="Millares 102 2 6" xfId="45749"/>
    <cellStyle name="Millares 102 3" xfId="3270"/>
    <cellStyle name="Millares 102 3 2" xfId="8417"/>
    <cellStyle name="Millares 102 3 2 2" xfId="19200"/>
    <cellStyle name="Millares 102 3 3" xfId="14068"/>
    <cellStyle name="Millares 102 3 4" xfId="42127"/>
    <cellStyle name="Millares 102 3 5" xfId="46970"/>
    <cellStyle name="Millares 102 4" xfId="6134"/>
    <cellStyle name="Millares 102 4 2" xfId="16917"/>
    <cellStyle name="Millares 102 5" xfId="11761"/>
    <cellStyle name="Millares 102 6" xfId="39857"/>
    <cellStyle name="Millares 102 7" xfId="44704"/>
    <cellStyle name="Millares 103" xfId="948"/>
    <cellStyle name="Millares 103 2" xfId="2031"/>
    <cellStyle name="Millares 103 2 2" xfId="4340"/>
    <cellStyle name="Millares 103 2 2 2" xfId="9487"/>
    <cellStyle name="Millares 103 2 2 2 2" xfId="20270"/>
    <cellStyle name="Millares 103 2 2 3" xfId="15138"/>
    <cellStyle name="Millares 103 2 2 4" xfId="43197"/>
    <cellStyle name="Millares 103 2 2 5" xfId="48040"/>
    <cellStyle name="Millares 103 2 3" xfId="7206"/>
    <cellStyle name="Millares 103 2 3 2" xfId="17989"/>
    <cellStyle name="Millares 103 2 4" xfId="12851"/>
    <cellStyle name="Millares 103 2 5" xfId="40921"/>
    <cellStyle name="Millares 103 2 6" xfId="45764"/>
    <cellStyle name="Millares 103 3" xfId="3285"/>
    <cellStyle name="Millares 103 3 2" xfId="8432"/>
    <cellStyle name="Millares 103 3 2 2" xfId="19215"/>
    <cellStyle name="Millares 103 3 3" xfId="14083"/>
    <cellStyle name="Millares 103 3 4" xfId="42142"/>
    <cellStyle name="Millares 103 3 5" xfId="46985"/>
    <cellStyle name="Millares 103 4" xfId="6149"/>
    <cellStyle name="Millares 103 4 2" xfId="16932"/>
    <cellStyle name="Millares 103 5" xfId="11776"/>
    <cellStyle name="Millares 103 6" xfId="39872"/>
    <cellStyle name="Millares 103 7" xfId="44719"/>
    <cellStyle name="Millares 104" xfId="932"/>
    <cellStyle name="Millares 104 2" xfId="2015"/>
    <cellStyle name="Millares 104 2 2" xfId="4324"/>
    <cellStyle name="Millares 104 2 2 2" xfId="9471"/>
    <cellStyle name="Millares 104 2 2 2 2" xfId="20254"/>
    <cellStyle name="Millares 104 2 2 3" xfId="15122"/>
    <cellStyle name="Millares 104 2 2 4" xfId="43181"/>
    <cellStyle name="Millares 104 2 2 5" xfId="48024"/>
    <cellStyle name="Millares 104 2 3" xfId="7190"/>
    <cellStyle name="Millares 104 2 3 2" xfId="17973"/>
    <cellStyle name="Millares 104 2 4" xfId="12835"/>
    <cellStyle name="Millares 104 2 5" xfId="40905"/>
    <cellStyle name="Millares 104 2 6" xfId="45748"/>
    <cellStyle name="Millares 104 3" xfId="3269"/>
    <cellStyle name="Millares 104 3 2" xfId="8416"/>
    <cellStyle name="Millares 104 3 2 2" xfId="19199"/>
    <cellStyle name="Millares 104 3 3" xfId="14067"/>
    <cellStyle name="Millares 104 3 4" xfId="42126"/>
    <cellStyle name="Millares 104 3 5" xfId="46969"/>
    <cellStyle name="Millares 104 4" xfId="6133"/>
    <cellStyle name="Millares 104 4 2" xfId="16916"/>
    <cellStyle name="Millares 104 5" xfId="11760"/>
    <cellStyle name="Millares 104 6" xfId="39856"/>
    <cellStyle name="Millares 104 7" xfId="44703"/>
    <cellStyle name="Millares 105" xfId="949"/>
    <cellStyle name="Millares 105 2" xfId="2032"/>
    <cellStyle name="Millares 105 2 2" xfId="4341"/>
    <cellStyle name="Millares 105 2 2 2" xfId="9488"/>
    <cellStyle name="Millares 105 2 2 2 2" xfId="20271"/>
    <cellStyle name="Millares 105 2 2 3" xfId="15139"/>
    <cellStyle name="Millares 105 2 2 4" xfId="43198"/>
    <cellStyle name="Millares 105 2 2 5" xfId="48041"/>
    <cellStyle name="Millares 105 2 3" xfId="7207"/>
    <cellStyle name="Millares 105 2 3 2" xfId="17990"/>
    <cellStyle name="Millares 105 2 4" xfId="12852"/>
    <cellStyle name="Millares 105 2 5" xfId="40922"/>
    <cellStyle name="Millares 105 2 6" xfId="45765"/>
    <cellStyle name="Millares 105 3" xfId="3286"/>
    <cellStyle name="Millares 105 3 2" xfId="8433"/>
    <cellStyle name="Millares 105 3 2 2" xfId="19216"/>
    <cellStyle name="Millares 105 3 3" xfId="14084"/>
    <cellStyle name="Millares 105 3 4" xfId="42143"/>
    <cellStyle name="Millares 105 3 5" xfId="46986"/>
    <cellStyle name="Millares 105 4" xfId="6150"/>
    <cellStyle name="Millares 105 4 2" xfId="16933"/>
    <cellStyle name="Millares 105 5" xfId="11777"/>
    <cellStyle name="Millares 105 6" xfId="39873"/>
    <cellStyle name="Millares 105 7" xfId="44720"/>
    <cellStyle name="Millares 106" xfId="921"/>
    <cellStyle name="Millares 106 2" xfId="2004"/>
    <cellStyle name="Millares 106 2 2" xfId="4313"/>
    <cellStyle name="Millares 106 2 2 2" xfId="9460"/>
    <cellStyle name="Millares 106 2 2 2 2" xfId="20243"/>
    <cellStyle name="Millares 106 2 2 3" xfId="15111"/>
    <cellStyle name="Millares 106 2 2 4" xfId="43170"/>
    <cellStyle name="Millares 106 2 2 5" xfId="48013"/>
    <cellStyle name="Millares 106 2 3" xfId="7179"/>
    <cellStyle name="Millares 106 2 3 2" xfId="17962"/>
    <cellStyle name="Millares 106 2 4" xfId="12824"/>
    <cellStyle name="Millares 106 2 5" xfId="40894"/>
    <cellStyle name="Millares 106 2 6" xfId="45737"/>
    <cellStyle name="Millares 106 3" xfId="3258"/>
    <cellStyle name="Millares 106 3 2" xfId="8405"/>
    <cellStyle name="Millares 106 3 2 2" xfId="19188"/>
    <cellStyle name="Millares 106 3 3" xfId="14056"/>
    <cellStyle name="Millares 106 3 4" xfId="42115"/>
    <cellStyle name="Millares 106 3 5" xfId="46958"/>
    <cellStyle name="Millares 106 4" xfId="6122"/>
    <cellStyle name="Millares 106 4 2" xfId="16905"/>
    <cellStyle name="Millares 106 5" xfId="11749"/>
    <cellStyle name="Millares 106 6" xfId="39845"/>
    <cellStyle name="Millares 106 7" xfId="44692"/>
    <cellStyle name="Millares 107" xfId="950"/>
    <cellStyle name="Millares 107 2" xfId="2033"/>
    <cellStyle name="Millares 107 2 2" xfId="4342"/>
    <cellStyle name="Millares 107 2 2 2" xfId="9489"/>
    <cellStyle name="Millares 107 2 2 2 2" xfId="20272"/>
    <cellStyle name="Millares 107 2 2 3" xfId="15140"/>
    <cellStyle name="Millares 107 2 2 4" xfId="43199"/>
    <cellStyle name="Millares 107 2 2 5" xfId="48042"/>
    <cellStyle name="Millares 107 2 3" xfId="7208"/>
    <cellStyle name="Millares 107 2 3 2" xfId="17991"/>
    <cellStyle name="Millares 107 2 4" xfId="12853"/>
    <cellStyle name="Millares 107 2 5" xfId="40923"/>
    <cellStyle name="Millares 107 2 6" xfId="45766"/>
    <cellStyle name="Millares 107 3" xfId="3287"/>
    <cellStyle name="Millares 107 3 2" xfId="8434"/>
    <cellStyle name="Millares 107 3 2 2" xfId="19217"/>
    <cellStyle name="Millares 107 3 3" xfId="14085"/>
    <cellStyle name="Millares 107 3 4" xfId="42144"/>
    <cellStyle name="Millares 107 3 5" xfId="46987"/>
    <cellStyle name="Millares 107 4" xfId="6151"/>
    <cellStyle name="Millares 107 4 2" xfId="16934"/>
    <cellStyle name="Millares 107 5" xfId="11778"/>
    <cellStyle name="Millares 107 6" xfId="39874"/>
    <cellStyle name="Millares 107 7" xfId="44721"/>
    <cellStyle name="Millares 108" xfId="922"/>
    <cellStyle name="Millares 108 2" xfId="2005"/>
    <cellStyle name="Millares 108 2 2" xfId="4314"/>
    <cellStyle name="Millares 108 2 2 2" xfId="9461"/>
    <cellStyle name="Millares 108 2 2 2 2" xfId="20244"/>
    <cellStyle name="Millares 108 2 2 3" xfId="15112"/>
    <cellStyle name="Millares 108 2 2 4" xfId="43171"/>
    <cellStyle name="Millares 108 2 2 5" xfId="48014"/>
    <cellStyle name="Millares 108 2 3" xfId="7180"/>
    <cellStyle name="Millares 108 2 3 2" xfId="17963"/>
    <cellStyle name="Millares 108 2 4" xfId="12825"/>
    <cellStyle name="Millares 108 2 5" xfId="40895"/>
    <cellStyle name="Millares 108 2 6" xfId="45738"/>
    <cellStyle name="Millares 108 3" xfId="3259"/>
    <cellStyle name="Millares 108 3 2" xfId="8406"/>
    <cellStyle name="Millares 108 3 2 2" xfId="19189"/>
    <cellStyle name="Millares 108 3 3" xfId="14057"/>
    <cellStyle name="Millares 108 3 4" xfId="42116"/>
    <cellStyle name="Millares 108 3 5" xfId="46959"/>
    <cellStyle name="Millares 108 4" xfId="6123"/>
    <cellStyle name="Millares 108 4 2" xfId="16906"/>
    <cellStyle name="Millares 108 5" xfId="11750"/>
    <cellStyle name="Millares 108 6" xfId="39846"/>
    <cellStyle name="Millares 108 7" xfId="44693"/>
    <cellStyle name="Millares 109" xfId="951"/>
    <cellStyle name="Millares 109 2" xfId="2034"/>
    <cellStyle name="Millares 109 2 2" xfId="4343"/>
    <cellStyle name="Millares 109 2 2 2" xfId="9490"/>
    <cellStyle name="Millares 109 2 2 2 2" xfId="20273"/>
    <cellStyle name="Millares 109 2 2 3" xfId="15141"/>
    <cellStyle name="Millares 109 2 2 4" xfId="43200"/>
    <cellStyle name="Millares 109 2 2 5" xfId="48043"/>
    <cellStyle name="Millares 109 2 3" xfId="7209"/>
    <cellStyle name="Millares 109 2 3 2" xfId="17992"/>
    <cellStyle name="Millares 109 2 4" xfId="12854"/>
    <cellStyle name="Millares 109 2 5" xfId="40924"/>
    <cellStyle name="Millares 109 2 6" xfId="45767"/>
    <cellStyle name="Millares 109 3" xfId="3288"/>
    <cellStyle name="Millares 109 3 2" xfId="8435"/>
    <cellStyle name="Millares 109 3 2 2" xfId="19218"/>
    <cellStyle name="Millares 109 3 3" xfId="14086"/>
    <cellStyle name="Millares 109 3 4" xfId="42145"/>
    <cellStyle name="Millares 109 3 5" xfId="46988"/>
    <cellStyle name="Millares 109 4" xfId="6152"/>
    <cellStyle name="Millares 109 4 2" xfId="16935"/>
    <cellStyle name="Millares 109 5" xfId="11779"/>
    <cellStyle name="Millares 109 6" xfId="39875"/>
    <cellStyle name="Millares 109 7" xfId="44722"/>
    <cellStyle name="Millares 11" xfId="241"/>
    <cellStyle name="Millares 11 2" xfId="1200"/>
    <cellStyle name="Millares 11 2 2" xfId="2284"/>
    <cellStyle name="Millares 11 2 2 2" xfId="4592"/>
    <cellStyle name="Millares 11 2 2 2 2" xfId="9739"/>
    <cellStyle name="Millares 11 2 2 2 2 2" xfId="20522"/>
    <cellStyle name="Millares 11 2 2 2 3" xfId="15390"/>
    <cellStyle name="Millares 11 2 2 2 4" xfId="43449"/>
    <cellStyle name="Millares 11 2 2 2 5" xfId="48292"/>
    <cellStyle name="Millares 11 2 2 3" xfId="7458"/>
    <cellStyle name="Millares 11 2 2 3 2" xfId="18241"/>
    <cellStyle name="Millares 11 2 2 4" xfId="13104"/>
    <cellStyle name="Millares 11 2 2 5" xfId="41173"/>
    <cellStyle name="Millares 11 2 2 6" xfId="46016"/>
    <cellStyle name="Millares 11 2 3" xfId="3535"/>
    <cellStyle name="Millares 11 2 3 2" xfId="8682"/>
    <cellStyle name="Millares 11 2 3 2 2" xfId="19465"/>
    <cellStyle name="Millares 11 2 3 3" xfId="14333"/>
    <cellStyle name="Millares 11 2 3 4" xfId="42392"/>
    <cellStyle name="Millares 11 2 3 5" xfId="47235"/>
    <cellStyle name="Millares 11 2 4" xfId="6401"/>
    <cellStyle name="Millares 11 2 4 2" xfId="17184"/>
    <cellStyle name="Millares 11 2 5" xfId="12028"/>
    <cellStyle name="Millares 11 2 6" xfId="40120"/>
    <cellStyle name="Millares 11 2 7" xfId="44963"/>
    <cellStyle name="Millares 11 3" xfId="1367"/>
    <cellStyle name="Millares 11 3 2" xfId="3682"/>
    <cellStyle name="Millares 11 3 2 2" xfId="8829"/>
    <cellStyle name="Millares 11 3 2 2 2" xfId="19612"/>
    <cellStyle name="Millares 11 3 2 3" xfId="14480"/>
    <cellStyle name="Millares 11 3 2 4" xfId="42539"/>
    <cellStyle name="Millares 11 3 2 5" xfId="47382"/>
    <cellStyle name="Millares 11 3 3" xfId="6549"/>
    <cellStyle name="Millares 11 3 3 2" xfId="17332"/>
    <cellStyle name="Millares 11 3 4" xfId="12189"/>
    <cellStyle name="Millares 11 3 5" xfId="40264"/>
    <cellStyle name="Millares 11 3 6" xfId="45107"/>
    <cellStyle name="Millares 11 4" xfId="2632"/>
    <cellStyle name="Millares 11 4 2" xfId="7790"/>
    <cellStyle name="Millares 11 4 2 2" xfId="18573"/>
    <cellStyle name="Millares 11 4 3" xfId="13440"/>
    <cellStyle name="Millares 11 4 4" xfId="41501"/>
    <cellStyle name="Millares 11 4 5" xfId="46344"/>
    <cellStyle name="Millares 11 5" xfId="4998"/>
    <cellStyle name="Millares 11 5 2" xfId="10146"/>
    <cellStyle name="Millares 11 5 2 2" xfId="20929"/>
    <cellStyle name="Millares 11 5 3" xfId="15796"/>
    <cellStyle name="Millares 11 5 4" xfId="38888"/>
    <cellStyle name="Millares 11 5 5" xfId="39013"/>
    <cellStyle name="Millares 11 5 6" xfId="43849"/>
    <cellStyle name="Millares 11 5 7" xfId="48692"/>
    <cellStyle name="Millares 11 5 7 2" xfId="48734"/>
    <cellStyle name="Millares 11 6" xfId="5498"/>
    <cellStyle name="Millares 11 6 2" xfId="16288"/>
    <cellStyle name="Millares 11 7" xfId="11112"/>
    <cellStyle name="Millares 11 8" xfId="39220"/>
    <cellStyle name="Millares 11 9" xfId="44066"/>
    <cellStyle name="Millares 110" xfId="923"/>
    <cellStyle name="Millares 110 2" xfId="2006"/>
    <cellStyle name="Millares 110 2 2" xfId="4315"/>
    <cellStyle name="Millares 110 2 2 2" xfId="9462"/>
    <cellStyle name="Millares 110 2 2 2 2" xfId="20245"/>
    <cellStyle name="Millares 110 2 2 3" xfId="15113"/>
    <cellStyle name="Millares 110 2 2 4" xfId="43172"/>
    <cellStyle name="Millares 110 2 2 5" xfId="48015"/>
    <cellStyle name="Millares 110 2 3" xfId="7181"/>
    <cellStyle name="Millares 110 2 3 2" xfId="17964"/>
    <cellStyle name="Millares 110 2 4" xfId="12826"/>
    <cellStyle name="Millares 110 2 5" xfId="40896"/>
    <cellStyle name="Millares 110 2 6" xfId="45739"/>
    <cellStyle name="Millares 110 3" xfId="3260"/>
    <cellStyle name="Millares 110 3 2" xfId="8407"/>
    <cellStyle name="Millares 110 3 2 2" xfId="19190"/>
    <cellStyle name="Millares 110 3 3" xfId="14058"/>
    <cellStyle name="Millares 110 3 4" xfId="42117"/>
    <cellStyle name="Millares 110 3 5" xfId="46960"/>
    <cellStyle name="Millares 110 4" xfId="6124"/>
    <cellStyle name="Millares 110 4 2" xfId="16907"/>
    <cellStyle name="Millares 110 5" xfId="11751"/>
    <cellStyle name="Millares 110 6" xfId="39847"/>
    <cellStyle name="Millares 110 7" xfId="44694"/>
    <cellStyle name="Millares 111" xfId="952"/>
    <cellStyle name="Millares 111 2" xfId="2035"/>
    <cellStyle name="Millares 111 2 2" xfId="4344"/>
    <cellStyle name="Millares 111 2 2 2" xfId="9491"/>
    <cellStyle name="Millares 111 2 2 2 2" xfId="20274"/>
    <cellStyle name="Millares 111 2 2 3" xfId="15142"/>
    <cellStyle name="Millares 111 2 2 4" xfId="43201"/>
    <cellStyle name="Millares 111 2 2 5" xfId="48044"/>
    <cellStyle name="Millares 111 2 3" xfId="7210"/>
    <cellStyle name="Millares 111 2 3 2" xfId="17993"/>
    <cellStyle name="Millares 111 2 4" xfId="12855"/>
    <cellStyle name="Millares 111 2 5" xfId="40925"/>
    <cellStyle name="Millares 111 2 6" xfId="45768"/>
    <cellStyle name="Millares 111 3" xfId="3289"/>
    <cellStyle name="Millares 111 3 2" xfId="8436"/>
    <cellStyle name="Millares 111 3 2 2" xfId="19219"/>
    <cellStyle name="Millares 111 3 3" xfId="14087"/>
    <cellStyle name="Millares 111 3 4" xfId="42146"/>
    <cellStyle name="Millares 111 3 5" xfId="46989"/>
    <cellStyle name="Millares 111 4" xfId="6153"/>
    <cellStyle name="Millares 111 4 2" xfId="16936"/>
    <cellStyle name="Millares 111 5" xfId="11780"/>
    <cellStyle name="Millares 111 6" xfId="39876"/>
    <cellStyle name="Millares 111 7" xfId="44723"/>
    <cellStyle name="Millares 112" xfId="924"/>
    <cellStyle name="Millares 112 2" xfId="2007"/>
    <cellStyle name="Millares 112 2 2" xfId="4316"/>
    <cellStyle name="Millares 112 2 2 2" xfId="9463"/>
    <cellStyle name="Millares 112 2 2 2 2" xfId="20246"/>
    <cellStyle name="Millares 112 2 2 3" xfId="15114"/>
    <cellStyle name="Millares 112 2 2 4" xfId="43173"/>
    <cellStyle name="Millares 112 2 2 5" xfId="48016"/>
    <cellStyle name="Millares 112 2 3" xfId="7182"/>
    <cellStyle name="Millares 112 2 3 2" xfId="17965"/>
    <cellStyle name="Millares 112 2 4" xfId="12827"/>
    <cellStyle name="Millares 112 2 5" xfId="40897"/>
    <cellStyle name="Millares 112 2 6" xfId="45740"/>
    <cellStyle name="Millares 112 3" xfId="3261"/>
    <cellStyle name="Millares 112 3 2" xfId="8408"/>
    <cellStyle name="Millares 112 3 2 2" xfId="19191"/>
    <cellStyle name="Millares 112 3 3" xfId="14059"/>
    <cellStyle name="Millares 112 3 4" xfId="42118"/>
    <cellStyle name="Millares 112 3 5" xfId="46961"/>
    <cellStyle name="Millares 112 4" xfId="6125"/>
    <cellStyle name="Millares 112 4 2" xfId="16908"/>
    <cellStyle name="Millares 112 5" xfId="11752"/>
    <cellStyle name="Millares 112 6" xfId="39848"/>
    <cellStyle name="Millares 112 7" xfId="44695"/>
    <cellStyle name="Millares 113" xfId="1003"/>
    <cellStyle name="Millares 113 2" xfId="2086"/>
    <cellStyle name="Millares 113 2 2" xfId="4395"/>
    <cellStyle name="Millares 113 2 2 2" xfId="9542"/>
    <cellStyle name="Millares 113 2 2 2 2" xfId="20325"/>
    <cellStyle name="Millares 113 2 2 3" xfId="15193"/>
    <cellStyle name="Millares 113 2 2 4" xfId="43252"/>
    <cellStyle name="Millares 113 2 2 5" xfId="48095"/>
    <cellStyle name="Millares 113 2 3" xfId="7261"/>
    <cellStyle name="Millares 113 2 3 2" xfId="18044"/>
    <cellStyle name="Millares 113 2 4" xfId="12906"/>
    <cellStyle name="Millares 113 2 5" xfId="40976"/>
    <cellStyle name="Millares 113 2 6" xfId="45819"/>
    <cellStyle name="Millares 113 3" xfId="3340"/>
    <cellStyle name="Millares 113 3 2" xfId="8487"/>
    <cellStyle name="Millares 113 3 2 2" xfId="19270"/>
    <cellStyle name="Millares 113 3 3" xfId="14138"/>
    <cellStyle name="Millares 113 3 4" xfId="42197"/>
    <cellStyle name="Millares 113 3 5" xfId="47040"/>
    <cellStyle name="Millares 113 4" xfId="5003"/>
    <cellStyle name="Millares 113 4 2" xfId="10151"/>
    <cellStyle name="Millares 113 4 2 2" xfId="20934"/>
    <cellStyle name="Millares 113 4 3" xfId="15801"/>
    <cellStyle name="Millares 113 4 4" xfId="38889"/>
    <cellStyle name="Millares 113 4 5" xfId="39014"/>
    <cellStyle name="Millares 113 4 6" xfId="43854"/>
    <cellStyle name="Millares 113 4 7" xfId="48697"/>
    <cellStyle name="Millares 113 4 7 2" xfId="48735"/>
    <cellStyle name="Millares 113 5" xfId="6204"/>
    <cellStyle name="Millares 113 5 2" xfId="16987"/>
    <cellStyle name="Millares 113 6" xfId="11831"/>
    <cellStyle name="Millares 113 7" xfId="39927"/>
    <cellStyle name="Millares 113 8" xfId="44774"/>
    <cellStyle name="Millares 114" xfId="1008"/>
    <cellStyle name="Millares 114 2" xfId="2091"/>
    <cellStyle name="Millares 114 2 2" xfId="4400"/>
    <cellStyle name="Millares 114 2 2 2" xfId="9547"/>
    <cellStyle name="Millares 114 2 2 2 2" xfId="20330"/>
    <cellStyle name="Millares 114 2 2 3" xfId="15198"/>
    <cellStyle name="Millares 114 2 2 4" xfId="43257"/>
    <cellStyle name="Millares 114 2 2 5" xfId="48100"/>
    <cellStyle name="Millares 114 2 3" xfId="7266"/>
    <cellStyle name="Millares 114 2 3 2" xfId="18049"/>
    <cellStyle name="Millares 114 2 4" xfId="12911"/>
    <cellStyle name="Millares 114 2 5" xfId="40981"/>
    <cellStyle name="Millares 114 2 6" xfId="45824"/>
    <cellStyle name="Millares 114 3" xfId="3345"/>
    <cellStyle name="Millares 114 3 2" xfId="8492"/>
    <cellStyle name="Millares 114 3 2 2" xfId="19275"/>
    <cellStyle name="Millares 114 3 3" xfId="14143"/>
    <cellStyle name="Millares 114 3 4" xfId="42202"/>
    <cellStyle name="Millares 114 3 5" xfId="47045"/>
    <cellStyle name="Millares 114 4" xfId="6209"/>
    <cellStyle name="Millares 114 4 2" xfId="16992"/>
    <cellStyle name="Millares 114 5" xfId="11836"/>
    <cellStyle name="Millares 114 6" xfId="39932"/>
    <cellStyle name="Millares 114 7" xfId="44779"/>
    <cellStyle name="Millares 115" xfId="1002"/>
    <cellStyle name="Millares 115 2" xfId="2085"/>
    <cellStyle name="Millares 115 2 2" xfId="4394"/>
    <cellStyle name="Millares 115 2 2 2" xfId="9541"/>
    <cellStyle name="Millares 115 2 2 2 2" xfId="20324"/>
    <cellStyle name="Millares 115 2 2 3" xfId="15192"/>
    <cellStyle name="Millares 115 2 2 4" xfId="43251"/>
    <cellStyle name="Millares 115 2 2 5" xfId="48094"/>
    <cellStyle name="Millares 115 2 3" xfId="7260"/>
    <cellStyle name="Millares 115 2 3 2" xfId="18043"/>
    <cellStyle name="Millares 115 2 4" xfId="12905"/>
    <cellStyle name="Millares 115 2 5" xfId="40975"/>
    <cellStyle name="Millares 115 2 6" xfId="45818"/>
    <cellStyle name="Millares 115 3" xfId="3339"/>
    <cellStyle name="Millares 115 3 2" xfId="8486"/>
    <cellStyle name="Millares 115 3 2 2" xfId="19269"/>
    <cellStyle name="Millares 115 3 3" xfId="14137"/>
    <cellStyle name="Millares 115 3 4" xfId="42196"/>
    <cellStyle name="Millares 115 3 5" xfId="47039"/>
    <cellStyle name="Millares 115 4" xfId="6203"/>
    <cellStyle name="Millares 115 4 2" xfId="16986"/>
    <cellStyle name="Millares 115 5" xfId="11830"/>
    <cellStyle name="Millares 115 6" xfId="39926"/>
    <cellStyle name="Millares 115 7" xfId="44773"/>
    <cellStyle name="Millares 116" xfId="1009"/>
    <cellStyle name="Millares 116 2" xfId="2092"/>
    <cellStyle name="Millares 116 2 2" xfId="4401"/>
    <cellStyle name="Millares 116 2 2 2" xfId="9548"/>
    <cellStyle name="Millares 116 2 2 2 2" xfId="20331"/>
    <cellStyle name="Millares 116 2 2 3" xfId="15199"/>
    <cellStyle name="Millares 116 2 2 4" xfId="43258"/>
    <cellStyle name="Millares 116 2 2 5" xfId="48101"/>
    <cellStyle name="Millares 116 2 3" xfId="7267"/>
    <cellStyle name="Millares 116 2 3 2" xfId="18050"/>
    <cellStyle name="Millares 116 2 4" xfId="12912"/>
    <cellStyle name="Millares 116 2 5" xfId="40982"/>
    <cellStyle name="Millares 116 2 6" xfId="45825"/>
    <cellStyle name="Millares 116 3" xfId="3346"/>
    <cellStyle name="Millares 116 3 2" xfId="8493"/>
    <cellStyle name="Millares 116 3 2 2" xfId="19276"/>
    <cellStyle name="Millares 116 3 3" xfId="14144"/>
    <cellStyle name="Millares 116 3 4" xfId="42203"/>
    <cellStyle name="Millares 116 3 5" xfId="47046"/>
    <cellStyle name="Millares 116 4" xfId="6210"/>
    <cellStyle name="Millares 116 4 2" xfId="16993"/>
    <cellStyle name="Millares 116 5" xfId="11837"/>
    <cellStyle name="Millares 116 6" xfId="39933"/>
    <cellStyle name="Millares 116 7" xfId="44780"/>
    <cellStyle name="Millares 117" xfId="1001"/>
    <cellStyle name="Millares 117 2" xfId="2084"/>
    <cellStyle name="Millares 117 2 2" xfId="4393"/>
    <cellStyle name="Millares 117 2 2 2" xfId="9540"/>
    <cellStyle name="Millares 117 2 2 2 2" xfId="20323"/>
    <cellStyle name="Millares 117 2 2 3" xfId="15191"/>
    <cellStyle name="Millares 117 2 2 4" xfId="43250"/>
    <cellStyle name="Millares 117 2 2 5" xfId="48093"/>
    <cellStyle name="Millares 117 2 3" xfId="7259"/>
    <cellStyle name="Millares 117 2 3 2" xfId="18042"/>
    <cellStyle name="Millares 117 2 4" xfId="12904"/>
    <cellStyle name="Millares 117 2 5" xfId="40974"/>
    <cellStyle name="Millares 117 2 6" xfId="45817"/>
    <cellStyle name="Millares 117 3" xfId="3338"/>
    <cellStyle name="Millares 117 3 2" xfId="8485"/>
    <cellStyle name="Millares 117 3 2 2" xfId="19268"/>
    <cellStyle name="Millares 117 3 3" xfId="14136"/>
    <cellStyle name="Millares 117 3 4" xfId="42195"/>
    <cellStyle name="Millares 117 3 5" xfId="47038"/>
    <cellStyle name="Millares 117 4" xfId="6202"/>
    <cellStyle name="Millares 117 4 2" xfId="16985"/>
    <cellStyle name="Millares 117 5" xfId="11829"/>
    <cellStyle name="Millares 117 6" xfId="39925"/>
    <cellStyle name="Millares 117 7" xfId="44772"/>
    <cellStyle name="Millares 118" xfId="1010"/>
    <cellStyle name="Millares 118 2" xfId="2093"/>
    <cellStyle name="Millares 118 2 2" xfId="4402"/>
    <cellStyle name="Millares 118 2 2 2" xfId="9549"/>
    <cellStyle name="Millares 118 2 2 2 2" xfId="20332"/>
    <cellStyle name="Millares 118 2 2 3" xfId="15200"/>
    <cellStyle name="Millares 118 2 2 4" xfId="43259"/>
    <cellStyle name="Millares 118 2 2 5" xfId="48102"/>
    <cellStyle name="Millares 118 2 3" xfId="7268"/>
    <cellStyle name="Millares 118 2 3 2" xfId="18051"/>
    <cellStyle name="Millares 118 2 4" xfId="12913"/>
    <cellStyle name="Millares 118 2 5" xfId="40983"/>
    <cellStyle name="Millares 118 2 6" xfId="45826"/>
    <cellStyle name="Millares 118 3" xfId="3347"/>
    <cellStyle name="Millares 118 3 2" xfId="8494"/>
    <cellStyle name="Millares 118 3 2 2" xfId="19277"/>
    <cellStyle name="Millares 118 3 3" xfId="14145"/>
    <cellStyle name="Millares 118 3 4" xfId="42204"/>
    <cellStyle name="Millares 118 3 5" xfId="47047"/>
    <cellStyle name="Millares 118 4" xfId="6211"/>
    <cellStyle name="Millares 118 4 2" xfId="16994"/>
    <cellStyle name="Millares 118 5" xfId="11838"/>
    <cellStyle name="Millares 118 6" xfId="39934"/>
    <cellStyle name="Millares 118 7" xfId="44781"/>
    <cellStyle name="Millares 119" xfId="1000"/>
    <cellStyle name="Millares 119 2" xfId="2083"/>
    <cellStyle name="Millares 119 2 2" xfId="4392"/>
    <cellStyle name="Millares 119 2 2 2" xfId="9539"/>
    <cellStyle name="Millares 119 2 2 2 2" xfId="20322"/>
    <cellStyle name="Millares 119 2 2 3" xfId="15190"/>
    <cellStyle name="Millares 119 2 2 4" xfId="43249"/>
    <cellStyle name="Millares 119 2 2 5" xfId="48092"/>
    <cellStyle name="Millares 119 2 3" xfId="7258"/>
    <cellStyle name="Millares 119 2 3 2" xfId="18041"/>
    <cellStyle name="Millares 119 2 4" xfId="12903"/>
    <cellStyle name="Millares 119 2 5" xfId="40973"/>
    <cellStyle name="Millares 119 2 6" xfId="45816"/>
    <cellStyle name="Millares 119 3" xfId="3337"/>
    <cellStyle name="Millares 119 3 2" xfId="8484"/>
    <cellStyle name="Millares 119 3 2 2" xfId="19267"/>
    <cellStyle name="Millares 119 3 3" xfId="14135"/>
    <cellStyle name="Millares 119 3 4" xfId="42194"/>
    <cellStyle name="Millares 119 3 5" xfId="47037"/>
    <cellStyle name="Millares 119 4" xfId="6201"/>
    <cellStyle name="Millares 119 4 2" xfId="16984"/>
    <cellStyle name="Millares 119 5" xfId="11828"/>
    <cellStyle name="Millares 119 6" xfId="39924"/>
    <cellStyle name="Millares 119 7" xfId="44771"/>
    <cellStyle name="Millares 12" xfId="242"/>
    <cellStyle name="Millares 12 2" xfId="1368"/>
    <cellStyle name="Millares 12 2 2" xfId="3683"/>
    <cellStyle name="Millares 12 2 2 2" xfId="8830"/>
    <cellStyle name="Millares 12 2 2 2 2" xfId="19613"/>
    <cellStyle name="Millares 12 2 2 3" xfId="14481"/>
    <cellStyle name="Millares 12 2 2 4" xfId="42540"/>
    <cellStyle name="Millares 12 2 2 5" xfId="47383"/>
    <cellStyle name="Millares 12 2 3" xfId="6550"/>
    <cellStyle name="Millares 12 2 3 2" xfId="17333"/>
    <cellStyle name="Millares 12 2 4" xfId="12190"/>
    <cellStyle name="Millares 12 2 5" xfId="40265"/>
    <cellStyle name="Millares 12 2 6" xfId="45108"/>
    <cellStyle name="Millares 12 3" xfId="2633"/>
    <cellStyle name="Millares 12 3 2" xfId="7791"/>
    <cellStyle name="Millares 12 3 2 2" xfId="18574"/>
    <cellStyle name="Millares 12 3 3" xfId="13441"/>
    <cellStyle name="Millares 12 3 4" xfId="41502"/>
    <cellStyle name="Millares 12 3 5" xfId="46345"/>
    <cellStyle name="Millares 12 4" xfId="5499"/>
    <cellStyle name="Millares 12 4 2" xfId="16289"/>
    <cellStyle name="Millares 12 5" xfId="11113"/>
    <cellStyle name="Millares 12 6" xfId="39221"/>
    <cellStyle name="Millares 12 7" xfId="44067"/>
    <cellStyle name="Millares 120" xfId="1011"/>
    <cellStyle name="Millares 120 2" xfId="1201"/>
    <cellStyle name="Millares 120 2 2" xfId="2285"/>
    <cellStyle name="Millares 120 2 2 2" xfId="4593"/>
    <cellStyle name="Millares 120 2 2 2 2" xfId="9740"/>
    <cellStyle name="Millares 120 2 2 2 2 2" xfId="20523"/>
    <cellStyle name="Millares 120 2 2 2 3" xfId="15391"/>
    <cellStyle name="Millares 120 2 2 2 4" xfId="43450"/>
    <cellStyle name="Millares 120 2 2 2 5" xfId="48293"/>
    <cellStyle name="Millares 120 2 2 3" xfId="7459"/>
    <cellStyle name="Millares 120 2 2 3 2" xfId="18242"/>
    <cellStyle name="Millares 120 2 2 4" xfId="13105"/>
    <cellStyle name="Millares 120 2 2 5" xfId="41174"/>
    <cellStyle name="Millares 120 2 2 6" xfId="46017"/>
    <cellStyle name="Millares 120 2 3" xfId="3536"/>
    <cellStyle name="Millares 120 2 3 2" xfId="8683"/>
    <cellStyle name="Millares 120 2 3 2 2" xfId="19466"/>
    <cellStyle name="Millares 120 2 3 3" xfId="14334"/>
    <cellStyle name="Millares 120 2 3 4" xfId="42393"/>
    <cellStyle name="Millares 120 2 3 5" xfId="47236"/>
    <cellStyle name="Millares 120 2 4" xfId="6402"/>
    <cellStyle name="Millares 120 2 4 2" xfId="17185"/>
    <cellStyle name="Millares 120 2 5" xfId="12029"/>
    <cellStyle name="Millares 120 2 6" xfId="40121"/>
    <cellStyle name="Millares 120 2 7" xfId="44964"/>
    <cellStyle name="Millares 120 3" xfId="2094"/>
    <cellStyle name="Millares 120 3 2" xfId="4403"/>
    <cellStyle name="Millares 120 3 2 2" xfId="9550"/>
    <cellStyle name="Millares 120 3 2 2 2" xfId="20333"/>
    <cellStyle name="Millares 120 3 2 3" xfId="15201"/>
    <cellStyle name="Millares 120 3 2 4" xfId="43260"/>
    <cellStyle name="Millares 120 3 2 5" xfId="48103"/>
    <cellStyle name="Millares 120 3 3" xfId="7269"/>
    <cellStyle name="Millares 120 3 3 2" xfId="18052"/>
    <cellStyle name="Millares 120 3 4" xfId="12914"/>
    <cellStyle name="Millares 120 3 5" xfId="40984"/>
    <cellStyle name="Millares 120 3 6" xfId="45827"/>
    <cellStyle name="Millares 120 4" xfId="3348"/>
    <cellStyle name="Millares 120 4 2" xfId="8495"/>
    <cellStyle name="Millares 120 4 2 2" xfId="19278"/>
    <cellStyle name="Millares 120 4 3" xfId="14146"/>
    <cellStyle name="Millares 120 4 4" xfId="42205"/>
    <cellStyle name="Millares 120 4 5" xfId="47048"/>
    <cellStyle name="Millares 120 5" xfId="6212"/>
    <cellStyle name="Millares 120 5 2" xfId="16995"/>
    <cellStyle name="Millares 120 6" xfId="11839"/>
    <cellStyle name="Millares 120 7" xfId="39935"/>
    <cellStyle name="Millares 120 8" xfId="44782"/>
    <cellStyle name="Millares 121" xfId="999"/>
    <cellStyle name="Millares 121 2" xfId="2082"/>
    <cellStyle name="Millares 121 2 2" xfId="4391"/>
    <cellStyle name="Millares 121 2 2 2" xfId="9538"/>
    <cellStyle name="Millares 121 2 2 2 2" xfId="20321"/>
    <cellStyle name="Millares 121 2 2 3" xfId="15189"/>
    <cellStyle name="Millares 121 2 2 4" xfId="43248"/>
    <cellStyle name="Millares 121 2 2 5" xfId="48091"/>
    <cellStyle name="Millares 121 2 3" xfId="7257"/>
    <cellStyle name="Millares 121 2 3 2" xfId="18040"/>
    <cellStyle name="Millares 121 2 4" xfId="12902"/>
    <cellStyle name="Millares 121 2 5" xfId="40972"/>
    <cellStyle name="Millares 121 2 6" xfId="45815"/>
    <cellStyle name="Millares 121 3" xfId="3336"/>
    <cellStyle name="Millares 121 3 2" xfId="8483"/>
    <cellStyle name="Millares 121 3 2 2" xfId="19266"/>
    <cellStyle name="Millares 121 3 3" xfId="14134"/>
    <cellStyle name="Millares 121 3 4" xfId="42193"/>
    <cellStyle name="Millares 121 3 5" xfId="47036"/>
    <cellStyle name="Millares 121 4" xfId="6200"/>
    <cellStyle name="Millares 121 4 2" xfId="16983"/>
    <cellStyle name="Millares 121 5" xfId="11827"/>
    <cellStyle name="Millares 121 6" xfId="39923"/>
    <cellStyle name="Millares 121 7" xfId="44770"/>
    <cellStyle name="Millares 122" xfId="1012"/>
    <cellStyle name="Millares 122 2" xfId="1202"/>
    <cellStyle name="Millares 122 2 2" xfId="2286"/>
    <cellStyle name="Millares 122 2 2 2" xfId="4594"/>
    <cellStyle name="Millares 122 2 2 2 2" xfId="9741"/>
    <cellStyle name="Millares 122 2 2 2 2 2" xfId="20524"/>
    <cellStyle name="Millares 122 2 2 2 3" xfId="15392"/>
    <cellStyle name="Millares 122 2 2 2 4" xfId="43451"/>
    <cellStyle name="Millares 122 2 2 2 5" xfId="48294"/>
    <cellStyle name="Millares 122 2 2 3" xfId="7460"/>
    <cellStyle name="Millares 122 2 2 3 2" xfId="18243"/>
    <cellStyle name="Millares 122 2 2 4" xfId="13106"/>
    <cellStyle name="Millares 122 2 2 5" xfId="41175"/>
    <cellStyle name="Millares 122 2 2 6" xfId="46018"/>
    <cellStyle name="Millares 122 2 3" xfId="3537"/>
    <cellStyle name="Millares 122 2 3 2" xfId="8684"/>
    <cellStyle name="Millares 122 2 3 2 2" xfId="19467"/>
    <cellStyle name="Millares 122 2 3 3" xfId="14335"/>
    <cellStyle name="Millares 122 2 3 4" xfId="42394"/>
    <cellStyle name="Millares 122 2 3 5" xfId="47237"/>
    <cellStyle name="Millares 122 2 4" xfId="6403"/>
    <cellStyle name="Millares 122 2 4 2" xfId="17186"/>
    <cellStyle name="Millares 122 2 5" xfId="12030"/>
    <cellStyle name="Millares 122 2 6" xfId="40122"/>
    <cellStyle name="Millares 122 2 7" xfId="44965"/>
    <cellStyle name="Millares 122 3" xfId="2095"/>
    <cellStyle name="Millares 122 3 2" xfId="4404"/>
    <cellStyle name="Millares 122 3 2 2" xfId="9551"/>
    <cellStyle name="Millares 122 3 2 2 2" xfId="20334"/>
    <cellStyle name="Millares 122 3 2 3" xfId="15202"/>
    <cellStyle name="Millares 122 3 2 4" xfId="43261"/>
    <cellStyle name="Millares 122 3 2 5" xfId="48104"/>
    <cellStyle name="Millares 122 3 3" xfId="7270"/>
    <cellStyle name="Millares 122 3 3 2" xfId="18053"/>
    <cellStyle name="Millares 122 3 4" xfId="12915"/>
    <cellStyle name="Millares 122 3 5" xfId="40985"/>
    <cellStyle name="Millares 122 3 6" xfId="45828"/>
    <cellStyle name="Millares 122 4" xfId="3349"/>
    <cellStyle name="Millares 122 4 2" xfId="8496"/>
    <cellStyle name="Millares 122 4 2 2" xfId="19279"/>
    <cellStyle name="Millares 122 4 3" xfId="14147"/>
    <cellStyle name="Millares 122 4 4" xfId="42206"/>
    <cellStyle name="Millares 122 4 5" xfId="47049"/>
    <cellStyle name="Millares 122 5" xfId="6213"/>
    <cellStyle name="Millares 122 5 2" xfId="16996"/>
    <cellStyle name="Millares 122 6" xfId="11840"/>
    <cellStyle name="Millares 122 7" xfId="39936"/>
    <cellStyle name="Millares 122 8" xfId="44783"/>
    <cellStyle name="Millares 123" xfId="998"/>
    <cellStyle name="Millares 123 2" xfId="1203"/>
    <cellStyle name="Millares 123 2 2" xfId="2287"/>
    <cellStyle name="Millares 123 2 2 2" xfId="4595"/>
    <cellStyle name="Millares 123 2 2 2 2" xfId="9742"/>
    <cellStyle name="Millares 123 2 2 2 2 2" xfId="20525"/>
    <cellStyle name="Millares 123 2 2 2 3" xfId="15393"/>
    <cellStyle name="Millares 123 2 2 2 4" xfId="43452"/>
    <cellStyle name="Millares 123 2 2 2 5" xfId="48295"/>
    <cellStyle name="Millares 123 2 2 3" xfId="7461"/>
    <cellStyle name="Millares 123 2 2 3 2" xfId="18244"/>
    <cellStyle name="Millares 123 2 2 4" xfId="13107"/>
    <cellStyle name="Millares 123 2 2 5" xfId="41176"/>
    <cellStyle name="Millares 123 2 2 6" xfId="46019"/>
    <cellStyle name="Millares 123 2 3" xfId="3538"/>
    <cellStyle name="Millares 123 2 3 2" xfId="8685"/>
    <cellStyle name="Millares 123 2 3 2 2" xfId="19468"/>
    <cellStyle name="Millares 123 2 3 3" xfId="14336"/>
    <cellStyle name="Millares 123 2 3 4" xfId="42395"/>
    <cellStyle name="Millares 123 2 3 5" xfId="47238"/>
    <cellStyle name="Millares 123 2 4" xfId="6404"/>
    <cellStyle name="Millares 123 2 4 2" xfId="17187"/>
    <cellStyle name="Millares 123 2 5" xfId="12031"/>
    <cellStyle name="Millares 123 2 6" xfId="40123"/>
    <cellStyle name="Millares 123 2 7" xfId="44966"/>
    <cellStyle name="Millares 123 3" xfId="2081"/>
    <cellStyle name="Millares 123 3 2" xfId="4390"/>
    <cellStyle name="Millares 123 3 2 2" xfId="9537"/>
    <cellStyle name="Millares 123 3 2 2 2" xfId="20320"/>
    <cellStyle name="Millares 123 3 2 3" xfId="15188"/>
    <cellStyle name="Millares 123 3 2 4" xfId="43247"/>
    <cellStyle name="Millares 123 3 2 5" xfId="48090"/>
    <cellStyle name="Millares 123 3 3" xfId="7256"/>
    <cellStyle name="Millares 123 3 3 2" xfId="18039"/>
    <cellStyle name="Millares 123 3 4" xfId="12901"/>
    <cellStyle name="Millares 123 3 5" xfId="40971"/>
    <cellStyle name="Millares 123 3 6" xfId="45814"/>
    <cellStyle name="Millares 123 4" xfId="3335"/>
    <cellStyle name="Millares 123 4 2" xfId="8482"/>
    <cellStyle name="Millares 123 4 2 2" xfId="19265"/>
    <cellStyle name="Millares 123 4 3" xfId="14133"/>
    <cellStyle name="Millares 123 4 4" xfId="42192"/>
    <cellStyle name="Millares 123 4 5" xfId="47035"/>
    <cellStyle name="Millares 123 5" xfId="6199"/>
    <cellStyle name="Millares 123 5 2" xfId="16982"/>
    <cellStyle name="Millares 123 6" xfId="11826"/>
    <cellStyle name="Millares 123 7" xfId="39922"/>
    <cellStyle name="Millares 123 8" xfId="44769"/>
    <cellStyle name="Millares 124" xfId="1013"/>
    <cellStyle name="Millares 124 2" xfId="1204"/>
    <cellStyle name="Millares 124 2 2" xfId="2288"/>
    <cellStyle name="Millares 124 2 2 2" xfId="4596"/>
    <cellStyle name="Millares 124 2 2 2 2" xfId="9743"/>
    <cellStyle name="Millares 124 2 2 2 2 2" xfId="20526"/>
    <cellStyle name="Millares 124 2 2 2 3" xfId="15394"/>
    <cellStyle name="Millares 124 2 2 2 4" xfId="43453"/>
    <cellStyle name="Millares 124 2 2 2 5" xfId="48296"/>
    <cellStyle name="Millares 124 2 2 3" xfId="7462"/>
    <cellStyle name="Millares 124 2 2 3 2" xfId="18245"/>
    <cellStyle name="Millares 124 2 2 4" xfId="13108"/>
    <cellStyle name="Millares 124 2 2 5" xfId="41177"/>
    <cellStyle name="Millares 124 2 2 6" xfId="46020"/>
    <cellStyle name="Millares 124 2 3" xfId="3539"/>
    <cellStyle name="Millares 124 2 3 2" xfId="8686"/>
    <cellStyle name="Millares 124 2 3 2 2" xfId="19469"/>
    <cellStyle name="Millares 124 2 3 3" xfId="14337"/>
    <cellStyle name="Millares 124 2 3 4" xfId="42396"/>
    <cellStyle name="Millares 124 2 3 5" xfId="47239"/>
    <cellStyle name="Millares 124 2 4" xfId="6405"/>
    <cellStyle name="Millares 124 2 4 2" xfId="17188"/>
    <cellStyle name="Millares 124 2 5" xfId="12032"/>
    <cellStyle name="Millares 124 2 6" xfId="40124"/>
    <cellStyle name="Millares 124 2 7" xfId="44967"/>
    <cellStyle name="Millares 124 3" xfId="2096"/>
    <cellStyle name="Millares 124 3 2" xfId="4405"/>
    <cellStyle name="Millares 124 3 2 2" xfId="9552"/>
    <cellStyle name="Millares 124 3 2 2 2" xfId="20335"/>
    <cellStyle name="Millares 124 3 2 3" xfId="15203"/>
    <cellStyle name="Millares 124 3 2 4" xfId="43262"/>
    <cellStyle name="Millares 124 3 2 5" xfId="48105"/>
    <cellStyle name="Millares 124 3 3" xfId="7271"/>
    <cellStyle name="Millares 124 3 3 2" xfId="18054"/>
    <cellStyle name="Millares 124 3 4" xfId="12916"/>
    <cellStyle name="Millares 124 3 5" xfId="40986"/>
    <cellStyle name="Millares 124 3 6" xfId="45829"/>
    <cellStyle name="Millares 124 4" xfId="3350"/>
    <cellStyle name="Millares 124 4 2" xfId="8497"/>
    <cellStyle name="Millares 124 4 2 2" xfId="19280"/>
    <cellStyle name="Millares 124 4 3" xfId="14148"/>
    <cellStyle name="Millares 124 4 4" xfId="42207"/>
    <cellStyle name="Millares 124 4 5" xfId="47050"/>
    <cellStyle name="Millares 124 5" xfId="6214"/>
    <cellStyle name="Millares 124 5 2" xfId="16997"/>
    <cellStyle name="Millares 124 6" xfId="11841"/>
    <cellStyle name="Millares 124 7" xfId="39937"/>
    <cellStyle name="Millares 124 8" xfId="44784"/>
    <cellStyle name="Millares 125" xfId="1045"/>
    <cellStyle name="Millares 125 2" xfId="2129"/>
    <cellStyle name="Millares 125 2 2" xfId="4437"/>
    <cellStyle name="Millares 125 2 2 2" xfId="9584"/>
    <cellStyle name="Millares 125 2 2 2 2" xfId="20367"/>
    <cellStyle name="Millares 125 2 2 3" xfId="15235"/>
    <cellStyle name="Millares 125 2 2 4" xfId="43294"/>
    <cellStyle name="Millares 125 2 2 5" xfId="48137"/>
    <cellStyle name="Millares 125 2 3" xfId="7303"/>
    <cellStyle name="Millares 125 2 3 2" xfId="18086"/>
    <cellStyle name="Millares 125 2 4" xfId="12949"/>
    <cellStyle name="Millares 125 2 5" xfId="41018"/>
    <cellStyle name="Millares 125 2 6" xfId="45861"/>
    <cellStyle name="Millares 125 3" xfId="3382"/>
    <cellStyle name="Millares 125 3 2" xfId="8529"/>
    <cellStyle name="Millares 125 3 2 2" xfId="19312"/>
    <cellStyle name="Millares 125 3 3" xfId="14180"/>
    <cellStyle name="Millares 125 3 4" xfId="42239"/>
    <cellStyle name="Millares 125 3 5" xfId="47082"/>
    <cellStyle name="Millares 125 4" xfId="6246"/>
    <cellStyle name="Millares 125 4 2" xfId="17029"/>
    <cellStyle name="Millares 125 5" xfId="11873"/>
    <cellStyle name="Millares 125 6" xfId="38905"/>
    <cellStyle name="Millares 125 6 2" xfId="38957"/>
    <cellStyle name="Millares 125 6 2 2" xfId="63"/>
    <cellStyle name="Millares 125 7" xfId="39970"/>
    <cellStyle name="Millares 125 8" xfId="44816"/>
    <cellStyle name="Millares 126" xfId="1048"/>
    <cellStyle name="Millares 126 2" xfId="2132"/>
    <cellStyle name="Millares 126 2 2" xfId="4440"/>
    <cellStyle name="Millares 126 2 2 2" xfId="9587"/>
    <cellStyle name="Millares 126 2 2 2 2" xfId="20370"/>
    <cellStyle name="Millares 126 2 2 3" xfId="15238"/>
    <cellStyle name="Millares 126 2 2 4" xfId="43297"/>
    <cellStyle name="Millares 126 2 2 5" xfId="48140"/>
    <cellStyle name="Millares 126 2 3" xfId="7306"/>
    <cellStyle name="Millares 126 2 3 2" xfId="18089"/>
    <cellStyle name="Millares 126 2 4" xfId="12952"/>
    <cellStyle name="Millares 126 2 5" xfId="41021"/>
    <cellStyle name="Millares 126 2 6" xfId="45864"/>
    <cellStyle name="Millares 126 3" xfId="3385"/>
    <cellStyle name="Millares 126 3 2" xfId="8532"/>
    <cellStyle name="Millares 126 3 2 2" xfId="19315"/>
    <cellStyle name="Millares 126 3 3" xfId="14183"/>
    <cellStyle name="Millares 126 3 4" xfId="42242"/>
    <cellStyle name="Millares 126 3 5" xfId="47085"/>
    <cellStyle name="Millares 126 4" xfId="6249"/>
    <cellStyle name="Millares 126 4 2" xfId="17032"/>
    <cellStyle name="Millares 126 5" xfId="11876"/>
    <cellStyle name="Millares 126 6" xfId="39973"/>
    <cellStyle name="Millares 126 7" xfId="44819"/>
    <cellStyle name="Millares 127" xfId="1044"/>
    <cellStyle name="Millares 127 2" xfId="2128"/>
    <cellStyle name="Millares 127 2 2" xfId="4436"/>
    <cellStyle name="Millares 127 2 2 2" xfId="9583"/>
    <cellStyle name="Millares 127 2 2 2 2" xfId="20366"/>
    <cellStyle name="Millares 127 2 2 3" xfId="15234"/>
    <cellStyle name="Millares 127 2 2 4" xfId="43293"/>
    <cellStyle name="Millares 127 2 2 5" xfId="48136"/>
    <cellStyle name="Millares 127 2 3" xfId="7302"/>
    <cellStyle name="Millares 127 2 3 2" xfId="18085"/>
    <cellStyle name="Millares 127 2 4" xfId="12948"/>
    <cellStyle name="Millares 127 2 5" xfId="41017"/>
    <cellStyle name="Millares 127 2 6" xfId="45860"/>
    <cellStyle name="Millares 127 3" xfId="3381"/>
    <cellStyle name="Millares 127 3 2" xfId="8528"/>
    <cellStyle name="Millares 127 3 2 2" xfId="19311"/>
    <cellStyle name="Millares 127 3 3" xfId="14179"/>
    <cellStyle name="Millares 127 3 4" xfId="42238"/>
    <cellStyle name="Millares 127 3 5" xfId="47081"/>
    <cellStyle name="Millares 127 4" xfId="5002"/>
    <cellStyle name="Millares 127 4 2" xfId="10150"/>
    <cellStyle name="Millares 127 4 2 2" xfId="20933"/>
    <cellStyle name="Millares 127 4 3" xfId="15800"/>
    <cellStyle name="Millares 127 4 4" xfId="38887"/>
    <cellStyle name="Millares 127 4 5" xfId="39012"/>
    <cellStyle name="Millares 127 4 6" xfId="43853"/>
    <cellStyle name="Millares 127 4 7" xfId="48696"/>
    <cellStyle name="Millares 127 5" xfId="6245"/>
    <cellStyle name="Millares 127 5 2" xfId="17028"/>
    <cellStyle name="Millares 127 6" xfId="11872"/>
    <cellStyle name="Millares 127 7" xfId="39969"/>
    <cellStyle name="Millares 127 8" xfId="44815"/>
    <cellStyle name="Millares 128" xfId="1060"/>
    <cellStyle name="Millares 128 2" xfId="2144"/>
    <cellStyle name="Millares 128 2 2" xfId="4452"/>
    <cellStyle name="Millares 128 2 2 2" xfId="9599"/>
    <cellStyle name="Millares 128 2 2 2 2" xfId="20382"/>
    <cellStyle name="Millares 128 2 2 3" xfId="15250"/>
    <cellStyle name="Millares 128 2 2 4" xfId="43309"/>
    <cellStyle name="Millares 128 2 2 5" xfId="48152"/>
    <cellStyle name="Millares 128 2 3" xfId="7318"/>
    <cellStyle name="Millares 128 2 3 2" xfId="18101"/>
    <cellStyle name="Millares 128 2 4" xfId="12964"/>
    <cellStyle name="Millares 128 2 5" xfId="41033"/>
    <cellStyle name="Millares 128 2 6" xfId="45876"/>
    <cellStyle name="Millares 128 3" xfId="3397"/>
    <cellStyle name="Millares 128 3 2" xfId="8544"/>
    <cellStyle name="Millares 128 3 2 2" xfId="19327"/>
    <cellStyle name="Millares 128 3 3" xfId="14195"/>
    <cellStyle name="Millares 128 3 4" xfId="42254"/>
    <cellStyle name="Millares 128 3 5" xfId="47097"/>
    <cellStyle name="Millares 128 4" xfId="6261"/>
    <cellStyle name="Millares 128 4 2" xfId="17044"/>
    <cellStyle name="Millares 128 5" xfId="11888"/>
    <cellStyle name="Millares 128 6" xfId="38898"/>
    <cellStyle name="Millares 128 6 2" xfId="38948"/>
    <cellStyle name="Millares 128 6 2 2" xfId="39109"/>
    <cellStyle name="Millares 128 6 2 2 2" xfId="53"/>
    <cellStyle name="Millares 128 7" xfId="39985"/>
    <cellStyle name="Millares 128 8" xfId="44831"/>
    <cellStyle name="Millares 129" xfId="1054"/>
    <cellStyle name="Millares 129 2" xfId="2138"/>
    <cellStyle name="Millares 129 2 2" xfId="4446"/>
    <cellStyle name="Millares 129 2 2 2" xfId="9593"/>
    <cellStyle name="Millares 129 2 2 2 2" xfId="20376"/>
    <cellStyle name="Millares 129 2 2 3" xfId="15244"/>
    <cellStyle name="Millares 129 2 2 4" xfId="43303"/>
    <cellStyle name="Millares 129 2 2 5" xfId="48146"/>
    <cellStyle name="Millares 129 2 3" xfId="7312"/>
    <cellStyle name="Millares 129 2 3 2" xfId="18095"/>
    <cellStyle name="Millares 129 2 4" xfId="12958"/>
    <cellStyle name="Millares 129 2 5" xfId="41027"/>
    <cellStyle name="Millares 129 2 6" xfId="45870"/>
    <cellStyle name="Millares 129 3" xfId="3391"/>
    <cellStyle name="Millares 129 3 2" xfId="8538"/>
    <cellStyle name="Millares 129 3 2 2" xfId="19321"/>
    <cellStyle name="Millares 129 3 3" xfId="14189"/>
    <cellStyle name="Millares 129 3 4" xfId="42248"/>
    <cellStyle name="Millares 129 3 5" xfId="47091"/>
    <cellStyle name="Millares 129 4" xfId="6255"/>
    <cellStyle name="Millares 129 4 2" xfId="17038"/>
    <cellStyle name="Millares 129 5" xfId="11882"/>
    <cellStyle name="Millares 129 6" xfId="39979"/>
    <cellStyle name="Millares 129 7" xfId="44825"/>
    <cellStyle name="Millares 13" xfId="243"/>
    <cellStyle name="Millares 13 2" xfId="1369"/>
    <cellStyle name="Millares 13 2 2" xfId="3684"/>
    <cellStyle name="Millares 13 2 2 2" xfId="8831"/>
    <cellStyle name="Millares 13 2 2 2 2" xfId="19614"/>
    <cellStyle name="Millares 13 2 2 3" xfId="14482"/>
    <cellStyle name="Millares 13 2 2 4" xfId="42541"/>
    <cellStyle name="Millares 13 2 2 5" xfId="47384"/>
    <cellStyle name="Millares 13 2 3" xfId="6551"/>
    <cellStyle name="Millares 13 2 3 2" xfId="17334"/>
    <cellStyle name="Millares 13 2 4" xfId="12191"/>
    <cellStyle name="Millares 13 2 5" xfId="40266"/>
    <cellStyle name="Millares 13 2 6" xfId="45109"/>
    <cellStyle name="Millares 13 3" xfId="2634"/>
    <cellStyle name="Millares 13 3 2" xfId="7792"/>
    <cellStyle name="Millares 13 3 2 2" xfId="18575"/>
    <cellStyle name="Millares 13 3 3" xfId="13442"/>
    <cellStyle name="Millares 13 3 4" xfId="41503"/>
    <cellStyle name="Millares 13 3 5" xfId="46346"/>
    <cellStyle name="Millares 13 4" xfId="5500"/>
    <cellStyle name="Millares 13 4 2" xfId="16290"/>
    <cellStyle name="Millares 13 5" xfId="11114"/>
    <cellStyle name="Millares 13 6" xfId="39222"/>
    <cellStyle name="Millares 13 7" xfId="44068"/>
    <cellStyle name="Millares 130" xfId="1059"/>
    <cellStyle name="Millares 130 2" xfId="2143"/>
    <cellStyle name="Millares 130 2 2" xfId="4451"/>
    <cellStyle name="Millares 130 2 2 2" xfId="9598"/>
    <cellStyle name="Millares 130 2 2 2 2" xfId="20381"/>
    <cellStyle name="Millares 130 2 2 3" xfId="15249"/>
    <cellStyle name="Millares 130 2 2 4" xfId="43308"/>
    <cellStyle name="Millares 130 2 2 5" xfId="48151"/>
    <cellStyle name="Millares 130 2 3" xfId="7317"/>
    <cellStyle name="Millares 130 2 3 2" xfId="18100"/>
    <cellStyle name="Millares 130 2 4" xfId="12963"/>
    <cellStyle name="Millares 130 2 5" xfId="41032"/>
    <cellStyle name="Millares 130 2 6" xfId="45875"/>
    <cellStyle name="Millares 130 3" xfId="3396"/>
    <cellStyle name="Millares 130 3 2" xfId="8543"/>
    <cellStyle name="Millares 130 3 2 2" xfId="19326"/>
    <cellStyle name="Millares 130 3 3" xfId="14194"/>
    <cellStyle name="Millares 130 3 4" xfId="42253"/>
    <cellStyle name="Millares 130 3 5" xfId="47096"/>
    <cellStyle name="Millares 130 4" xfId="6260"/>
    <cellStyle name="Millares 130 4 2" xfId="17043"/>
    <cellStyle name="Millares 130 5" xfId="11887"/>
    <cellStyle name="Millares 130 6" xfId="38900"/>
    <cellStyle name="Millares 130 6 2" xfId="38950"/>
    <cellStyle name="Millares 130 6 2 2" xfId="39113"/>
    <cellStyle name="Millares 130 6 2 2 2" xfId="58"/>
    <cellStyle name="Millares 130 7" xfId="39984"/>
    <cellStyle name="Millares 130 8" xfId="44830"/>
    <cellStyle name="Millares 131" xfId="1053"/>
    <cellStyle name="Millares 131 2" xfId="2137"/>
    <cellStyle name="Millares 131 2 2" xfId="4445"/>
    <cellStyle name="Millares 131 2 2 2" xfId="9592"/>
    <cellStyle name="Millares 131 2 2 2 2" xfId="20375"/>
    <cellStyle name="Millares 131 2 2 3" xfId="15243"/>
    <cellStyle name="Millares 131 2 2 4" xfId="43302"/>
    <cellStyle name="Millares 131 2 2 5" xfId="48145"/>
    <cellStyle name="Millares 131 2 3" xfId="7311"/>
    <cellStyle name="Millares 131 2 3 2" xfId="18094"/>
    <cellStyle name="Millares 131 2 4" xfId="12957"/>
    <cellStyle name="Millares 131 2 5" xfId="41026"/>
    <cellStyle name="Millares 131 2 6" xfId="45869"/>
    <cellStyle name="Millares 131 3" xfId="3390"/>
    <cellStyle name="Millares 131 3 2" xfId="8537"/>
    <cellStyle name="Millares 131 3 2 2" xfId="19320"/>
    <cellStyle name="Millares 131 3 3" xfId="14188"/>
    <cellStyle name="Millares 131 3 4" xfId="42247"/>
    <cellStyle name="Millares 131 3 5" xfId="47090"/>
    <cellStyle name="Millares 131 4" xfId="6254"/>
    <cellStyle name="Millares 131 4 2" xfId="17037"/>
    <cellStyle name="Millares 131 5" xfId="11881"/>
    <cellStyle name="Millares 131 6" xfId="38901"/>
    <cellStyle name="Millares 131 6 2" xfId="38951"/>
    <cellStyle name="Millares 131 6 2 2" xfId="39112"/>
    <cellStyle name="Millares 131 6 2 2 2" xfId="57"/>
    <cellStyle name="Millares 131 7" xfId="39978"/>
    <cellStyle name="Millares 131 8" xfId="44824"/>
    <cellStyle name="Millares 132" xfId="1061"/>
    <cellStyle name="Millares 132 2" xfId="2145"/>
    <cellStyle name="Millares 132 2 2" xfId="4453"/>
    <cellStyle name="Millares 132 2 2 2" xfId="9600"/>
    <cellStyle name="Millares 132 2 2 2 2" xfId="20383"/>
    <cellStyle name="Millares 132 2 2 3" xfId="15251"/>
    <cellStyle name="Millares 132 2 2 4" xfId="43310"/>
    <cellStyle name="Millares 132 2 2 5" xfId="48153"/>
    <cellStyle name="Millares 132 2 3" xfId="7319"/>
    <cellStyle name="Millares 132 2 3 2" xfId="18102"/>
    <cellStyle name="Millares 132 2 4" xfId="12965"/>
    <cellStyle name="Millares 132 2 5" xfId="41034"/>
    <cellStyle name="Millares 132 2 6" xfId="45877"/>
    <cellStyle name="Millares 132 3" xfId="3398"/>
    <cellStyle name="Millares 132 3 2" xfId="8545"/>
    <cellStyle name="Millares 132 3 2 2" xfId="19328"/>
    <cellStyle name="Millares 132 3 3" xfId="14196"/>
    <cellStyle name="Millares 132 3 4" xfId="42255"/>
    <cellStyle name="Millares 132 3 5" xfId="47098"/>
    <cellStyle name="Millares 132 4" xfId="6262"/>
    <cellStyle name="Millares 132 4 2" xfId="17045"/>
    <cellStyle name="Millares 132 5" xfId="11889"/>
    <cellStyle name="Millares 132 6" xfId="39986"/>
    <cellStyle name="Millares 132 7" xfId="44832"/>
    <cellStyle name="Millares 133" xfId="1052"/>
    <cellStyle name="Millares 133 2" xfId="2136"/>
    <cellStyle name="Millares 133 2 2" xfId="4444"/>
    <cellStyle name="Millares 133 2 2 2" xfId="9591"/>
    <cellStyle name="Millares 133 2 2 2 2" xfId="20374"/>
    <cellStyle name="Millares 133 2 2 3" xfId="15242"/>
    <cellStyle name="Millares 133 2 2 4" xfId="43301"/>
    <cellStyle name="Millares 133 2 2 5" xfId="48144"/>
    <cellStyle name="Millares 133 2 3" xfId="7310"/>
    <cellStyle name="Millares 133 2 3 2" xfId="18093"/>
    <cellStyle name="Millares 133 2 4" xfId="12956"/>
    <cellStyle name="Millares 133 2 5" xfId="41025"/>
    <cellStyle name="Millares 133 2 6" xfId="45868"/>
    <cellStyle name="Millares 133 3" xfId="3389"/>
    <cellStyle name="Millares 133 3 2" xfId="8536"/>
    <cellStyle name="Millares 133 3 2 2" xfId="19319"/>
    <cellStyle name="Millares 133 3 3" xfId="14187"/>
    <cellStyle name="Millares 133 3 4" xfId="42246"/>
    <cellStyle name="Millares 133 3 5" xfId="47089"/>
    <cellStyle name="Millares 133 4" xfId="6253"/>
    <cellStyle name="Millares 133 4 2" xfId="17036"/>
    <cellStyle name="Millares 133 5" xfId="11880"/>
    <cellStyle name="Millares 133 6" xfId="39977"/>
    <cellStyle name="Millares 133 7" xfId="44823"/>
    <cellStyle name="Millares 134" xfId="1062"/>
    <cellStyle name="Millares 134 2" xfId="2146"/>
    <cellStyle name="Millares 134 2 2" xfId="4454"/>
    <cellStyle name="Millares 134 2 2 2" xfId="9601"/>
    <cellStyle name="Millares 134 2 2 2 2" xfId="20384"/>
    <cellStyle name="Millares 134 2 2 3" xfId="15252"/>
    <cellStyle name="Millares 134 2 2 4" xfId="43311"/>
    <cellStyle name="Millares 134 2 2 5" xfId="48154"/>
    <cellStyle name="Millares 134 2 3" xfId="7320"/>
    <cellStyle name="Millares 134 2 3 2" xfId="18103"/>
    <cellStyle name="Millares 134 2 4" xfId="12966"/>
    <cellStyle name="Millares 134 2 5" xfId="41035"/>
    <cellStyle name="Millares 134 2 6" xfId="45878"/>
    <cellStyle name="Millares 134 3" xfId="3399"/>
    <cellStyle name="Millares 134 3 2" xfId="8546"/>
    <cellStyle name="Millares 134 3 2 2" xfId="19329"/>
    <cellStyle name="Millares 134 3 3" xfId="14197"/>
    <cellStyle name="Millares 134 3 4" xfId="42256"/>
    <cellStyle name="Millares 134 3 5" xfId="47099"/>
    <cellStyle name="Millares 134 4" xfId="6263"/>
    <cellStyle name="Millares 134 4 2" xfId="17046"/>
    <cellStyle name="Millares 134 5" xfId="11890"/>
    <cellStyle name="Millares 134 6" xfId="38902"/>
    <cellStyle name="Millares 134 6 2" xfId="38952"/>
    <cellStyle name="Millares 134 7" xfId="39987"/>
    <cellStyle name="Millares 134 8" xfId="44833"/>
    <cellStyle name="Millares 135" xfId="1051"/>
    <cellStyle name="Millares 135 2" xfId="2135"/>
    <cellStyle name="Millares 135 2 2" xfId="4443"/>
    <cellStyle name="Millares 135 2 2 2" xfId="9590"/>
    <cellStyle name="Millares 135 2 2 2 2" xfId="20373"/>
    <cellStyle name="Millares 135 2 2 3" xfId="15241"/>
    <cellStyle name="Millares 135 2 2 4" xfId="43300"/>
    <cellStyle name="Millares 135 2 2 5" xfId="48143"/>
    <cellStyle name="Millares 135 2 3" xfId="7309"/>
    <cellStyle name="Millares 135 2 3 2" xfId="18092"/>
    <cellStyle name="Millares 135 2 4" xfId="12955"/>
    <cellStyle name="Millares 135 2 5" xfId="41024"/>
    <cellStyle name="Millares 135 2 6" xfId="45867"/>
    <cellStyle name="Millares 135 3" xfId="3388"/>
    <cellStyle name="Millares 135 3 2" xfId="8535"/>
    <cellStyle name="Millares 135 3 2 2" xfId="19318"/>
    <cellStyle name="Millares 135 3 3" xfId="14186"/>
    <cellStyle name="Millares 135 3 4" xfId="42245"/>
    <cellStyle name="Millares 135 3 5" xfId="47088"/>
    <cellStyle name="Millares 135 4" xfId="6252"/>
    <cellStyle name="Millares 135 4 2" xfId="17035"/>
    <cellStyle name="Millares 135 5" xfId="11879"/>
    <cellStyle name="Millares 135 6" xfId="39976"/>
    <cellStyle name="Millares 135 7" xfId="44822"/>
    <cellStyle name="Millares 136" xfId="1071"/>
    <cellStyle name="Millares 136 2" xfId="2155"/>
    <cellStyle name="Millares 136 2 2" xfId="4463"/>
    <cellStyle name="Millares 136 2 2 2" xfId="9610"/>
    <cellStyle name="Millares 136 2 2 2 2" xfId="20393"/>
    <cellStyle name="Millares 136 2 2 3" xfId="15261"/>
    <cellStyle name="Millares 136 2 2 4" xfId="43320"/>
    <cellStyle name="Millares 136 2 2 5" xfId="48163"/>
    <cellStyle name="Millares 136 2 3" xfId="7329"/>
    <cellStyle name="Millares 136 2 3 2" xfId="18112"/>
    <cellStyle name="Millares 136 2 4" xfId="12975"/>
    <cellStyle name="Millares 136 2 5" xfId="41044"/>
    <cellStyle name="Millares 136 2 6" xfId="45887"/>
    <cellStyle name="Millares 136 3" xfId="3408"/>
    <cellStyle name="Millares 136 3 2" xfId="8555"/>
    <cellStyle name="Millares 136 3 2 2" xfId="19338"/>
    <cellStyle name="Millares 136 3 3" xfId="14206"/>
    <cellStyle name="Millares 136 3 4" xfId="42265"/>
    <cellStyle name="Millares 136 3 5" xfId="47108"/>
    <cellStyle name="Millares 136 4" xfId="6272"/>
    <cellStyle name="Millares 136 4 2" xfId="17055"/>
    <cellStyle name="Millares 136 5" xfId="11899"/>
    <cellStyle name="Millares 136 6" xfId="39996"/>
    <cellStyle name="Millares 136 7" xfId="44842"/>
    <cellStyle name="Millares 137" xfId="1058"/>
    <cellStyle name="Millares 137 2" xfId="2142"/>
    <cellStyle name="Millares 137 2 2" xfId="4450"/>
    <cellStyle name="Millares 137 2 2 2" xfId="9597"/>
    <cellStyle name="Millares 137 2 2 2 2" xfId="20380"/>
    <cellStyle name="Millares 137 2 2 3" xfId="15248"/>
    <cellStyle name="Millares 137 2 2 4" xfId="43307"/>
    <cellStyle name="Millares 137 2 2 5" xfId="48150"/>
    <cellStyle name="Millares 137 2 3" xfId="7316"/>
    <cellStyle name="Millares 137 2 3 2" xfId="18099"/>
    <cellStyle name="Millares 137 2 4" xfId="12962"/>
    <cellStyle name="Millares 137 2 5" xfId="41031"/>
    <cellStyle name="Millares 137 2 6" xfId="45874"/>
    <cellStyle name="Millares 137 3" xfId="3395"/>
    <cellStyle name="Millares 137 3 2" xfId="8542"/>
    <cellStyle name="Millares 137 3 2 2" xfId="19325"/>
    <cellStyle name="Millares 137 3 3" xfId="14193"/>
    <cellStyle name="Millares 137 3 4" xfId="42252"/>
    <cellStyle name="Millares 137 3 5" xfId="47095"/>
    <cellStyle name="Millares 137 4" xfId="6259"/>
    <cellStyle name="Millares 137 4 2" xfId="17042"/>
    <cellStyle name="Millares 137 5" xfId="11886"/>
    <cellStyle name="Millares 137 6" xfId="39983"/>
    <cellStyle name="Millares 137 7" xfId="44829"/>
    <cellStyle name="Millares 138" xfId="1072"/>
    <cellStyle name="Millares 138 2" xfId="2156"/>
    <cellStyle name="Millares 138 2 2" xfId="4464"/>
    <cellStyle name="Millares 138 2 2 2" xfId="9611"/>
    <cellStyle name="Millares 138 2 2 2 2" xfId="20394"/>
    <cellStyle name="Millares 138 2 2 3" xfId="15262"/>
    <cellStyle name="Millares 138 2 2 4" xfId="43321"/>
    <cellStyle name="Millares 138 2 2 5" xfId="48164"/>
    <cellStyle name="Millares 138 2 3" xfId="7330"/>
    <cellStyle name="Millares 138 2 3 2" xfId="18113"/>
    <cellStyle name="Millares 138 2 4" xfId="12976"/>
    <cellStyle name="Millares 138 2 5" xfId="41045"/>
    <cellStyle name="Millares 138 2 6" xfId="45888"/>
    <cellStyle name="Millares 138 3" xfId="3409"/>
    <cellStyle name="Millares 138 3 2" xfId="8556"/>
    <cellStyle name="Millares 138 3 2 2" xfId="19339"/>
    <cellStyle name="Millares 138 3 3" xfId="14207"/>
    <cellStyle name="Millares 138 3 4" xfId="42266"/>
    <cellStyle name="Millares 138 3 5" xfId="47109"/>
    <cellStyle name="Millares 138 4" xfId="6273"/>
    <cellStyle name="Millares 138 4 2" xfId="17056"/>
    <cellStyle name="Millares 138 5" xfId="11900"/>
    <cellStyle name="Millares 138 6" xfId="38906"/>
    <cellStyle name="Millares 138 6 2" xfId="38958"/>
    <cellStyle name="Millares 138 6 2 2" xfId="64"/>
    <cellStyle name="Millares 138 7" xfId="39997"/>
    <cellStyle name="Millares 138 8" xfId="44843"/>
    <cellStyle name="Millares 139" xfId="1057"/>
    <cellStyle name="Millares 139 2" xfId="2141"/>
    <cellStyle name="Millares 139 2 2" xfId="4449"/>
    <cellStyle name="Millares 139 2 2 2" xfId="9596"/>
    <cellStyle name="Millares 139 2 2 2 2" xfId="20379"/>
    <cellStyle name="Millares 139 2 2 3" xfId="15247"/>
    <cellStyle name="Millares 139 2 2 4" xfId="43306"/>
    <cellStyle name="Millares 139 2 2 5" xfId="48149"/>
    <cellStyle name="Millares 139 2 3" xfId="7315"/>
    <cellStyle name="Millares 139 2 3 2" xfId="18098"/>
    <cellStyle name="Millares 139 2 4" xfId="12961"/>
    <cellStyle name="Millares 139 2 5" xfId="41030"/>
    <cellStyle name="Millares 139 2 6" xfId="45873"/>
    <cellStyle name="Millares 139 3" xfId="3394"/>
    <cellStyle name="Millares 139 3 2" xfId="8541"/>
    <cellStyle name="Millares 139 3 2 2" xfId="19324"/>
    <cellStyle name="Millares 139 3 3" xfId="14192"/>
    <cellStyle name="Millares 139 3 4" xfId="42251"/>
    <cellStyle name="Millares 139 3 5" xfId="47094"/>
    <cellStyle name="Millares 139 4" xfId="6258"/>
    <cellStyle name="Millares 139 4 2" xfId="17041"/>
    <cellStyle name="Millares 139 5" xfId="11885"/>
    <cellStyle name="Millares 139 6" xfId="39982"/>
    <cellStyle name="Millares 139 7" xfId="44828"/>
    <cellStyle name="Millares 14" xfId="244"/>
    <cellStyle name="Millares 14 2" xfId="1370"/>
    <cellStyle name="Millares 14 2 2" xfId="3685"/>
    <cellStyle name="Millares 14 2 2 2" xfId="8832"/>
    <cellStyle name="Millares 14 2 2 2 2" xfId="19615"/>
    <cellStyle name="Millares 14 2 2 3" xfId="14483"/>
    <cellStyle name="Millares 14 2 2 4" xfId="42542"/>
    <cellStyle name="Millares 14 2 2 5" xfId="47385"/>
    <cellStyle name="Millares 14 2 3" xfId="6552"/>
    <cellStyle name="Millares 14 2 3 2" xfId="17335"/>
    <cellStyle name="Millares 14 2 4" xfId="12192"/>
    <cellStyle name="Millares 14 2 5" xfId="40267"/>
    <cellStyle name="Millares 14 2 6" xfId="45110"/>
    <cellStyle name="Millares 14 3" xfId="2635"/>
    <cellStyle name="Millares 14 3 2" xfId="7793"/>
    <cellStyle name="Millares 14 3 2 2" xfId="18576"/>
    <cellStyle name="Millares 14 3 3" xfId="13443"/>
    <cellStyle name="Millares 14 3 4" xfId="41504"/>
    <cellStyle name="Millares 14 3 5" xfId="46347"/>
    <cellStyle name="Millares 14 4" xfId="5501"/>
    <cellStyle name="Millares 14 4 2" xfId="16291"/>
    <cellStyle name="Millares 14 5" xfId="11115"/>
    <cellStyle name="Millares 14 6" xfId="39223"/>
    <cellStyle name="Millares 14 7" xfId="44069"/>
    <cellStyle name="Millares 140" xfId="1073"/>
    <cellStyle name="Millares 140 2" xfId="2157"/>
    <cellStyle name="Millares 140 2 2" xfId="4465"/>
    <cellStyle name="Millares 140 2 2 2" xfId="9612"/>
    <cellStyle name="Millares 140 2 2 2 2" xfId="20395"/>
    <cellStyle name="Millares 140 2 2 3" xfId="15263"/>
    <cellStyle name="Millares 140 2 2 4" xfId="43322"/>
    <cellStyle name="Millares 140 2 2 5" xfId="48165"/>
    <cellStyle name="Millares 140 2 3" xfId="7331"/>
    <cellStyle name="Millares 140 2 3 2" xfId="18114"/>
    <cellStyle name="Millares 140 2 4" xfId="12977"/>
    <cellStyle name="Millares 140 2 5" xfId="41046"/>
    <cellStyle name="Millares 140 2 6" xfId="45889"/>
    <cellStyle name="Millares 140 3" xfId="3410"/>
    <cellStyle name="Millares 140 3 2" xfId="8557"/>
    <cellStyle name="Millares 140 3 2 2" xfId="19340"/>
    <cellStyle name="Millares 140 3 3" xfId="14208"/>
    <cellStyle name="Millares 140 3 4" xfId="42267"/>
    <cellStyle name="Millares 140 3 5" xfId="47110"/>
    <cellStyle name="Millares 140 4" xfId="6274"/>
    <cellStyle name="Millares 140 4 2" xfId="17057"/>
    <cellStyle name="Millares 140 5" xfId="11901"/>
    <cellStyle name="Millares 140 6" xfId="39998"/>
    <cellStyle name="Millares 140 7" xfId="44844"/>
    <cellStyle name="Millares 141" xfId="1083"/>
    <cellStyle name="Millares 141 2" xfId="2167"/>
    <cellStyle name="Millares 141 2 2" xfId="4475"/>
    <cellStyle name="Millares 141 2 2 2" xfId="9622"/>
    <cellStyle name="Millares 141 2 2 2 2" xfId="20405"/>
    <cellStyle name="Millares 141 2 2 3" xfId="15273"/>
    <cellStyle name="Millares 141 2 2 4" xfId="43332"/>
    <cellStyle name="Millares 141 2 2 5" xfId="48175"/>
    <cellStyle name="Millares 141 2 3" xfId="7341"/>
    <cellStyle name="Millares 141 2 3 2" xfId="18124"/>
    <cellStyle name="Millares 141 2 4" xfId="12987"/>
    <cellStyle name="Millares 141 2 5" xfId="41056"/>
    <cellStyle name="Millares 141 2 6" xfId="45899"/>
    <cellStyle name="Millares 141 3" xfId="3420"/>
    <cellStyle name="Millares 141 3 2" xfId="8567"/>
    <cellStyle name="Millares 141 3 2 2" xfId="19350"/>
    <cellStyle name="Millares 141 3 3" xfId="14218"/>
    <cellStyle name="Millares 141 3 4" xfId="42277"/>
    <cellStyle name="Millares 141 3 5" xfId="47120"/>
    <cellStyle name="Millares 141 4" xfId="6284"/>
    <cellStyle name="Millares 141 4 2" xfId="17067"/>
    <cellStyle name="Millares 141 5" xfId="11911"/>
    <cellStyle name="Millares 141 6" xfId="40008"/>
    <cellStyle name="Millares 141 7" xfId="44854"/>
    <cellStyle name="Millares 142" xfId="1082"/>
    <cellStyle name="Millares 142 2" xfId="2166"/>
    <cellStyle name="Millares 142 2 2" xfId="4474"/>
    <cellStyle name="Millares 142 2 2 2" xfId="9621"/>
    <cellStyle name="Millares 142 2 2 2 2" xfId="20404"/>
    <cellStyle name="Millares 142 2 2 3" xfId="15272"/>
    <cellStyle name="Millares 142 2 2 4" xfId="43331"/>
    <cellStyle name="Millares 142 2 2 5" xfId="48174"/>
    <cellStyle name="Millares 142 2 3" xfId="7340"/>
    <cellStyle name="Millares 142 2 3 2" xfId="18123"/>
    <cellStyle name="Millares 142 2 4" xfId="12986"/>
    <cellStyle name="Millares 142 2 5" xfId="41055"/>
    <cellStyle name="Millares 142 2 6" xfId="45898"/>
    <cellStyle name="Millares 142 3" xfId="3419"/>
    <cellStyle name="Millares 142 3 2" xfId="8566"/>
    <cellStyle name="Millares 142 3 2 2" xfId="19349"/>
    <cellStyle name="Millares 142 3 3" xfId="14217"/>
    <cellStyle name="Millares 142 3 4" xfId="42276"/>
    <cellStyle name="Millares 142 3 5" xfId="47119"/>
    <cellStyle name="Millares 142 4" xfId="6283"/>
    <cellStyle name="Millares 142 4 2" xfId="17066"/>
    <cellStyle name="Millares 142 5" xfId="11910"/>
    <cellStyle name="Millares 142 6" xfId="40007"/>
    <cellStyle name="Millares 142 7" xfId="44853"/>
    <cellStyle name="Millares 143" xfId="1084"/>
    <cellStyle name="Millares 143 2" xfId="2168"/>
    <cellStyle name="Millares 143 2 2" xfId="4476"/>
    <cellStyle name="Millares 143 2 2 2" xfId="9623"/>
    <cellStyle name="Millares 143 2 2 2 2" xfId="20406"/>
    <cellStyle name="Millares 143 2 2 3" xfId="15274"/>
    <cellStyle name="Millares 143 2 2 4" xfId="43333"/>
    <cellStyle name="Millares 143 2 2 5" xfId="48176"/>
    <cellStyle name="Millares 143 2 3" xfId="7342"/>
    <cellStyle name="Millares 143 2 3 2" xfId="18125"/>
    <cellStyle name="Millares 143 2 4" xfId="12988"/>
    <cellStyle name="Millares 143 2 5" xfId="41057"/>
    <cellStyle name="Millares 143 2 6" xfId="45900"/>
    <cellStyle name="Millares 143 3" xfId="3421"/>
    <cellStyle name="Millares 143 3 2" xfId="8568"/>
    <cellStyle name="Millares 143 3 2 2" xfId="19351"/>
    <cellStyle name="Millares 143 3 3" xfId="14219"/>
    <cellStyle name="Millares 143 3 4" xfId="42278"/>
    <cellStyle name="Millares 143 3 5" xfId="47121"/>
    <cellStyle name="Millares 143 4" xfId="6285"/>
    <cellStyle name="Millares 143 4 2" xfId="17068"/>
    <cellStyle name="Millares 143 5" xfId="11912"/>
    <cellStyle name="Millares 143 6" xfId="40009"/>
    <cellStyle name="Millares 143 7" xfId="44855"/>
    <cellStyle name="Millares 144" xfId="1126"/>
    <cellStyle name="Millares 144 2" xfId="2210"/>
    <cellStyle name="Millares 144 2 2" xfId="4518"/>
    <cellStyle name="Millares 144 2 2 2" xfId="9665"/>
    <cellStyle name="Millares 144 2 2 2 2" xfId="20448"/>
    <cellStyle name="Millares 144 2 2 3" xfId="15316"/>
    <cellStyle name="Millares 144 2 2 4" xfId="43375"/>
    <cellStyle name="Millares 144 2 2 5" xfId="48218"/>
    <cellStyle name="Millares 144 2 3" xfId="7384"/>
    <cellStyle name="Millares 144 2 3 2" xfId="18167"/>
    <cellStyle name="Millares 144 2 4" xfId="13030"/>
    <cellStyle name="Millares 144 2 5" xfId="41099"/>
    <cellStyle name="Millares 144 2 6" xfId="45942"/>
    <cellStyle name="Millares 144 3" xfId="3463"/>
    <cellStyle name="Millares 144 3 2" xfId="8610"/>
    <cellStyle name="Millares 144 3 2 2" xfId="19393"/>
    <cellStyle name="Millares 144 3 3" xfId="14261"/>
    <cellStyle name="Millares 144 3 4" xfId="42320"/>
    <cellStyle name="Millares 144 3 5" xfId="47163"/>
    <cellStyle name="Millares 144 4" xfId="6327"/>
    <cellStyle name="Millares 144 4 2" xfId="17110"/>
    <cellStyle name="Millares 144 5" xfId="11954"/>
    <cellStyle name="Millares 144 6" xfId="40051"/>
    <cellStyle name="Millares 144 7" xfId="44897"/>
    <cellStyle name="Millares 145" xfId="1131"/>
    <cellStyle name="Millares 145 2" xfId="2215"/>
    <cellStyle name="Millares 145 2 2" xfId="4523"/>
    <cellStyle name="Millares 145 2 2 2" xfId="9670"/>
    <cellStyle name="Millares 145 2 2 2 2" xfId="20453"/>
    <cellStyle name="Millares 145 2 2 3" xfId="15321"/>
    <cellStyle name="Millares 145 2 2 4" xfId="43380"/>
    <cellStyle name="Millares 145 2 2 5" xfId="48223"/>
    <cellStyle name="Millares 145 2 3" xfId="7389"/>
    <cellStyle name="Millares 145 2 3 2" xfId="18172"/>
    <cellStyle name="Millares 145 2 4" xfId="13035"/>
    <cellStyle name="Millares 145 2 5" xfId="41104"/>
    <cellStyle name="Millares 145 2 6" xfId="45947"/>
    <cellStyle name="Millares 145 3" xfId="3468"/>
    <cellStyle name="Millares 145 3 2" xfId="8615"/>
    <cellStyle name="Millares 145 3 2 2" xfId="19398"/>
    <cellStyle name="Millares 145 3 3" xfId="14266"/>
    <cellStyle name="Millares 145 3 4" xfId="42325"/>
    <cellStyle name="Millares 145 3 5" xfId="47168"/>
    <cellStyle name="Millares 145 4" xfId="6332"/>
    <cellStyle name="Millares 145 4 2" xfId="17115"/>
    <cellStyle name="Millares 145 5" xfId="11959"/>
    <cellStyle name="Millares 145 6" xfId="40056"/>
    <cellStyle name="Millares 145 7" xfId="44902"/>
    <cellStyle name="Millares 146" xfId="1125"/>
    <cellStyle name="Millares 146 2" xfId="2209"/>
    <cellStyle name="Millares 146 2 2" xfId="4517"/>
    <cellStyle name="Millares 146 2 2 2" xfId="9664"/>
    <cellStyle name="Millares 146 2 2 2 2" xfId="20447"/>
    <cellStyle name="Millares 146 2 2 3" xfId="15315"/>
    <cellStyle name="Millares 146 2 2 4" xfId="43374"/>
    <cellStyle name="Millares 146 2 2 5" xfId="48217"/>
    <cellStyle name="Millares 146 2 3" xfId="7383"/>
    <cellStyle name="Millares 146 2 3 2" xfId="18166"/>
    <cellStyle name="Millares 146 2 4" xfId="13029"/>
    <cellStyle name="Millares 146 2 5" xfId="41098"/>
    <cellStyle name="Millares 146 2 6" xfId="45941"/>
    <cellStyle name="Millares 146 3" xfId="3462"/>
    <cellStyle name="Millares 146 3 2" xfId="8609"/>
    <cellStyle name="Millares 146 3 2 2" xfId="19392"/>
    <cellStyle name="Millares 146 3 3" xfId="14260"/>
    <cellStyle name="Millares 146 3 4" xfId="42319"/>
    <cellStyle name="Millares 146 3 5" xfId="47162"/>
    <cellStyle name="Millares 146 4" xfId="6326"/>
    <cellStyle name="Millares 146 4 2" xfId="17109"/>
    <cellStyle name="Millares 146 5" xfId="11953"/>
    <cellStyle name="Millares 146 6" xfId="40050"/>
    <cellStyle name="Millares 146 7" xfId="44896"/>
    <cellStyle name="Millares 147" xfId="1130"/>
    <cellStyle name="Millares 147 2" xfId="2214"/>
    <cellStyle name="Millares 147 2 2" xfId="4522"/>
    <cellStyle name="Millares 147 2 2 2" xfId="9669"/>
    <cellStyle name="Millares 147 2 2 2 2" xfId="20452"/>
    <cellStyle name="Millares 147 2 2 3" xfId="15320"/>
    <cellStyle name="Millares 147 2 2 4" xfId="43379"/>
    <cellStyle name="Millares 147 2 2 5" xfId="48222"/>
    <cellStyle name="Millares 147 2 3" xfId="7388"/>
    <cellStyle name="Millares 147 2 3 2" xfId="18171"/>
    <cellStyle name="Millares 147 2 4" xfId="13034"/>
    <cellStyle name="Millares 147 2 5" xfId="41103"/>
    <cellStyle name="Millares 147 2 6" xfId="45946"/>
    <cellStyle name="Millares 147 3" xfId="3467"/>
    <cellStyle name="Millares 147 3 2" xfId="8614"/>
    <cellStyle name="Millares 147 3 2 2" xfId="19397"/>
    <cellStyle name="Millares 147 3 3" xfId="14265"/>
    <cellStyle name="Millares 147 3 4" xfId="42324"/>
    <cellStyle name="Millares 147 3 5" xfId="47167"/>
    <cellStyle name="Millares 147 4" xfId="6331"/>
    <cellStyle name="Millares 147 4 2" xfId="17114"/>
    <cellStyle name="Millares 147 5" xfId="11958"/>
    <cellStyle name="Millares 147 6" xfId="40055"/>
    <cellStyle name="Millares 147 7" xfId="44901"/>
    <cellStyle name="Millares 148" xfId="1124"/>
    <cellStyle name="Millares 148 2" xfId="2208"/>
    <cellStyle name="Millares 148 2 2" xfId="4516"/>
    <cellStyle name="Millares 148 2 2 2" xfId="9663"/>
    <cellStyle name="Millares 148 2 2 2 2" xfId="20446"/>
    <cellStyle name="Millares 148 2 2 3" xfId="15314"/>
    <cellStyle name="Millares 148 2 2 4" xfId="43373"/>
    <cellStyle name="Millares 148 2 2 5" xfId="48216"/>
    <cellStyle name="Millares 148 2 3" xfId="7382"/>
    <cellStyle name="Millares 148 2 3 2" xfId="18165"/>
    <cellStyle name="Millares 148 2 4" xfId="13028"/>
    <cellStyle name="Millares 148 2 5" xfId="41097"/>
    <cellStyle name="Millares 148 2 6" xfId="45940"/>
    <cellStyle name="Millares 148 3" xfId="3461"/>
    <cellStyle name="Millares 148 3 2" xfId="8608"/>
    <cellStyle name="Millares 148 3 2 2" xfId="19391"/>
    <cellStyle name="Millares 148 3 3" xfId="14259"/>
    <cellStyle name="Millares 148 3 4" xfId="42318"/>
    <cellStyle name="Millares 148 3 5" xfId="47161"/>
    <cellStyle name="Millares 148 4" xfId="6325"/>
    <cellStyle name="Millares 148 4 2" xfId="17108"/>
    <cellStyle name="Millares 148 5" xfId="11952"/>
    <cellStyle name="Millares 148 6" xfId="40049"/>
    <cellStyle name="Millares 148 7" xfId="44895"/>
    <cellStyle name="Millares 149" xfId="1132"/>
    <cellStyle name="Millares 149 2" xfId="2216"/>
    <cellStyle name="Millares 149 2 2" xfId="4524"/>
    <cellStyle name="Millares 149 2 2 2" xfId="9671"/>
    <cellStyle name="Millares 149 2 2 2 2" xfId="20454"/>
    <cellStyle name="Millares 149 2 2 3" xfId="15322"/>
    <cellStyle name="Millares 149 2 2 4" xfId="43381"/>
    <cellStyle name="Millares 149 2 2 5" xfId="48224"/>
    <cellStyle name="Millares 149 2 3" xfId="7390"/>
    <cellStyle name="Millares 149 2 3 2" xfId="18173"/>
    <cellStyle name="Millares 149 2 4" xfId="13036"/>
    <cellStyle name="Millares 149 2 5" xfId="41105"/>
    <cellStyle name="Millares 149 2 6" xfId="45948"/>
    <cellStyle name="Millares 149 3" xfId="3469"/>
    <cellStyle name="Millares 149 3 2" xfId="8616"/>
    <cellStyle name="Millares 149 3 2 2" xfId="19399"/>
    <cellStyle name="Millares 149 3 3" xfId="14267"/>
    <cellStyle name="Millares 149 3 4" xfId="42326"/>
    <cellStyle name="Millares 149 3 5" xfId="47169"/>
    <cellStyle name="Millares 149 4" xfId="6333"/>
    <cellStyle name="Millares 149 4 2" xfId="17116"/>
    <cellStyle name="Millares 149 5" xfId="11960"/>
    <cellStyle name="Millares 149 6" xfId="40057"/>
    <cellStyle name="Millares 149 7" xfId="44903"/>
    <cellStyle name="Millares 15" xfId="245"/>
    <cellStyle name="Millares 15 2" xfId="1371"/>
    <cellStyle name="Millares 15 2 2" xfId="3686"/>
    <cellStyle name="Millares 15 2 2 2" xfId="8833"/>
    <cellStyle name="Millares 15 2 2 2 2" xfId="19616"/>
    <cellStyle name="Millares 15 2 2 3" xfId="14484"/>
    <cellStyle name="Millares 15 2 2 4" xfId="42543"/>
    <cellStyle name="Millares 15 2 2 5" xfId="47386"/>
    <cellStyle name="Millares 15 2 3" xfId="6553"/>
    <cellStyle name="Millares 15 2 3 2" xfId="17336"/>
    <cellStyle name="Millares 15 2 4" xfId="12193"/>
    <cellStyle name="Millares 15 2 5" xfId="40268"/>
    <cellStyle name="Millares 15 2 6" xfId="45111"/>
    <cellStyle name="Millares 15 3" xfId="2636"/>
    <cellStyle name="Millares 15 3 2" xfId="7794"/>
    <cellStyle name="Millares 15 3 2 2" xfId="18577"/>
    <cellStyle name="Millares 15 3 3" xfId="13444"/>
    <cellStyle name="Millares 15 3 4" xfId="41505"/>
    <cellStyle name="Millares 15 3 5" xfId="46348"/>
    <cellStyle name="Millares 15 4" xfId="5502"/>
    <cellStyle name="Millares 15 4 2" xfId="16292"/>
    <cellStyle name="Millares 15 5" xfId="11116"/>
    <cellStyle name="Millares 15 6" xfId="39224"/>
    <cellStyle name="Millares 15 7" xfId="44070"/>
    <cellStyle name="Millares 150" xfId="1118"/>
    <cellStyle name="Millares 150 2" xfId="2202"/>
    <cellStyle name="Millares 150 2 2" xfId="4510"/>
    <cellStyle name="Millares 150 2 2 2" xfId="9657"/>
    <cellStyle name="Millares 150 2 2 2 2" xfId="20440"/>
    <cellStyle name="Millares 150 2 2 3" xfId="15308"/>
    <cellStyle name="Millares 150 2 2 4" xfId="43367"/>
    <cellStyle name="Millares 150 2 2 5" xfId="48210"/>
    <cellStyle name="Millares 150 2 3" xfId="7376"/>
    <cellStyle name="Millares 150 2 3 2" xfId="18159"/>
    <cellStyle name="Millares 150 2 4" xfId="13022"/>
    <cellStyle name="Millares 150 2 5" xfId="41091"/>
    <cellStyle name="Millares 150 2 6" xfId="45934"/>
    <cellStyle name="Millares 150 3" xfId="3455"/>
    <cellStyle name="Millares 150 3 2" xfId="8602"/>
    <cellStyle name="Millares 150 3 2 2" xfId="19385"/>
    <cellStyle name="Millares 150 3 3" xfId="14253"/>
    <cellStyle name="Millares 150 3 4" xfId="42312"/>
    <cellStyle name="Millares 150 3 5" xfId="47155"/>
    <cellStyle name="Millares 150 4" xfId="6319"/>
    <cellStyle name="Millares 150 4 2" xfId="17102"/>
    <cellStyle name="Millares 150 5" xfId="11946"/>
    <cellStyle name="Millares 150 6" xfId="40043"/>
    <cellStyle name="Millares 150 7" xfId="44889"/>
    <cellStyle name="Millares 151" xfId="1133"/>
    <cellStyle name="Millares 151 2" xfId="2217"/>
    <cellStyle name="Millares 151 2 2" xfId="4525"/>
    <cellStyle name="Millares 151 2 2 2" xfId="9672"/>
    <cellStyle name="Millares 151 2 2 2 2" xfId="20455"/>
    <cellStyle name="Millares 151 2 2 3" xfId="15323"/>
    <cellStyle name="Millares 151 2 2 4" xfId="43382"/>
    <cellStyle name="Millares 151 2 2 5" xfId="48225"/>
    <cellStyle name="Millares 151 2 3" xfId="7391"/>
    <cellStyle name="Millares 151 2 3 2" xfId="18174"/>
    <cellStyle name="Millares 151 2 4" xfId="13037"/>
    <cellStyle name="Millares 151 2 5" xfId="41106"/>
    <cellStyle name="Millares 151 2 6" xfId="45949"/>
    <cellStyle name="Millares 151 3" xfId="3470"/>
    <cellStyle name="Millares 151 3 2" xfId="8617"/>
    <cellStyle name="Millares 151 3 2 2" xfId="19400"/>
    <cellStyle name="Millares 151 3 3" xfId="14268"/>
    <cellStyle name="Millares 151 3 4" xfId="42327"/>
    <cellStyle name="Millares 151 3 5" xfId="47170"/>
    <cellStyle name="Millares 151 4" xfId="6334"/>
    <cellStyle name="Millares 151 4 2" xfId="17117"/>
    <cellStyle name="Millares 151 5" xfId="11961"/>
    <cellStyle name="Millares 151 6" xfId="40058"/>
    <cellStyle name="Millares 151 7" xfId="44904"/>
    <cellStyle name="Millares 152" xfId="1140"/>
    <cellStyle name="Millares 152 2" xfId="2224"/>
    <cellStyle name="Millares 152 2 2" xfId="4532"/>
    <cellStyle name="Millares 152 2 2 2" xfId="9679"/>
    <cellStyle name="Millares 152 2 2 2 2" xfId="20462"/>
    <cellStyle name="Millares 152 2 2 3" xfId="15330"/>
    <cellStyle name="Millares 152 2 2 4" xfId="43389"/>
    <cellStyle name="Millares 152 2 2 5" xfId="48232"/>
    <cellStyle name="Millares 152 2 3" xfId="7398"/>
    <cellStyle name="Millares 152 2 3 2" xfId="18181"/>
    <cellStyle name="Millares 152 2 4" xfId="13044"/>
    <cellStyle name="Millares 152 2 5" xfId="41113"/>
    <cellStyle name="Millares 152 2 6" xfId="45956"/>
    <cellStyle name="Millares 152 3" xfId="3477"/>
    <cellStyle name="Millares 152 3 2" xfId="8624"/>
    <cellStyle name="Millares 152 3 2 2" xfId="19407"/>
    <cellStyle name="Millares 152 3 3" xfId="14275"/>
    <cellStyle name="Millares 152 3 4" xfId="42334"/>
    <cellStyle name="Millares 152 3 5" xfId="47177"/>
    <cellStyle name="Millares 152 4" xfId="6341"/>
    <cellStyle name="Millares 152 4 2" xfId="17124"/>
    <cellStyle name="Millares 152 5" xfId="11968"/>
    <cellStyle name="Millares 152 6" xfId="40065"/>
    <cellStyle name="Millares 152 7" xfId="44911"/>
    <cellStyle name="Millares 153" xfId="1134"/>
    <cellStyle name="Millares 153 2" xfId="2218"/>
    <cellStyle name="Millares 153 2 2" xfId="4526"/>
    <cellStyle name="Millares 153 2 2 2" xfId="9673"/>
    <cellStyle name="Millares 153 2 2 2 2" xfId="20456"/>
    <cellStyle name="Millares 153 2 2 3" xfId="15324"/>
    <cellStyle name="Millares 153 2 2 4" xfId="43383"/>
    <cellStyle name="Millares 153 2 2 5" xfId="48226"/>
    <cellStyle name="Millares 153 2 3" xfId="7392"/>
    <cellStyle name="Millares 153 2 3 2" xfId="18175"/>
    <cellStyle name="Millares 153 2 4" xfId="13038"/>
    <cellStyle name="Millares 153 2 5" xfId="41107"/>
    <cellStyle name="Millares 153 2 6" xfId="45950"/>
    <cellStyle name="Millares 153 3" xfId="3471"/>
    <cellStyle name="Millares 153 3 2" xfId="8618"/>
    <cellStyle name="Millares 153 3 2 2" xfId="19401"/>
    <cellStyle name="Millares 153 3 3" xfId="14269"/>
    <cellStyle name="Millares 153 3 4" xfId="42328"/>
    <cellStyle name="Millares 153 3 5" xfId="47171"/>
    <cellStyle name="Millares 153 4" xfId="6335"/>
    <cellStyle name="Millares 153 4 2" xfId="17118"/>
    <cellStyle name="Millares 153 5" xfId="11962"/>
    <cellStyle name="Millares 153 6" xfId="40059"/>
    <cellStyle name="Millares 153 7" xfId="44905"/>
    <cellStyle name="Millares 154" xfId="1144"/>
    <cellStyle name="Millares 154 2" xfId="2228"/>
    <cellStyle name="Millares 154 2 2" xfId="4536"/>
    <cellStyle name="Millares 154 2 2 2" xfId="9683"/>
    <cellStyle name="Millares 154 2 2 2 2" xfId="20466"/>
    <cellStyle name="Millares 154 2 2 3" xfId="15334"/>
    <cellStyle name="Millares 154 2 2 4" xfId="43393"/>
    <cellStyle name="Millares 154 2 2 5" xfId="48236"/>
    <cellStyle name="Millares 154 2 3" xfId="7402"/>
    <cellStyle name="Millares 154 2 3 2" xfId="18185"/>
    <cellStyle name="Millares 154 2 4" xfId="13048"/>
    <cellStyle name="Millares 154 2 5" xfId="41117"/>
    <cellStyle name="Millares 154 2 6" xfId="45960"/>
    <cellStyle name="Millares 154 3" xfId="3481"/>
    <cellStyle name="Millares 154 3 2" xfId="8628"/>
    <cellStyle name="Millares 154 3 2 2" xfId="19411"/>
    <cellStyle name="Millares 154 3 3" xfId="14279"/>
    <cellStyle name="Millares 154 3 4" xfId="42338"/>
    <cellStyle name="Millares 154 3 5" xfId="47181"/>
    <cellStyle name="Millares 154 4" xfId="6345"/>
    <cellStyle name="Millares 154 4 2" xfId="17128"/>
    <cellStyle name="Millares 154 5" xfId="11972"/>
    <cellStyle name="Millares 154 6" xfId="40069"/>
    <cellStyle name="Millares 154 7" xfId="44915"/>
    <cellStyle name="Millares 155" xfId="1129"/>
    <cellStyle name="Millares 155 2" xfId="2213"/>
    <cellStyle name="Millares 155 2 2" xfId="4521"/>
    <cellStyle name="Millares 155 2 2 2" xfId="9668"/>
    <cellStyle name="Millares 155 2 2 2 2" xfId="20451"/>
    <cellStyle name="Millares 155 2 2 3" xfId="15319"/>
    <cellStyle name="Millares 155 2 2 4" xfId="43378"/>
    <cellStyle name="Millares 155 2 2 5" xfId="48221"/>
    <cellStyle name="Millares 155 2 3" xfId="7387"/>
    <cellStyle name="Millares 155 2 3 2" xfId="18170"/>
    <cellStyle name="Millares 155 2 4" xfId="13033"/>
    <cellStyle name="Millares 155 2 5" xfId="41102"/>
    <cellStyle name="Millares 155 2 6" xfId="45945"/>
    <cellStyle name="Millares 155 3" xfId="3466"/>
    <cellStyle name="Millares 155 3 2" xfId="8613"/>
    <cellStyle name="Millares 155 3 2 2" xfId="19396"/>
    <cellStyle name="Millares 155 3 3" xfId="14264"/>
    <cellStyle name="Millares 155 3 4" xfId="42323"/>
    <cellStyle name="Millares 155 3 5" xfId="47166"/>
    <cellStyle name="Millares 155 4" xfId="6330"/>
    <cellStyle name="Millares 155 4 2" xfId="17113"/>
    <cellStyle name="Millares 155 5" xfId="11957"/>
    <cellStyle name="Millares 155 6" xfId="40054"/>
    <cellStyle name="Millares 155 7" xfId="44900"/>
    <cellStyle name="Millares 156" xfId="1190"/>
    <cellStyle name="Millares 156 2" xfId="1199"/>
    <cellStyle name="Millares 156 2 2" xfId="2283"/>
    <cellStyle name="Millares 156 2 2 2" xfId="4591"/>
    <cellStyle name="Millares 156 2 2 2 2" xfId="9738"/>
    <cellStyle name="Millares 156 2 2 2 2 2" xfId="20521"/>
    <cellStyle name="Millares 156 2 2 2 3" xfId="15389"/>
    <cellStyle name="Millares 156 2 2 2 4" xfId="43448"/>
    <cellStyle name="Millares 156 2 2 2 5" xfId="48291"/>
    <cellStyle name="Millares 156 2 2 3" xfId="7457"/>
    <cellStyle name="Millares 156 2 2 3 2" xfId="18240"/>
    <cellStyle name="Millares 156 2 2 4" xfId="13103"/>
    <cellStyle name="Millares 156 2 2 5" xfId="41172"/>
    <cellStyle name="Millares 156 2 2 6" xfId="46015"/>
    <cellStyle name="Millares 156 2 3" xfId="3534"/>
    <cellStyle name="Millares 156 2 3 2" xfId="8681"/>
    <cellStyle name="Millares 156 2 3 2 2" xfId="19464"/>
    <cellStyle name="Millares 156 2 3 3" xfId="14332"/>
    <cellStyle name="Millares 156 2 3 4" xfId="42391"/>
    <cellStyle name="Millares 156 2 3 5" xfId="47234"/>
    <cellStyle name="Millares 156 2 4" xfId="5001"/>
    <cellStyle name="Millares 156 2 4 2" xfId="10149"/>
    <cellStyle name="Millares 156 2 4 2 2" xfId="20932"/>
    <cellStyle name="Millares 156 2 4 3" xfId="15799"/>
    <cellStyle name="Millares 156 2 4 4" xfId="43852"/>
    <cellStyle name="Millares 156 2 4 5" xfId="48695"/>
    <cellStyle name="Millares 156 2 5" xfId="6400"/>
    <cellStyle name="Millares 156 2 5 2" xfId="17183"/>
    <cellStyle name="Millares 156 2 6" xfId="12027"/>
    <cellStyle name="Millares 156 2 7" xfId="40119"/>
    <cellStyle name="Millares 156 2 8" xfId="44962"/>
    <cellStyle name="Millares 156 3" xfId="2274"/>
    <cellStyle name="Millares 156 3 2" xfId="4582"/>
    <cellStyle name="Millares 156 3 2 2" xfId="9729"/>
    <cellStyle name="Millares 156 3 2 2 2" xfId="20512"/>
    <cellStyle name="Millares 156 3 2 3" xfId="15380"/>
    <cellStyle name="Millares 156 3 2 4" xfId="43439"/>
    <cellStyle name="Millares 156 3 2 5" xfId="48282"/>
    <cellStyle name="Millares 156 3 3" xfId="7448"/>
    <cellStyle name="Millares 156 3 3 2" xfId="18231"/>
    <cellStyle name="Millares 156 3 4" xfId="13094"/>
    <cellStyle name="Millares 156 3 5" xfId="41163"/>
    <cellStyle name="Millares 156 3 6" xfId="46006"/>
    <cellStyle name="Millares 156 4" xfId="3525"/>
    <cellStyle name="Millares 156 4 2" xfId="8672"/>
    <cellStyle name="Millares 156 4 2 2" xfId="19455"/>
    <cellStyle name="Millares 156 4 3" xfId="14323"/>
    <cellStyle name="Millares 156 4 4" xfId="42382"/>
    <cellStyle name="Millares 156 4 5" xfId="47225"/>
    <cellStyle name="Millares 156 5" xfId="4999"/>
    <cellStyle name="Millares 156 5 2" xfId="10147"/>
    <cellStyle name="Millares 156 5 2 2" xfId="20930"/>
    <cellStyle name="Millares 156 5 3" xfId="15797"/>
    <cellStyle name="Millares 156 5 4" xfId="43850"/>
    <cellStyle name="Millares 156 5 5" xfId="48693"/>
    <cellStyle name="Millares 156 6" xfId="6391"/>
    <cellStyle name="Millares 156 6 2" xfId="17174"/>
    <cellStyle name="Millares 156 6 3" xfId="40110"/>
    <cellStyle name="Millares 156 6 4" xfId="44953"/>
    <cellStyle name="Millares 156 7" xfId="12018"/>
    <cellStyle name="Millares 156 8" xfId="39218"/>
    <cellStyle name="Millares 157" xfId="1189"/>
    <cellStyle name="Millares 157 2" xfId="2273"/>
    <cellStyle name="Millares 157 2 2" xfId="4581"/>
    <cellStyle name="Millares 157 2 2 2" xfId="9728"/>
    <cellStyle name="Millares 157 2 2 2 2" xfId="20511"/>
    <cellStyle name="Millares 157 2 2 3" xfId="15379"/>
    <cellStyle name="Millares 157 2 2 4" xfId="43438"/>
    <cellStyle name="Millares 157 2 2 5" xfId="48281"/>
    <cellStyle name="Millares 157 2 3" xfId="7447"/>
    <cellStyle name="Millares 157 2 3 2" xfId="18230"/>
    <cellStyle name="Millares 157 2 4" xfId="13093"/>
    <cellStyle name="Millares 157 2 5" xfId="41162"/>
    <cellStyle name="Millares 157 2 6" xfId="46005"/>
    <cellStyle name="Millares 157 3" xfId="3524"/>
    <cellStyle name="Millares 157 3 2" xfId="8671"/>
    <cellStyle name="Millares 157 3 2 2" xfId="19454"/>
    <cellStyle name="Millares 157 3 3" xfId="14322"/>
    <cellStyle name="Millares 157 3 4" xfId="42381"/>
    <cellStyle name="Millares 157 3 5" xfId="47224"/>
    <cellStyle name="Millares 157 4" xfId="4994"/>
    <cellStyle name="Millares 157 4 2" xfId="10142"/>
    <cellStyle name="Millares 157 4 2 2" xfId="20925"/>
    <cellStyle name="Millares 157 4 3" xfId="15792"/>
    <cellStyle name="Millares 157 4 4" xfId="43845"/>
    <cellStyle name="Millares 157 4 5" xfId="48688"/>
    <cellStyle name="Millares 157 5" xfId="6390"/>
    <cellStyle name="Millares 157 5 2" xfId="17173"/>
    <cellStyle name="Millares 157 6" xfId="12017"/>
    <cellStyle name="Millares 157 7" xfId="40109"/>
    <cellStyle name="Millares 157 8" xfId="44952"/>
    <cellStyle name="Millares 158" xfId="1191"/>
    <cellStyle name="Millares 158 2" xfId="2275"/>
    <cellStyle name="Millares 158 2 2" xfId="4583"/>
    <cellStyle name="Millares 158 2 2 2" xfId="9730"/>
    <cellStyle name="Millares 158 2 2 2 2" xfId="20513"/>
    <cellStyle name="Millares 158 2 2 3" xfId="15381"/>
    <cellStyle name="Millares 158 2 2 4" xfId="43440"/>
    <cellStyle name="Millares 158 2 2 5" xfId="48283"/>
    <cellStyle name="Millares 158 2 3" xfId="7449"/>
    <cellStyle name="Millares 158 2 3 2" xfId="18232"/>
    <cellStyle name="Millares 158 2 4" xfId="13095"/>
    <cellStyle name="Millares 158 2 5" xfId="41164"/>
    <cellStyle name="Millares 158 2 6" xfId="46007"/>
    <cellStyle name="Millares 158 3" xfId="3526"/>
    <cellStyle name="Millares 158 3 2" xfId="8673"/>
    <cellStyle name="Millares 158 3 2 2" xfId="19456"/>
    <cellStyle name="Millares 158 3 3" xfId="14324"/>
    <cellStyle name="Millares 158 3 4" xfId="42383"/>
    <cellStyle name="Millares 158 3 5" xfId="47226"/>
    <cellStyle name="Millares 158 4" xfId="6392"/>
    <cellStyle name="Millares 158 4 2" xfId="17175"/>
    <cellStyle name="Millares 158 5" xfId="12019"/>
    <cellStyle name="Millares 158 6" xfId="40111"/>
    <cellStyle name="Millares 158 7" xfId="44954"/>
    <cellStyle name="Millares 159" xfId="1188"/>
    <cellStyle name="Millares 159 2" xfId="2272"/>
    <cellStyle name="Millares 159 2 2" xfId="4580"/>
    <cellStyle name="Millares 159 2 2 2" xfId="9727"/>
    <cellStyle name="Millares 159 2 2 2 2" xfId="20510"/>
    <cellStyle name="Millares 159 2 2 3" xfId="15378"/>
    <cellStyle name="Millares 159 2 2 4" xfId="43437"/>
    <cellStyle name="Millares 159 2 2 5" xfId="48280"/>
    <cellStyle name="Millares 159 2 3" xfId="7446"/>
    <cellStyle name="Millares 159 2 3 2" xfId="18229"/>
    <cellStyle name="Millares 159 2 4" xfId="13092"/>
    <cellStyle name="Millares 159 2 5" xfId="41161"/>
    <cellStyle name="Millares 159 2 6" xfId="46004"/>
    <cellStyle name="Millares 159 3" xfId="3523"/>
    <cellStyle name="Millares 159 3 2" xfId="8670"/>
    <cellStyle name="Millares 159 3 2 2" xfId="19453"/>
    <cellStyle name="Millares 159 3 3" xfId="14321"/>
    <cellStyle name="Millares 159 3 4" xfId="42380"/>
    <cellStyle name="Millares 159 3 5" xfId="47223"/>
    <cellStyle name="Millares 159 4" xfId="6389"/>
    <cellStyle name="Millares 159 4 2" xfId="17172"/>
    <cellStyle name="Millares 159 5" xfId="12016"/>
    <cellStyle name="Millares 159 6" xfId="40108"/>
    <cellStyle name="Millares 159 7" xfId="44951"/>
    <cellStyle name="Millares 16" xfId="246"/>
    <cellStyle name="Millares 16 2" xfId="1372"/>
    <cellStyle name="Millares 16 2 2" xfId="3687"/>
    <cellStyle name="Millares 16 2 2 2" xfId="8834"/>
    <cellStyle name="Millares 16 2 2 2 2" xfId="19617"/>
    <cellStyle name="Millares 16 2 2 3" xfId="14485"/>
    <cellStyle name="Millares 16 2 2 4" xfId="42544"/>
    <cellStyle name="Millares 16 2 2 5" xfId="47387"/>
    <cellStyle name="Millares 16 2 3" xfId="6554"/>
    <cellStyle name="Millares 16 2 3 2" xfId="17337"/>
    <cellStyle name="Millares 16 2 4" xfId="12194"/>
    <cellStyle name="Millares 16 2 5" xfId="40269"/>
    <cellStyle name="Millares 16 2 6" xfId="45112"/>
    <cellStyle name="Millares 16 3" xfId="2637"/>
    <cellStyle name="Millares 16 3 2" xfId="7795"/>
    <cellStyle name="Millares 16 3 2 2" xfId="18578"/>
    <cellStyle name="Millares 16 3 3" xfId="13445"/>
    <cellStyle name="Millares 16 3 4" xfId="41506"/>
    <cellStyle name="Millares 16 3 5" xfId="46349"/>
    <cellStyle name="Millares 16 4" xfId="5503"/>
    <cellStyle name="Millares 16 4 2" xfId="16293"/>
    <cellStyle name="Millares 16 5" xfId="11117"/>
    <cellStyle name="Millares 16 6" xfId="39225"/>
    <cellStyle name="Millares 16 7" xfId="44071"/>
    <cellStyle name="Millares 160" xfId="1192"/>
    <cellStyle name="Millares 160 2" xfId="2276"/>
    <cellStyle name="Millares 160 2 2" xfId="4584"/>
    <cellStyle name="Millares 160 2 2 2" xfId="9731"/>
    <cellStyle name="Millares 160 2 2 2 2" xfId="20514"/>
    <cellStyle name="Millares 160 2 2 3" xfId="15382"/>
    <cellStyle name="Millares 160 2 2 4" xfId="43441"/>
    <cellStyle name="Millares 160 2 2 5" xfId="48284"/>
    <cellStyle name="Millares 160 2 3" xfId="7450"/>
    <cellStyle name="Millares 160 2 3 2" xfId="18233"/>
    <cellStyle name="Millares 160 2 4" xfId="13096"/>
    <cellStyle name="Millares 160 2 5" xfId="41165"/>
    <cellStyle name="Millares 160 2 6" xfId="46008"/>
    <cellStyle name="Millares 160 3" xfId="3527"/>
    <cellStyle name="Millares 160 3 2" xfId="8674"/>
    <cellStyle name="Millares 160 3 2 2" xfId="19457"/>
    <cellStyle name="Millares 160 3 3" xfId="14325"/>
    <cellStyle name="Millares 160 3 4" xfId="42384"/>
    <cellStyle name="Millares 160 3 5" xfId="47227"/>
    <cellStyle name="Millares 160 4" xfId="6393"/>
    <cellStyle name="Millares 160 4 2" xfId="17176"/>
    <cellStyle name="Millares 160 5" xfId="12020"/>
    <cellStyle name="Millares 160 6" xfId="40112"/>
    <cellStyle name="Millares 160 7" xfId="44955"/>
    <cellStyle name="Millares 161" xfId="1187"/>
    <cellStyle name="Millares 161 2" xfId="2271"/>
    <cellStyle name="Millares 161 2 2" xfId="4579"/>
    <cellStyle name="Millares 161 2 2 2" xfId="9726"/>
    <cellStyle name="Millares 161 2 2 2 2" xfId="20509"/>
    <cellStyle name="Millares 161 2 2 3" xfId="15377"/>
    <cellStyle name="Millares 161 2 2 4" xfId="43436"/>
    <cellStyle name="Millares 161 2 2 5" xfId="48279"/>
    <cellStyle name="Millares 161 2 3" xfId="7445"/>
    <cellStyle name="Millares 161 2 3 2" xfId="18228"/>
    <cellStyle name="Millares 161 2 4" xfId="13091"/>
    <cellStyle name="Millares 161 2 5" xfId="41160"/>
    <cellStyle name="Millares 161 2 6" xfId="46003"/>
    <cellStyle name="Millares 161 3" xfId="3522"/>
    <cellStyle name="Millares 161 3 2" xfId="8669"/>
    <cellStyle name="Millares 161 3 2 2" xfId="19452"/>
    <cellStyle name="Millares 161 3 3" xfId="14320"/>
    <cellStyle name="Millares 161 3 4" xfId="42379"/>
    <cellStyle name="Millares 161 3 5" xfId="47222"/>
    <cellStyle name="Millares 161 4" xfId="6388"/>
    <cellStyle name="Millares 161 4 2" xfId="17171"/>
    <cellStyle name="Millares 161 5" xfId="12015"/>
    <cellStyle name="Millares 161 6" xfId="40107"/>
    <cellStyle name="Millares 161 7" xfId="44950"/>
    <cellStyle name="Millares 162" xfId="1219"/>
    <cellStyle name="Millares 162 2" xfId="2303"/>
    <cellStyle name="Millares 162 2 2" xfId="4611"/>
    <cellStyle name="Millares 162 2 2 2" xfId="9758"/>
    <cellStyle name="Millares 162 2 2 2 2" xfId="20541"/>
    <cellStyle name="Millares 162 2 2 3" xfId="15409"/>
    <cellStyle name="Millares 162 2 2 4" xfId="43468"/>
    <cellStyle name="Millares 162 2 2 5" xfId="48311"/>
    <cellStyle name="Millares 162 2 3" xfId="7477"/>
    <cellStyle name="Millares 162 2 3 2" xfId="18260"/>
    <cellStyle name="Millares 162 2 4" xfId="13123"/>
    <cellStyle name="Millares 162 2 5" xfId="41192"/>
    <cellStyle name="Millares 162 2 6" xfId="46035"/>
    <cellStyle name="Millares 162 3" xfId="3554"/>
    <cellStyle name="Millares 162 3 2" xfId="8701"/>
    <cellStyle name="Millares 162 3 2 2" xfId="19484"/>
    <cellStyle name="Millares 162 3 3" xfId="14352"/>
    <cellStyle name="Millares 162 3 4" xfId="42411"/>
    <cellStyle name="Millares 162 3 5" xfId="47254"/>
    <cellStyle name="Millares 162 4" xfId="6420"/>
    <cellStyle name="Millares 162 4 2" xfId="17203"/>
    <cellStyle name="Millares 162 5" xfId="12047"/>
    <cellStyle name="Millares 162 6" xfId="40139"/>
    <cellStyle name="Millares 162 7" xfId="44982"/>
    <cellStyle name="Millares 163" xfId="1222"/>
    <cellStyle name="Millares 163 2" xfId="2306"/>
    <cellStyle name="Millares 163 2 2" xfId="4614"/>
    <cellStyle name="Millares 163 2 2 2" xfId="9761"/>
    <cellStyle name="Millares 163 2 2 2 2" xfId="20544"/>
    <cellStyle name="Millares 163 2 2 3" xfId="15412"/>
    <cellStyle name="Millares 163 2 2 4" xfId="43471"/>
    <cellStyle name="Millares 163 2 2 5" xfId="48314"/>
    <cellStyle name="Millares 163 2 3" xfId="7480"/>
    <cellStyle name="Millares 163 2 3 2" xfId="18263"/>
    <cellStyle name="Millares 163 2 4" xfId="13126"/>
    <cellStyle name="Millares 163 2 5" xfId="41195"/>
    <cellStyle name="Millares 163 2 6" xfId="46038"/>
    <cellStyle name="Millares 163 3" xfId="3557"/>
    <cellStyle name="Millares 163 3 2" xfId="8704"/>
    <cellStyle name="Millares 163 3 2 2" xfId="19487"/>
    <cellStyle name="Millares 163 3 3" xfId="14355"/>
    <cellStyle name="Millares 163 3 4" xfId="42414"/>
    <cellStyle name="Millares 163 3 5" xfId="47257"/>
    <cellStyle name="Millares 163 4" xfId="6423"/>
    <cellStyle name="Millares 163 4 2" xfId="17206"/>
    <cellStyle name="Millares 163 5" xfId="12050"/>
    <cellStyle name="Millares 163 6" xfId="40142"/>
    <cellStyle name="Millares 163 7" xfId="44985"/>
    <cellStyle name="Millares 164" xfId="1365"/>
    <cellStyle name="Millares 165" xfId="2364"/>
    <cellStyle name="Millares 166" xfId="2365"/>
    <cellStyle name="Millares 167" xfId="1299"/>
    <cellStyle name="Millares 167 2" xfId="3634"/>
    <cellStyle name="Millares 167 2 2" xfId="8781"/>
    <cellStyle name="Millares 167 2 2 2" xfId="19564"/>
    <cellStyle name="Millares 167 2 3" xfId="14432"/>
    <cellStyle name="Millares 167 2 4" xfId="42491"/>
    <cellStyle name="Millares 167 2 5" xfId="47334"/>
    <cellStyle name="Millares 167 3" xfId="6500"/>
    <cellStyle name="Millares 167 3 2" xfId="17283"/>
    <cellStyle name="Millares 167 4" xfId="12127"/>
    <cellStyle name="Millares 167 5" xfId="40217"/>
    <cellStyle name="Millares 167 6" xfId="45060"/>
    <cellStyle name="Millares 168" xfId="1822"/>
    <cellStyle name="Millares 168 2" xfId="4131"/>
    <cellStyle name="Millares 168 2 2" xfId="9278"/>
    <cellStyle name="Millares 168 2 2 2" xfId="20061"/>
    <cellStyle name="Millares 168 2 3" xfId="14929"/>
    <cellStyle name="Millares 168 2 4" xfId="42988"/>
    <cellStyle name="Millares 168 2 5" xfId="47831"/>
    <cellStyle name="Millares 168 3" xfId="6997"/>
    <cellStyle name="Millares 168 3 2" xfId="17780"/>
    <cellStyle name="Millares 168 4" xfId="12642"/>
    <cellStyle name="Millares 168 5" xfId="40712"/>
    <cellStyle name="Millares 168 6" xfId="45555"/>
    <cellStyle name="Millares 169" xfId="2373"/>
    <cellStyle name="Millares 169 2" xfId="4677"/>
    <cellStyle name="Millares 169 2 2" xfId="9824"/>
    <cellStyle name="Millares 169 2 2 2" xfId="20607"/>
    <cellStyle name="Millares 169 2 3" xfId="15475"/>
    <cellStyle name="Millares 169 2 4" xfId="43534"/>
    <cellStyle name="Millares 169 2 5" xfId="48377"/>
    <cellStyle name="Millares 169 3" xfId="7543"/>
    <cellStyle name="Millares 169 3 2" xfId="18326"/>
    <cellStyle name="Millares 169 4" xfId="13189"/>
    <cellStyle name="Millares 169 5" xfId="41258"/>
    <cellStyle name="Millares 169 6" xfId="46101"/>
    <cellStyle name="Millares 17" xfId="166"/>
    <cellStyle name="Millares 17 10" xfId="247"/>
    <cellStyle name="Millares 17 2" xfId="1373"/>
    <cellStyle name="Millares 17 2 2" xfId="3688"/>
    <cellStyle name="Millares 17 2 2 2" xfId="8835"/>
    <cellStyle name="Millares 17 2 2 2 2" xfId="19618"/>
    <cellStyle name="Millares 17 2 2 3" xfId="14486"/>
    <cellStyle name="Millares 17 2 2 4" xfId="42545"/>
    <cellStyle name="Millares 17 2 2 5" xfId="47388"/>
    <cellStyle name="Millares 17 2 3" xfId="6555"/>
    <cellStyle name="Millares 17 2 3 2" xfId="17338"/>
    <cellStyle name="Millares 17 2 4" xfId="12195"/>
    <cellStyle name="Millares 17 2 5" xfId="40270"/>
    <cellStyle name="Millares 17 2 6" xfId="45113"/>
    <cellStyle name="Millares 17 3" xfId="133"/>
    <cellStyle name="Millares 17 3 2" xfId="13341"/>
    <cellStyle name="Millares 17 4" xfId="2638"/>
    <cellStyle name="Millares 17 4 2" xfId="7796"/>
    <cellStyle name="Millares 17 4 2 2" xfId="18579"/>
    <cellStyle name="Millares 17 4 3" xfId="13446"/>
    <cellStyle name="Millares 17 4 4" xfId="41507"/>
    <cellStyle name="Millares 17 4 5" xfId="46350"/>
    <cellStyle name="Millares 17 5" xfId="5504"/>
    <cellStyle name="Millares 17 5 2" xfId="16294"/>
    <cellStyle name="Millares 17 6" xfId="10878"/>
    <cellStyle name="Millares 17 6 2" xfId="21661"/>
    <cellStyle name="Millares 17 7" xfId="11118"/>
    <cellStyle name="Millares 17 8" xfId="39226"/>
    <cellStyle name="Millares 17 9" xfId="44072"/>
    <cellStyle name="Millares 170" xfId="2370"/>
    <cellStyle name="Millares 170 2" xfId="4674"/>
    <cellStyle name="Millares 170 2 2" xfId="9821"/>
    <cellStyle name="Millares 170 2 2 2" xfId="20604"/>
    <cellStyle name="Millares 170 2 3" xfId="15472"/>
    <cellStyle name="Millares 170 2 4" xfId="43531"/>
    <cellStyle name="Millares 170 2 5" xfId="48374"/>
    <cellStyle name="Millares 170 3" xfId="7540"/>
    <cellStyle name="Millares 170 3 2" xfId="18323"/>
    <cellStyle name="Millares 170 4" xfId="13186"/>
    <cellStyle name="Millares 170 5" xfId="41255"/>
    <cellStyle name="Millares 170 6" xfId="46098"/>
    <cellStyle name="Millares 171" xfId="2387"/>
    <cellStyle name="Millares 171 2" xfId="4691"/>
    <cellStyle name="Millares 171 2 2" xfId="9838"/>
    <cellStyle name="Millares 171 2 2 2" xfId="20621"/>
    <cellStyle name="Millares 171 2 3" xfId="15489"/>
    <cellStyle name="Millares 171 2 4" xfId="43548"/>
    <cellStyle name="Millares 171 2 5" xfId="48391"/>
    <cellStyle name="Millares 171 3" xfId="7557"/>
    <cellStyle name="Millares 171 3 2" xfId="18340"/>
    <cellStyle name="Millares 171 4" xfId="13203"/>
    <cellStyle name="Millares 171 5" xfId="41272"/>
    <cellStyle name="Millares 171 6" xfId="46115"/>
    <cellStyle name="Millares 172" xfId="2381"/>
    <cellStyle name="Millares 172 2" xfId="4685"/>
    <cellStyle name="Millares 172 2 2" xfId="9832"/>
    <cellStyle name="Millares 172 2 2 2" xfId="20615"/>
    <cellStyle name="Millares 172 2 3" xfId="15483"/>
    <cellStyle name="Millares 172 2 4" xfId="43542"/>
    <cellStyle name="Millares 172 2 5" xfId="48385"/>
    <cellStyle name="Millares 172 3" xfId="7551"/>
    <cellStyle name="Millares 172 3 2" xfId="18334"/>
    <cellStyle name="Millares 172 4" xfId="13197"/>
    <cellStyle name="Millares 172 5" xfId="41266"/>
    <cellStyle name="Millares 172 6" xfId="46109"/>
    <cellStyle name="Millares 173" xfId="2377"/>
    <cellStyle name="Millares 173 2" xfId="4681"/>
    <cellStyle name="Millares 173 2 2" xfId="9828"/>
    <cellStyle name="Millares 173 2 2 2" xfId="20611"/>
    <cellStyle name="Millares 173 2 3" xfId="15479"/>
    <cellStyle name="Millares 173 2 4" xfId="43538"/>
    <cellStyle name="Millares 173 2 5" xfId="48381"/>
    <cellStyle name="Millares 173 3" xfId="7547"/>
    <cellStyle name="Millares 173 3 2" xfId="18330"/>
    <cellStyle name="Millares 173 4" xfId="13193"/>
    <cellStyle name="Millares 173 5" xfId="41262"/>
    <cellStyle name="Millares 173 6" xfId="46105"/>
    <cellStyle name="Millares 174" xfId="2369"/>
    <cellStyle name="Millares 174 2" xfId="4673"/>
    <cellStyle name="Millares 174 2 2" xfId="9820"/>
    <cellStyle name="Millares 174 2 2 2" xfId="20603"/>
    <cellStyle name="Millares 174 2 3" xfId="15471"/>
    <cellStyle name="Millares 174 2 4" xfId="43530"/>
    <cellStyle name="Millares 174 2 5" xfId="48373"/>
    <cellStyle name="Millares 174 3" xfId="7539"/>
    <cellStyle name="Millares 174 3 2" xfId="18322"/>
    <cellStyle name="Millares 174 4" xfId="13185"/>
    <cellStyle name="Millares 174 5" xfId="41254"/>
    <cellStyle name="Millares 174 6" xfId="46097"/>
    <cellStyle name="Millares 175" xfId="2389"/>
    <cellStyle name="Millares 175 2" xfId="4693"/>
    <cellStyle name="Millares 175 2 2" xfId="9840"/>
    <cellStyle name="Millares 175 2 2 2" xfId="20623"/>
    <cellStyle name="Millares 175 2 3" xfId="15491"/>
    <cellStyle name="Millares 175 2 4" xfId="43550"/>
    <cellStyle name="Millares 175 2 5" xfId="48393"/>
    <cellStyle name="Millares 175 3" xfId="7559"/>
    <cellStyle name="Millares 175 3 2" xfId="18342"/>
    <cellStyle name="Millares 175 4" xfId="13205"/>
    <cellStyle name="Millares 175 5" xfId="41274"/>
    <cellStyle name="Millares 175 6" xfId="46117"/>
    <cellStyle name="Millares 176" xfId="2390"/>
    <cellStyle name="Millares 176 2" xfId="4694"/>
    <cellStyle name="Millares 176 2 2" xfId="9841"/>
    <cellStyle name="Millares 176 2 2 2" xfId="20624"/>
    <cellStyle name="Millares 176 2 3" xfId="15492"/>
    <cellStyle name="Millares 176 2 4" xfId="43551"/>
    <cellStyle name="Millares 176 2 5" xfId="48394"/>
    <cellStyle name="Millares 176 3" xfId="7560"/>
    <cellStyle name="Millares 176 3 2" xfId="18343"/>
    <cellStyle name="Millares 176 4" xfId="13206"/>
    <cellStyle name="Millares 176 5" xfId="41275"/>
    <cellStyle name="Millares 176 6" xfId="46118"/>
    <cellStyle name="Millares 177" xfId="2392"/>
    <cellStyle name="Millares 178" xfId="2379"/>
    <cellStyle name="Millares 178 2" xfId="4683"/>
    <cellStyle name="Millares 178 2 2" xfId="9830"/>
    <cellStyle name="Millares 178 2 2 2" xfId="20613"/>
    <cellStyle name="Millares 178 2 3" xfId="15481"/>
    <cellStyle name="Millares 178 2 4" xfId="43540"/>
    <cellStyle name="Millares 178 2 5" xfId="48383"/>
    <cellStyle name="Millares 178 3" xfId="7549"/>
    <cellStyle name="Millares 178 3 2" xfId="18332"/>
    <cellStyle name="Millares 178 4" xfId="13195"/>
    <cellStyle name="Millares 178 5" xfId="41264"/>
    <cellStyle name="Millares 178 6" xfId="46107"/>
    <cellStyle name="Millares 179" xfId="2367"/>
    <cellStyle name="Millares 179 2" xfId="4671"/>
    <cellStyle name="Millares 179 2 2" xfId="9818"/>
    <cellStyle name="Millares 179 2 2 2" xfId="20601"/>
    <cellStyle name="Millares 179 2 3" xfId="15469"/>
    <cellStyle name="Millares 179 2 4" xfId="43528"/>
    <cellStyle name="Millares 179 2 5" xfId="48371"/>
    <cellStyle name="Millares 179 3" xfId="7537"/>
    <cellStyle name="Millares 179 3 2" xfId="18320"/>
    <cellStyle name="Millares 179 4" xfId="13183"/>
    <cellStyle name="Millares 179 5" xfId="41252"/>
    <cellStyle name="Millares 179 6" xfId="46095"/>
    <cellStyle name="Millares 18" xfId="248"/>
    <cellStyle name="Millares 18 2" xfId="1374"/>
    <cellStyle name="Millares 18 2 2" xfId="3689"/>
    <cellStyle name="Millares 18 2 2 2" xfId="8836"/>
    <cellStyle name="Millares 18 2 2 2 2" xfId="19619"/>
    <cellStyle name="Millares 18 2 2 3" xfId="14487"/>
    <cellStyle name="Millares 18 2 2 4" xfId="42546"/>
    <cellStyle name="Millares 18 2 2 5" xfId="47389"/>
    <cellStyle name="Millares 18 2 3" xfId="6556"/>
    <cellStyle name="Millares 18 2 3 2" xfId="17339"/>
    <cellStyle name="Millares 18 2 4" xfId="12196"/>
    <cellStyle name="Millares 18 2 5" xfId="40271"/>
    <cellStyle name="Millares 18 2 6" xfId="45114"/>
    <cellStyle name="Millares 18 3" xfId="2639"/>
    <cellStyle name="Millares 18 3 2" xfId="7797"/>
    <cellStyle name="Millares 18 3 2 2" xfId="18580"/>
    <cellStyle name="Millares 18 3 3" xfId="13447"/>
    <cellStyle name="Millares 18 3 4" xfId="41508"/>
    <cellStyle name="Millares 18 3 5" xfId="46351"/>
    <cellStyle name="Millares 18 4" xfId="5505"/>
    <cellStyle name="Millares 18 4 2" xfId="16295"/>
    <cellStyle name="Millares 18 5" xfId="11119"/>
    <cellStyle name="Millares 18 6" xfId="39227"/>
    <cellStyle name="Millares 18 7" xfId="44073"/>
    <cellStyle name="Millares 180" xfId="2380"/>
    <cellStyle name="Millares 180 2" xfId="4684"/>
    <cellStyle name="Millares 180 2 2" xfId="9831"/>
    <cellStyle name="Millares 180 2 2 2" xfId="20614"/>
    <cellStyle name="Millares 180 2 3" xfId="15482"/>
    <cellStyle name="Millares 180 2 4" xfId="43541"/>
    <cellStyle name="Millares 180 2 5" xfId="48384"/>
    <cellStyle name="Millares 180 3" xfId="7550"/>
    <cellStyle name="Millares 180 3 2" xfId="18333"/>
    <cellStyle name="Millares 180 4" xfId="13196"/>
    <cellStyle name="Millares 180 5" xfId="41265"/>
    <cellStyle name="Millares 180 6" xfId="46108"/>
    <cellStyle name="Millares 181" xfId="1362"/>
    <cellStyle name="Millares 181 2" xfId="3680"/>
    <cellStyle name="Millares 181 2 2" xfId="8827"/>
    <cellStyle name="Millares 181 2 2 2" xfId="19610"/>
    <cellStyle name="Millares 181 2 3" xfId="14478"/>
    <cellStyle name="Millares 181 2 4" xfId="42537"/>
    <cellStyle name="Millares 181 2 5" xfId="47380"/>
    <cellStyle name="Millares 181 3" xfId="6547"/>
    <cellStyle name="Millares 181 3 2" xfId="17330"/>
    <cellStyle name="Millares 181 4" xfId="12184"/>
    <cellStyle name="Millares 181 5" xfId="40263"/>
    <cellStyle name="Millares 181 6" xfId="45106"/>
    <cellStyle name="Millares 182" xfId="2376"/>
    <cellStyle name="Millares 182 2" xfId="4680"/>
    <cellStyle name="Millares 182 2 2" xfId="9827"/>
    <cellStyle name="Millares 182 2 2 2" xfId="20610"/>
    <cellStyle name="Millares 182 2 3" xfId="15478"/>
    <cellStyle name="Millares 182 2 4" xfId="43537"/>
    <cellStyle name="Millares 182 2 5" xfId="48380"/>
    <cellStyle name="Millares 182 3" xfId="7546"/>
    <cellStyle name="Millares 182 3 2" xfId="18329"/>
    <cellStyle name="Millares 182 4" xfId="13192"/>
    <cellStyle name="Millares 182 5" xfId="41261"/>
    <cellStyle name="Millares 182 6" xfId="46104"/>
    <cellStyle name="Millares 183" xfId="2462"/>
    <cellStyle name="Millares 183 2" xfId="4764"/>
    <cellStyle name="Millares 183 2 2" xfId="9911"/>
    <cellStyle name="Millares 183 2 2 2" xfId="20694"/>
    <cellStyle name="Millares 183 2 3" xfId="15562"/>
    <cellStyle name="Millares 183 2 4" xfId="43621"/>
    <cellStyle name="Millares 183 2 5" xfId="48464"/>
    <cellStyle name="Millares 183 3" xfId="4993"/>
    <cellStyle name="Millares 183 3 2" xfId="10141"/>
    <cellStyle name="Millares 183 3 2 2" xfId="20924"/>
    <cellStyle name="Millares 183 3 3" xfId="15791"/>
    <cellStyle name="Millares 183 3 4" xfId="43844"/>
    <cellStyle name="Millares 183 3 5" xfId="48687"/>
    <cellStyle name="Millares 183 4" xfId="7630"/>
    <cellStyle name="Millares 183 4 2" xfId="18413"/>
    <cellStyle name="Millares 183 5" xfId="13276"/>
    <cellStyle name="Millares 183 6" xfId="41345"/>
    <cellStyle name="Millares 183 7" xfId="46188"/>
    <cellStyle name="Millares 184" xfId="2473"/>
    <cellStyle name="Millares 184 2" xfId="4775"/>
    <cellStyle name="Millares 184 2 2" xfId="9922"/>
    <cellStyle name="Millares 184 2 2 2" xfId="20705"/>
    <cellStyle name="Millares 184 2 3" xfId="15573"/>
    <cellStyle name="Millares 184 2 4" xfId="43632"/>
    <cellStyle name="Millares 184 2 5" xfId="48475"/>
    <cellStyle name="Millares 184 3" xfId="7641"/>
    <cellStyle name="Millares 184 3 2" xfId="18424"/>
    <cellStyle name="Millares 184 4" xfId="13287"/>
    <cellStyle name="Millares 184 5" xfId="41356"/>
    <cellStyle name="Millares 184 6" xfId="46199"/>
    <cellStyle name="Millares 185" xfId="2494"/>
    <cellStyle name="Millares 185 2" xfId="4796"/>
    <cellStyle name="Millares 185 2 2" xfId="9943"/>
    <cellStyle name="Millares 185 2 2 2" xfId="20726"/>
    <cellStyle name="Millares 185 2 3" xfId="15594"/>
    <cellStyle name="Millares 185 2 4" xfId="43653"/>
    <cellStyle name="Millares 185 2 5" xfId="48496"/>
    <cellStyle name="Millares 185 3" xfId="7662"/>
    <cellStyle name="Millares 185 3 2" xfId="18445"/>
    <cellStyle name="Millares 185 4" xfId="13308"/>
    <cellStyle name="Millares 185 5" xfId="41377"/>
    <cellStyle name="Millares 185 6" xfId="46220"/>
    <cellStyle name="Millares 186" xfId="2509"/>
    <cellStyle name="Millares 186 2" xfId="4811"/>
    <cellStyle name="Millares 186 2 2" xfId="9958"/>
    <cellStyle name="Millares 186 2 2 2" xfId="20741"/>
    <cellStyle name="Millares 186 2 3" xfId="15609"/>
    <cellStyle name="Millares 186 2 4" xfId="43668"/>
    <cellStyle name="Millares 186 2 5" xfId="48511"/>
    <cellStyle name="Millares 186 3" xfId="7677"/>
    <cellStyle name="Millares 186 3 2" xfId="18460"/>
    <cellStyle name="Millares 186 4" xfId="13323"/>
    <cellStyle name="Millares 186 5" xfId="38897"/>
    <cellStyle name="Millares 186 5 2" xfId="38947"/>
    <cellStyle name="Millares 186 5 2 2" xfId="39111"/>
    <cellStyle name="Millares 186 5 2 2 2" xfId="56"/>
    <cellStyle name="Millares 186 6" xfId="41392"/>
    <cellStyle name="Millares 186 7" xfId="46235"/>
    <cellStyle name="Millares 187" xfId="2630"/>
    <cellStyle name="Millares 188" xfId="2567"/>
    <cellStyle name="Millares 188 2" xfId="7735"/>
    <cellStyle name="Millares 188 2 2" xfId="18518"/>
    <cellStyle name="Millares 188 3" xfId="13382"/>
    <cellStyle name="Millares 188 4" xfId="41447"/>
    <cellStyle name="Millares 188 5" xfId="46290"/>
    <cellStyle name="Millares 189" xfId="3076"/>
    <cellStyle name="Millares 189 2" xfId="8224"/>
    <cellStyle name="Millares 189 2 2" xfId="19007"/>
    <cellStyle name="Millares 189 3" xfId="13875"/>
    <cellStyle name="Millares 189 4" xfId="41934"/>
    <cellStyle name="Millares 189 5" xfId="46777"/>
    <cellStyle name="Millares 19" xfId="249"/>
    <cellStyle name="Millares 19 2" xfId="1375"/>
    <cellStyle name="Millares 19 2 2" xfId="3690"/>
    <cellStyle name="Millares 19 2 2 2" xfId="8837"/>
    <cellStyle name="Millares 19 2 2 2 2" xfId="19620"/>
    <cellStyle name="Millares 19 2 2 3" xfId="14488"/>
    <cellStyle name="Millares 19 2 2 4" xfId="42547"/>
    <cellStyle name="Millares 19 2 2 5" xfId="47390"/>
    <cellStyle name="Millares 19 2 3" xfId="6557"/>
    <cellStyle name="Millares 19 2 3 2" xfId="17340"/>
    <cellStyle name="Millares 19 2 4" xfId="12197"/>
    <cellStyle name="Millares 19 2 5" xfId="40272"/>
    <cellStyle name="Millares 19 2 6" xfId="45115"/>
    <cellStyle name="Millares 19 3" xfId="2640"/>
    <cellStyle name="Millares 19 3 2" xfId="7798"/>
    <cellStyle name="Millares 19 3 2 2" xfId="18581"/>
    <cellStyle name="Millares 19 3 3" xfId="13448"/>
    <cellStyle name="Millares 19 3 4" xfId="41509"/>
    <cellStyle name="Millares 19 3 5" xfId="46352"/>
    <cellStyle name="Millares 19 4" xfId="5506"/>
    <cellStyle name="Millares 19 4 2" xfId="16296"/>
    <cellStyle name="Millares 19 5" xfId="11120"/>
    <cellStyle name="Millares 19 6" xfId="39228"/>
    <cellStyle name="Millares 19 7" xfId="44074"/>
    <cellStyle name="Millares 190" xfId="4873"/>
    <cellStyle name="Millares 190 2" xfId="10020"/>
    <cellStyle name="Millares 190 2 2" xfId="20803"/>
    <cellStyle name="Millares 190 3" xfId="15670"/>
    <cellStyle name="Millares 190 4" xfId="43727"/>
    <cellStyle name="Millares 190 5" xfId="48570"/>
    <cellStyle name="Millares 191" xfId="4875"/>
    <cellStyle name="Millares 191 2" xfId="10022"/>
    <cellStyle name="Millares 191 2 2" xfId="20805"/>
    <cellStyle name="Millares 191 3" xfId="15672"/>
    <cellStyle name="Millares 191 4" xfId="43729"/>
    <cellStyle name="Millares 191 5" xfId="48572"/>
    <cellStyle name="Millares 192" xfId="4877"/>
    <cellStyle name="Millares 192 2" xfId="10024"/>
    <cellStyle name="Millares 192 2 2" xfId="20807"/>
    <cellStyle name="Millares 192 3" xfId="15674"/>
    <cellStyle name="Millares 192 4" xfId="43731"/>
    <cellStyle name="Millares 192 5" xfId="48574"/>
    <cellStyle name="Millares 193" xfId="4879"/>
    <cellStyle name="Millares 193 2" xfId="10026"/>
    <cellStyle name="Millares 193 2 2" xfId="20809"/>
    <cellStyle name="Millares 193 3" xfId="15676"/>
    <cellStyle name="Millares 193 4" xfId="43733"/>
    <cellStyle name="Millares 193 5" xfId="48576"/>
    <cellStyle name="Millares 194" xfId="4881"/>
    <cellStyle name="Millares 194 2" xfId="10028"/>
    <cellStyle name="Millares 194 2 2" xfId="20811"/>
    <cellStyle name="Millares 194 3" xfId="15678"/>
    <cellStyle name="Millares 194 4" xfId="43735"/>
    <cellStyle name="Millares 194 5" xfId="48578"/>
    <cellStyle name="Millares 195" xfId="4883"/>
    <cellStyle name="Millares 195 2" xfId="10030"/>
    <cellStyle name="Millares 195 2 2" xfId="20813"/>
    <cellStyle name="Millares 195 3" xfId="15680"/>
    <cellStyle name="Millares 195 4" xfId="43737"/>
    <cellStyle name="Millares 195 5" xfId="48580"/>
    <cellStyle name="Millares 196" xfId="4885"/>
    <cellStyle name="Millares 196 2" xfId="10032"/>
    <cellStyle name="Millares 196 2 2" xfId="20815"/>
    <cellStyle name="Millares 196 3" xfId="15682"/>
    <cellStyle name="Millares 196 4" xfId="43739"/>
    <cellStyle name="Millares 196 5" xfId="48582"/>
    <cellStyle name="Millares 197" xfId="4887"/>
    <cellStyle name="Millares 197 2" xfId="10034"/>
    <cellStyle name="Millares 197 2 2" xfId="20817"/>
    <cellStyle name="Millares 197 3" xfId="15684"/>
    <cellStyle name="Millares 197 4" xfId="43741"/>
    <cellStyle name="Millares 197 5" xfId="48584"/>
    <cellStyle name="Millares 198" xfId="4889"/>
    <cellStyle name="Millares 198 2" xfId="10036"/>
    <cellStyle name="Millares 198 2 2" xfId="20819"/>
    <cellStyle name="Millares 198 3" xfId="15686"/>
    <cellStyle name="Millares 198 4" xfId="43743"/>
    <cellStyle name="Millares 198 5" xfId="48586"/>
    <cellStyle name="Millares 199" xfId="4891"/>
    <cellStyle name="Millares 199 2" xfId="10038"/>
    <cellStyle name="Millares 199 2 2" xfId="20821"/>
    <cellStyle name="Millares 199 3" xfId="15688"/>
    <cellStyle name="Millares 199 4" xfId="43745"/>
    <cellStyle name="Millares 199 5" xfId="48588"/>
    <cellStyle name="Millares 2" xfId="176"/>
    <cellStyle name="Millares 2 10" xfId="250"/>
    <cellStyle name="Millares 2 12" xfId="50"/>
    <cellStyle name="Millares 2 13" xfId="251"/>
    <cellStyle name="Millares 2 2" xfId="252"/>
    <cellStyle name="Millares 2 2 2" xfId="2642"/>
    <cellStyle name="Millares 2 2 3" xfId="2597"/>
    <cellStyle name="Millares 2 2 3 2" xfId="13406"/>
    <cellStyle name="Millares 2 20" xfId="19"/>
    <cellStyle name="Millares 2 20 2" xfId="11482"/>
    <cellStyle name="Millares 2 3" xfId="253"/>
    <cellStyle name="Millares 2 3 2" xfId="11121"/>
    <cellStyle name="Millares 2 4" xfId="254"/>
    <cellStyle name="Millares 2 5" xfId="525"/>
    <cellStyle name="Millares 2 5 2" xfId="11353"/>
    <cellStyle name="Millares 2 6" xfId="2641"/>
    <cellStyle name="Millares 2 7" xfId="2596"/>
    <cellStyle name="Millares 2 7 2" xfId="13405"/>
    <cellStyle name="Millares 2 8" xfId="55"/>
    <cellStyle name="Millares 2 9" xfId="43987"/>
    <cellStyle name="Millares 20" xfId="472"/>
    <cellStyle name="Millares 20 2" xfId="1563"/>
    <cellStyle name="Millares 20 2 2" xfId="3872"/>
    <cellStyle name="Millares 20 2 2 2" xfId="9019"/>
    <cellStyle name="Millares 20 2 2 2 2" xfId="19802"/>
    <cellStyle name="Millares 20 2 2 3" xfId="14670"/>
    <cellStyle name="Millares 20 2 2 4" xfId="42729"/>
    <cellStyle name="Millares 20 2 2 5" xfId="47572"/>
    <cellStyle name="Millares 20 2 3" xfId="6738"/>
    <cellStyle name="Millares 20 2 3 2" xfId="17521"/>
    <cellStyle name="Millares 20 2 4" xfId="12383"/>
    <cellStyle name="Millares 20 2 5" xfId="40453"/>
    <cellStyle name="Millares 20 2 6" xfId="45296"/>
    <cellStyle name="Millares 20 3" xfId="2812"/>
    <cellStyle name="Millares 20 3 2" xfId="7966"/>
    <cellStyle name="Millares 20 3 2 2" xfId="18749"/>
    <cellStyle name="Millares 20 3 3" xfId="13617"/>
    <cellStyle name="Millares 20 3 4" xfId="41676"/>
    <cellStyle name="Millares 20 3 5" xfId="46519"/>
    <cellStyle name="Millares 20 4" xfId="5677"/>
    <cellStyle name="Millares 20 4 2" xfId="16466"/>
    <cellStyle name="Millares 20 5" xfId="11300"/>
    <cellStyle name="Millares 20 6" xfId="39408"/>
    <cellStyle name="Millares 20 7" xfId="44254"/>
    <cellStyle name="Millares 200" xfId="4893"/>
    <cellStyle name="Millares 200 2" xfId="10040"/>
    <cellStyle name="Millares 200 2 2" xfId="20823"/>
    <cellStyle name="Millares 200 3" xfId="15690"/>
    <cellStyle name="Millares 200 4" xfId="43747"/>
    <cellStyle name="Millares 200 5" xfId="48590"/>
    <cellStyle name="Millares 201" xfId="4895"/>
    <cellStyle name="Millares 201 2" xfId="10042"/>
    <cellStyle name="Millares 201 2 2" xfId="20825"/>
    <cellStyle name="Millares 201 3" xfId="15692"/>
    <cellStyle name="Millares 201 4" xfId="43749"/>
    <cellStyle name="Millares 201 5" xfId="48592"/>
    <cellStyle name="Millares 202" xfId="4897"/>
    <cellStyle name="Millares 202 2" xfId="5007"/>
    <cellStyle name="Millares 202 2 2" xfId="10155"/>
    <cellStyle name="Millares 202 2 2 2" xfId="20938"/>
    <cellStyle name="Millares 202 2 3" xfId="15805"/>
    <cellStyle name="Millares 202 2 4" xfId="43858"/>
    <cellStyle name="Millares 202 2 5" xfId="48701"/>
    <cellStyle name="Millares 202 3" xfId="10044"/>
    <cellStyle name="Millares 202 3 2" xfId="20827"/>
    <cellStyle name="Millares 202 4" xfId="15694"/>
    <cellStyle name="Millares 202 5" xfId="43751"/>
    <cellStyle name="Millares 202 6" xfId="48594"/>
    <cellStyle name="Millares 203" xfId="4899"/>
    <cellStyle name="Millares 203 2" xfId="5008"/>
    <cellStyle name="Millares 203 2 2" xfId="10156"/>
    <cellStyle name="Millares 203 2 2 2" xfId="20939"/>
    <cellStyle name="Millares 203 2 3" xfId="15806"/>
    <cellStyle name="Millares 203 2 4" xfId="43859"/>
    <cellStyle name="Millares 203 2 5" xfId="48702"/>
    <cellStyle name="Millares 203 3" xfId="10046"/>
    <cellStyle name="Millares 203 3 2" xfId="20829"/>
    <cellStyle name="Millares 203 4" xfId="15696"/>
    <cellStyle name="Millares 203 5" xfId="43753"/>
    <cellStyle name="Millares 203 6" xfId="48596"/>
    <cellStyle name="Millares 204" xfId="4901"/>
    <cellStyle name="Millares 204 2" xfId="10048"/>
    <cellStyle name="Millares 204 2 2" xfId="20831"/>
    <cellStyle name="Millares 204 3" xfId="15698"/>
    <cellStyle name="Millares 204 4" xfId="43755"/>
    <cellStyle name="Millares 204 5" xfId="48598"/>
    <cellStyle name="Millares 205" xfId="4903"/>
    <cellStyle name="Millares 205 2" xfId="10050"/>
    <cellStyle name="Millares 205 2 2" xfId="20833"/>
    <cellStyle name="Millares 205 3" xfId="15700"/>
    <cellStyle name="Millares 205 4" xfId="43757"/>
    <cellStyle name="Millares 205 5" xfId="48600"/>
    <cellStyle name="Millares 206" xfId="4918"/>
    <cellStyle name="Millares 206 2" xfId="10065"/>
    <cellStyle name="Millares 206 2 2" xfId="20848"/>
    <cellStyle name="Millares 206 3" xfId="15715"/>
    <cellStyle name="Millares 206 4" xfId="43772"/>
    <cellStyle name="Millares 206 5" xfId="48615"/>
    <cellStyle name="Millares 207" xfId="4922"/>
    <cellStyle name="Millares 207 2" xfId="10069"/>
    <cellStyle name="Millares 207 2 2" xfId="20852"/>
    <cellStyle name="Millares 207 3" xfId="15719"/>
    <cellStyle name="Millares 207 4" xfId="43776"/>
    <cellStyle name="Millares 207 5" xfId="48619"/>
    <cellStyle name="Millares 208" xfId="4917"/>
    <cellStyle name="Millares 208 2" xfId="10064"/>
    <cellStyle name="Millares 208 2 2" xfId="20847"/>
    <cellStyle name="Millares 208 3" xfId="15714"/>
    <cellStyle name="Millares 208 4" xfId="43771"/>
    <cellStyle name="Millares 208 5" xfId="48614"/>
    <cellStyle name="Millares 209" xfId="4923"/>
    <cellStyle name="Millares 209 2" xfId="10070"/>
    <cellStyle name="Millares 209 2 2" xfId="20853"/>
    <cellStyle name="Millares 209 3" xfId="15720"/>
    <cellStyle name="Millares 209 4" xfId="43777"/>
    <cellStyle name="Millares 209 5" xfId="48620"/>
    <cellStyle name="Millares 21" xfId="558"/>
    <cellStyle name="Millares 21 2" xfId="1649"/>
    <cellStyle name="Millares 21 2 2" xfId="3958"/>
    <cellStyle name="Millares 21 2 2 2" xfId="9105"/>
    <cellStyle name="Millares 21 2 2 2 2" xfId="19888"/>
    <cellStyle name="Millares 21 2 2 3" xfId="14756"/>
    <cellStyle name="Millares 21 2 2 4" xfId="42815"/>
    <cellStyle name="Millares 21 2 2 5" xfId="47658"/>
    <cellStyle name="Millares 21 2 3" xfId="6824"/>
    <cellStyle name="Millares 21 2 3 2" xfId="17607"/>
    <cellStyle name="Millares 21 2 4" xfId="12469"/>
    <cellStyle name="Millares 21 2 5" xfId="40539"/>
    <cellStyle name="Millares 21 2 6" xfId="45382"/>
    <cellStyle name="Millares 21 3" xfId="2897"/>
    <cellStyle name="Millares 21 3 2" xfId="8051"/>
    <cellStyle name="Millares 21 3 2 2" xfId="18834"/>
    <cellStyle name="Millares 21 3 3" xfId="13702"/>
    <cellStyle name="Millares 21 3 4" xfId="41761"/>
    <cellStyle name="Millares 21 3 5" xfId="46604"/>
    <cellStyle name="Millares 21 4" xfId="5762"/>
    <cellStyle name="Millares 21 4 2" xfId="16551"/>
    <cellStyle name="Millares 21 5" xfId="11386"/>
    <cellStyle name="Millares 21 6" xfId="39494"/>
    <cellStyle name="Millares 21 7" xfId="44340"/>
    <cellStyle name="Millares 210" xfId="4919"/>
    <cellStyle name="Millares 210 2" xfId="10066"/>
    <cellStyle name="Millares 210 2 2" xfId="20849"/>
    <cellStyle name="Millares 210 3" xfId="15716"/>
    <cellStyle name="Millares 210 4" xfId="43773"/>
    <cellStyle name="Millares 210 5" xfId="48616"/>
    <cellStyle name="Millares 211" xfId="4924"/>
    <cellStyle name="Millares 211 2" xfId="10071"/>
    <cellStyle name="Millares 211 2 2" xfId="20854"/>
    <cellStyle name="Millares 211 3" xfId="15721"/>
    <cellStyle name="Millares 211 4" xfId="43778"/>
    <cellStyle name="Millares 211 5" xfId="48621"/>
    <cellStyle name="Millares 212" xfId="4955"/>
    <cellStyle name="Millares 212 2" xfId="4995"/>
    <cellStyle name="Millares 212 2 2" xfId="10143"/>
    <cellStyle name="Millares 212 2 2 2" xfId="20926"/>
    <cellStyle name="Millares 212 2 3" xfId="15793"/>
    <cellStyle name="Millares 212 2 4" xfId="43846"/>
    <cellStyle name="Millares 212 2 5" xfId="48689"/>
    <cellStyle name="Millares 212 3" xfId="10103"/>
    <cellStyle name="Millares 212 3 2" xfId="20886"/>
    <cellStyle name="Millares 212 4" xfId="15753"/>
    <cellStyle name="Millares 212 5" xfId="38941"/>
    <cellStyle name="Millares 212 5 2" xfId="39124"/>
    <cellStyle name="Millares 212 5 2 2" xfId="43911"/>
    <cellStyle name="Millares 212 5 2 3" xfId="43962"/>
    <cellStyle name="Millares 212 6" xfId="43809"/>
    <cellStyle name="Millares 212 7" xfId="48652"/>
    <cellStyle name="Millares 213" xfId="4957"/>
    <cellStyle name="Millares 213 2" xfId="10105"/>
    <cellStyle name="Millares 213 2 2" xfId="20888"/>
    <cellStyle name="Millares 213 3" xfId="15755"/>
    <cellStyle name="Millares 213 4" xfId="43811"/>
    <cellStyle name="Millares 213 5" xfId="48654"/>
    <cellStyle name="Millares 214" xfId="4959"/>
    <cellStyle name="Millares 214 2" xfId="10107"/>
    <cellStyle name="Millares 214 2 2" xfId="20890"/>
    <cellStyle name="Millares 214 3" xfId="15757"/>
    <cellStyle name="Millares 214 4" xfId="43813"/>
    <cellStyle name="Millares 214 5" xfId="48656"/>
    <cellStyle name="Millares 215" xfId="4961"/>
    <cellStyle name="Millares 215 2" xfId="10109"/>
    <cellStyle name="Millares 215 2 2" xfId="20892"/>
    <cellStyle name="Millares 215 3" xfId="15759"/>
    <cellStyle name="Millares 215 4" xfId="43815"/>
    <cellStyle name="Millares 215 5" xfId="48658"/>
    <cellStyle name="Millares 216" xfId="4963"/>
    <cellStyle name="Millares 216 2" xfId="10111"/>
    <cellStyle name="Millares 216 2 2" xfId="20894"/>
    <cellStyle name="Millares 216 3" xfId="15761"/>
    <cellStyle name="Millares 216 4" xfId="43817"/>
    <cellStyle name="Millares 216 5" xfId="48660"/>
    <cellStyle name="Millares 217" xfId="4980"/>
    <cellStyle name="Millares 217 2" xfId="10128"/>
    <cellStyle name="Millares 217 2 2" xfId="20911"/>
    <cellStyle name="Millares 217 3" xfId="15778"/>
    <cellStyle name="Millares 217 4" xfId="43834"/>
    <cellStyle name="Millares 217 5" xfId="48677"/>
    <cellStyle name="Millares 218" xfId="4983"/>
    <cellStyle name="Millares 218 2" xfId="10131"/>
    <cellStyle name="Millares 218 2 2" xfId="20914"/>
    <cellStyle name="Millares 218 3" xfId="15781"/>
    <cellStyle name="Millares 218 4" xfId="43837"/>
    <cellStyle name="Millares 218 5" xfId="48680"/>
    <cellStyle name="Millares 219" xfId="4984"/>
    <cellStyle name="Millares 219 2" xfId="10132"/>
    <cellStyle name="Millares 219 2 2" xfId="20915"/>
    <cellStyle name="Millares 219 3" xfId="15782"/>
    <cellStyle name="Millares 219 4" xfId="43838"/>
    <cellStyle name="Millares 219 5" xfId="48681"/>
    <cellStyle name="Millares 22" xfId="592"/>
    <cellStyle name="Millares 22 2" xfId="1683"/>
    <cellStyle name="Millares 22 2 2" xfId="3992"/>
    <cellStyle name="Millares 22 2 2 2" xfId="9139"/>
    <cellStyle name="Millares 22 2 2 2 2" xfId="19922"/>
    <cellStyle name="Millares 22 2 2 3" xfId="14790"/>
    <cellStyle name="Millares 22 2 2 4" xfId="42849"/>
    <cellStyle name="Millares 22 2 2 5" xfId="47692"/>
    <cellStyle name="Millares 22 2 3" xfId="6858"/>
    <cellStyle name="Millares 22 2 3 2" xfId="17641"/>
    <cellStyle name="Millares 22 2 4" xfId="12503"/>
    <cellStyle name="Millares 22 2 5" xfId="40573"/>
    <cellStyle name="Millares 22 2 6" xfId="45416"/>
    <cellStyle name="Millares 22 3" xfId="2931"/>
    <cellStyle name="Millares 22 3 2" xfId="8085"/>
    <cellStyle name="Millares 22 3 2 2" xfId="18868"/>
    <cellStyle name="Millares 22 3 3" xfId="13736"/>
    <cellStyle name="Millares 22 3 4" xfId="41795"/>
    <cellStyle name="Millares 22 3 5" xfId="46638"/>
    <cellStyle name="Millares 22 4" xfId="5796"/>
    <cellStyle name="Millares 22 4 2" xfId="16585"/>
    <cellStyle name="Millares 22 5" xfId="11420"/>
    <cellStyle name="Millares 22 6" xfId="39526"/>
    <cellStyle name="Millares 22 7" xfId="44372"/>
    <cellStyle name="Millares 220" xfId="4988"/>
    <cellStyle name="Millares 220 2" xfId="10136"/>
    <cellStyle name="Millares 220 2 2" xfId="20919"/>
    <cellStyle name="Millares 220 3" xfId="15786"/>
    <cellStyle name="Millares 220 4" xfId="43839"/>
    <cellStyle name="Millares 220 5" xfId="48682"/>
    <cellStyle name="Millares 221" xfId="5025"/>
    <cellStyle name="Millares 221 2" xfId="10173"/>
    <cellStyle name="Millares 221 2 2" xfId="20956"/>
    <cellStyle name="Millares 221 3" xfId="15822"/>
    <cellStyle name="Millares 221 4" xfId="40104"/>
    <cellStyle name="Millares 222" xfId="5038"/>
    <cellStyle name="Millares 222 2" xfId="10186"/>
    <cellStyle name="Millares 222 2 2" xfId="20969"/>
    <cellStyle name="Millares 222 3" xfId="15835"/>
    <cellStyle name="Millares 222 4" xfId="43874"/>
    <cellStyle name="Millares 222 5" xfId="122"/>
    <cellStyle name="Millares 223" xfId="5073"/>
    <cellStyle name="Millares 223 2" xfId="10221"/>
    <cellStyle name="Millares 223 2 2" xfId="21004"/>
    <cellStyle name="Millares 223 3" xfId="15870"/>
    <cellStyle name="Millares 223 4" xfId="39139"/>
    <cellStyle name="Millares 223 5" xfId="128"/>
    <cellStyle name="Millares 224" xfId="5088"/>
    <cellStyle name="Millares 224 2" xfId="10232"/>
    <cellStyle name="Millares 224 2 2" xfId="21015"/>
    <cellStyle name="Millares 224 3" xfId="15883"/>
    <cellStyle name="Millares 224 4" xfId="39140"/>
    <cellStyle name="Millares 224 5" xfId="126"/>
    <cellStyle name="Millares 225" xfId="5069"/>
    <cellStyle name="Millares 225 2" xfId="10217"/>
    <cellStyle name="Millares 225 2 2" xfId="21000"/>
    <cellStyle name="Millares 225 3" xfId="15866"/>
    <cellStyle name="Millares 225 4" xfId="43885"/>
    <cellStyle name="Millares 225 4 2" xfId="46"/>
    <cellStyle name="Millares 226" xfId="5100"/>
    <cellStyle name="Millares 226 2" xfId="10244"/>
    <cellStyle name="Millares 226 2 2" xfId="21027"/>
    <cellStyle name="Millares 226 3" xfId="15895"/>
    <cellStyle name="Millares 226 4" xfId="43884"/>
    <cellStyle name="Millares 227" xfId="5065"/>
    <cellStyle name="Millares 227 2" xfId="10213"/>
    <cellStyle name="Millares 227 2 2" xfId="20996"/>
    <cellStyle name="Millares 227 3" xfId="15862"/>
    <cellStyle name="Millares 227 4" xfId="43887"/>
    <cellStyle name="Millares 228" xfId="5112"/>
    <cellStyle name="Millares 228 2" xfId="10256"/>
    <cellStyle name="Millares 228 2 2" xfId="21039"/>
    <cellStyle name="Millares 228 3" xfId="15907"/>
    <cellStyle name="Millares 229" xfId="5061"/>
    <cellStyle name="Millares 229 2" xfId="10209"/>
    <cellStyle name="Millares 229 2 2" xfId="20992"/>
    <cellStyle name="Millares 229 3" xfId="15858"/>
    <cellStyle name="Millares 23" xfId="598"/>
    <cellStyle name="Millares 23 2" xfId="1689"/>
    <cellStyle name="Millares 23 2 2" xfId="3998"/>
    <cellStyle name="Millares 23 2 2 2" xfId="9145"/>
    <cellStyle name="Millares 23 2 2 2 2" xfId="19928"/>
    <cellStyle name="Millares 23 2 2 3" xfId="14796"/>
    <cellStyle name="Millares 23 2 2 4" xfId="42855"/>
    <cellStyle name="Millares 23 2 2 5" xfId="47698"/>
    <cellStyle name="Millares 23 2 3" xfId="6864"/>
    <cellStyle name="Millares 23 2 3 2" xfId="17647"/>
    <cellStyle name="Millares 23 2 4" xfId="12509"/>
    <cellStyle name="Millares 23 2 5" xfId="40579"/>
    <cellStyle name="Millares 23 2 6" xfId="45422"/>
    <cellStyle name="Millares 23 3" xfId="2937"/>
    <cellStyle name="Millares 23 3 2" xfId="8091"/>
    <cellStyle name="Millares 23 3 2 2" xfId="18874"/>
    <cellStyle name="Millares 23 3 3" xfId="13742"/>
    <cellStyle name="Millares 23 3 4" xfId="41801"/>
    <cellStyle name="Millares 23 3 5" xfId="46644"/>
    <cellStyle name="Millares 23 4" xfId="5802"/>
    <cellStyle name="Millares 23 4 2" xfId="16591"/>
    <cellStyle name="Millares 23 5" xfId="11426"/>
    <cellStyle name="Millares 23 6" xfId="39532"/>
    <cellStyle name="Millares 23 7" xfId="44378"/>
    <cellStyle name="Millares 230" xfId="5124"/>
    <cellStyle name="Millares 230 2" xfId="10268"/>
    <cellStyle name="Millares 230 2 2" xfId="21051"/>
    <cellStyle name="Millares 230 3" xfId="15919"/>
    <cellStyle name="Millares 231" xfId="5058"/>
    <cellStyle name="Millares 231 2" xfId="10206"/>
    <cellStyle name="Millares 231 2 2" xfId="20989"/>
    <cellStyle name="Millares 231 3" xfId="15855"/>
    <cellStyle name="Millares 232" xfId="5135"/>
    <cellStyle name="Millares 232 2" xfId="10279"/>
    <cellStyle name="Millares 232 2 2" xfId="21062"/>
    <cellStyle name="Millares 232 3" xfId="15930"/>
    <cellStyle name="Millares 233" xfId="5056"/>
    <cellStyle name="Millares 233 2" xfId="10204"/>
    <cellStyle name="Millares 233 2 2" xfId="20987"/>
    <cellStyle name="Millares 233 3" xfId="15853"/>
    <cellStyle name="Millares 234" xfId="5153"/>
    <cellStyle name="Millares 234 2" xfId="10291"/>
    <cellStyle name="Millares 234 2 2" xfId="21074"/>
    <cellStyle name="Millares 234 3" xfId="15946"/>
    <cellStyle name="Millares 235" xfId="5111"/>
    <cellStyle name="Millares 235 2" xfId="10255"/>
    <cellStyle name="Millares 235 2 2" xfId="21038"/>
    <cellStyle name="Millares 235 3" xfId="15906"/>
    <cellStyle name="Millares 236" xfId="5167"/>
    <cellStyle name="Millares 236 2" xfId="10305"/>
    <cellStyle name="Millares 236 2 2" xfId="21088"/>
    <cellStyle name="Millares 236 3" xfId="15960"/>
    <cellStyle name="Millares 237" xfId="5154"/>
    <cellStyle name="Millares 237 2" xfId="10292"/>
    <cellStyle name="Millares 237 2 2" xfId="21075"/>
    <cellStyle name="Millares 237 3" xfId="15947"/>
    <cellStyle name="Millares 238" xfId="5177"/>
    <cellStyle name="Millares 238 2" xfId="10315"/>
    <cellStyle name="Millares 238 2 2" xfId="21098"/>
    <cellStyle name="Millares 238 3" xfId="15970"/>
    <cellStyle name="Millares 239" xfId="5170"/>
    <cellStyle name="Millares 239 2" xfId="10308"/>
    <cellStyle name="Millares 239 2 2" xfId="21091"/>
    <cellStyle name="Millares 239 3" xfId="15963"/>
    <cellStyle name="Millares 24" xfId="624"/>
    <cellStyle name="Millares 24 2" xfId="1715"/>
    <cellStyle name="Millares 24 2 2" xfId="4024"/>
    <cellStyle name="Millares 24 2 2 2" xfId="9171"/>
    <cellStyle name="Millares 24 2 2 2 2" xfId="19954"/>
    <cellStyle name="Millares 24 2 2 3" xfId="14822"/>
    <cellStyle name="Millares 24 2 2 4" xfId="42881"/>
    <cellStyle name="Millares 24 2 2 5" xfId="47724"/>
    <cellStyle name="Millares 24 2 3" xfId="6890"/>
    <cellStyle name="Millares 24 2 3 2" xfId="17673"/>
    <cellStyle name="Millares 24 2 4" xfId="12535"/>
    <cellStyle name="Millares 24 2 5" xfId="40605"/>
    <cellStyle name="Millares 24 2 6" xfId="45448"/>
    <cellStyle name="Millares 24 3" xfId="2963"/>
    <cellStyle name="Millares 24 3 2" xfId="8117"/>
    <cellStyle name="Millares 24 3 2 2" xfId="18900"/>
    <cellStyle name="Millares 24 3 3" xfId="13768"/>
    <cellStyle name="Millares 24 3 4" xfId="41827"/>
    <cellStyle name="Millares 24 3 5" xfId="46670"/>
    <cellStyle name="Millares 24 4" xfId="5828"/>
    <cellStyle name="Millares 24 4 2" xfId="16617"/>
    <cellStyle name="Millares 24 5" xfId="11452"/>
    <cellStyle name="Millares 24 6" xfId="39558"/>
    <cellStyle name="Millares 24 7" xfId="44404"/>
    <cellStyle name="Millares 240" xfId="5189"/>
    <cellStyle name="Millares 240 2" xfId="10327"/>
    <cellStyle name="Millares 240 2 2" xfId="21110"/>
    <cellStyle name="Millares 240 3" xfId="15982"/>
    <cellStyle name="Millares 241" xfId="5344"/>
    <cellStyle name="Millares 241 2" xfId="10480"/>
    <cellStyle name="Millares 241 2 2" xfId="21263"/>
    <cellStyle name="Millares 241 3" xfId="16136"/>
    <cellStyle name="Millares 242" xfId="5394"/>
    <cellStyle name="Millares 242 2" xfId="10530"/>
    <cellStyle name="Millares 242 2 2" xfId="21313"/>
    <cellStyle name="Millares 242 3" xfId="16186"/>
    <cellStyle name="Millares 243" xfId="5496"/>
    <cellStyle name="Millares 244" xfId="10944"/>
    <cellStyle name="Millares 244 2" xfId="21727"/>
    <cellStyle name="Millares 244 3" xfId="66"/>
    <cellStyle name="Millares 245" xfId="10962"/>
    <cellStyle name="Millares 245 2" xfId="21745"/>
    <cellStyle name="Millares 246" xfId="11105"/>
    <cellStyle name="Millares 247" xfId="24504"/>
    <cellStyle name="Millares 248" xfId="22518"/>
    <cellStyle name="Millares 249" xfId="38838"/>
    <cellStyle name="Millares 249 2" xfId="38943"/>
    <cellStyle name="Millares 25" xfId="613"/>
    <cellStyle name="Millares 25 2" xfId="1704"/>
    <cellStyle name="Millares 25 2 2" xfId="4013"/>
    <cellStyle name="Millares 25 2 2 2" xfId="9160"/>
    <cellStyle name="Millares 25 2 2 2 2" xfId="19943"/>
    <cellStyle name="Millares 25 2 2 3" xfId="14811"/>
    <cellStyle name="Millares 25 2 2 4" xfId="42870"/>
    <cellStyle name="Millares 25 2 2 5" xfId="47713"/>
    <cellStyle name="Millares 25 2 3" xfId="6879"/>
    <cellStyle name="Millares 25 2 3 2" xfId="17662"/>
    <cellStyle name="Millares 25 2 4" xfId="12524"/>
    <cellStyle name="Millares 25 2 5" xfId="40594"/>
    <cellStyle name="Millares 25 2 6" xfId="45437"/>
    <cellStyle name="Millares 25 3" xfId="2952"/>
    <cellStyle name="Millares 25 3 2" xfId="8106"/>
    <cellStyle name="Millares 25 3 2 2" xfId="18889"/>
    <cellStyle name="Millares 25 3 3" xfId="13757"/>
    <cellStyle name="Millares 25 3 4" xfId="41816"/>
    <cellStyle name="Millares 25 3 5" xfId="46659"/>
    <cellStyle name="Millares 25 4" xfId="5817"/>
    <cellStyle name="Millares 25 4 2" xfId="16606"/>
    <cellStyle name="Millares 25 5" xfId="11441"/>
    <cellStyle name="Millares 25 6" xfId="39547"/>
    <cellStyle name="Millares 25 7" xfId="44393"/>
    <cellStyle name="Millares 250" xfId="38956"/>
    <cellStyle name="Millares 250 2" xfId="39115"/>
    <cellStyle name="Millares 250 2 2" xfId="61"/>
    <cellStyle name="Millares 251" xfId="39054"/>
    <cellStyle name="Millares 251 2" xfId="43916"/>
    <cellStyle name="Millares 251 2 2" xfId="43963"/>
    <cellStyle name="Millares 252" xfId="39093"/>
    <cellStyle name="Millares 253" xfId="39130"/>
    <cellStyle name="Millares 254" xfId="39132"/>
    <cellStyle name="Millares 255" xfId="39137"/>
    <cellStyle name="Millares 256" xfId="43918"/>
    <cellStyle name="Millares 256 2" xfId="97"/>
    <cellStyle name="Millares 257" xfId="43958"/>
    <cellStyle name="Millares 258" xfId="99"/>
    <cellStyle name="Millares 259" xfId="43985"/>
    <cellStyle name="Millares 26" xfId="625"/>
    <cellStyle name="Millares 26 2" xfId="1716"/>
    <cellStyle name="Millares 26 2 2" xfId="4025"/>
    <cellStyle name="Millares 26 2 2 2" xfId="9172"/>
    <cellStyle name="Millares 26 2 2 2 2" xfId="19955"/>
    <cellStyle name="Millares 26 2 2 3" xfId="14823"/>
    <cellStyle name="Millares 26 2 2 4" xfId="42882"/>
    <cellStyle name="Millares 26 2 2 5" xfId="47725"/>
    <cellStyle name="Millares 26 2 3" xfId="6891"/>
    <cellStyle name="Millares 26 2 3 2" xfId="17674"/>
    <cellStyle name="Millares 26 2 4" xfId="12536"/>
    <cellStyle name="Millares 26 2 5" xfId="40606"/>
    <cellStyle name="Millares 26 2 6" xfId="45449"/>
    <cellStyle name="Millares 26 3" xfId="2964"/>
    <cellStyle name="Millares 26 3 2" xfId="8118"/>
    <cellStyle name="Millares 26 3 2 2" xfId="18901"/>
    <cellStyle name="Millares 26 3 3" xfId="13769"/>
    <cellStyle name="Millares 26 3 4" xfId="41828"/>
    <cellStyle name="Millares 26 3 5" xfId="46671"/>
    <cellStyle name="Millares 26 4" xfId="5829"/>
    <cellStyle name="Millares 26 4 2" xfId="16618"/>
    <cellStyle name="Millares 26 5" xfId="11453"/>
    <cellStyle name="Millares 26 6" xfId="39559"/>
    <cellStyle name="Millares 26 7" xfId="44405"/>
    <cellStyle name="Millares 260" xfId="49"/>
    <cellStyle name="Millares 261" xfId="237"/>
    <cellStyle name="Millares 261 2" xfId="48732"/>
    <cellStyle name="Millares 262" xfId="48730"/>
    <cellStyle name="Millares 263" xfId="48731"/>
    <cellStyle name="Millares 264" xfId="89"/>
    <cellStyle name="Millares 27" xfId="628"/>
    <cellStyle name="Millares 27 2" xfId="1719"/>
    <cellStyle name="Millares 27 2 2" xfId="4028"/>
    <cellStyle name="Millares 27 2 2 2" xfId="9175"/>
    <cellStyle name="Millares 27 2 2 2 2" xfId="19958"/>
    <cellStyle name="Millares 27 2 2 3" xfId="14826"/>
    <cellStyle name="Millares 27 2 2 4" xfId="42885"/>
    <cellStyle name="Millares 27 2 2 5" xfId="47728"/>
    <cellStyle name="Millares 27 2 3" xfId="6894"/>
    <cellStyle name="Millares 27 2 3 2" xfId="17677"/>
    <cellStyle name="Millares 27 2 4" xfId="12539"/>
    <cellStyle name="Millares 27 2 5" xfId="40609"/>
    <cellStyle name="Millares 27 2 6" xfId="45452"/>
    <cellStyle name="Millares 27 3" xfId="2967"/>
    <cellStyle name="Millares 27 3 2" xfId="8121"/>
    <cellStyle name="Millares 27 3 2 2" xfId="18904"/>
    <cellStyle name="Millares 27 3 3" xfId="13772"/>
    <cellStyle name="Millares 27 3 4" xfId="41831"/>
    <cellStyle name="Millares 27 3 5" xfId="46674"/>
    <cellStyle name="Millares 27 4" xfId="5832"/>
    <cellStyle name="Millares 27 4 2" xfId="16621"/>
    <cellStyle name="Millares 27 5" xfId="11456"/>
    <cellStyle name="Millares 27 6" xfId="39562"/>
    <cellStyle name="Millares 27 7" xfId="44408"/>
    <cellStyle name="Millares 28" xfId="619"/>
    <cellStyle name="Millares 28 2" xfId="1710"/>
    <cellStyle name="Millares 28 2 2" xfId="4019"/>
    <cellStyle name="Millares 28 2 2 2" xfId="9166"/>
    <cellStyle name="Millares 28 2 2 2 2" xfId="19949"/>
    <cellStyle name="Millares 28 2 2 3" xfId="14817"/>
    <cellStyle name="Millares 28 2 2 4" xfId="42876"/>
    <cellStyle name="Millares 28 2 2 5" xfId="47719"/>
    <cellStyle name="Millares 28 2 3" xfId="6885"/>
    <cellStyle name="Millares 28 2 3 2" xfId="17668"/>
    <cellStyle name="Millares 28 2 4" xfId="12530"/>
    <cellStyle name="Millares 28 2 5" xfId="40600"/>
    <cellStyle name="Millares 28 2 6" xfId="45443"/>
    <cellStyle name="Millares 28 3" xfId="2958"/>
    <cellStyle name="Millares 28 3 2" xfId="8112"/>
    <cellStyle name="Millares 28 3 2 2" xfId="18895"/>
    <cellStyle name="Millares 28 3 3" xfId="13763"/>
    <cellStyle name="Millares 28 3 4" xfId="41822"/>
    <cellStyle name="Millares 28 3 5" xfId="46665"/>
    <cellStyle name="Millares 28 4" xfId="5823"/>
    <cellStyle name="Millares 28 4 2" xfId="16612"/>
    <cellStyle name="Millares 28 5" xfId="11447"/>
    <cellStyle name="Millares 28 6" xfId="39553"/>
    <cellStyle name="Millares 28 7" xfId="44399"/>
    <cellStyle name="Millares 29" xfId="629"/>
    <cellStyle name="Millares 29 2" xfId="1720"/>
    <cellStyle name="Millares 29 2 2" xfId="4029"/>
    <cellStyle name="Millares 29 2 2 2" xfId="9176"/>
    <cellStyle name="Millares 29 2 2 2 2" xfId="19959"/>
    <cellStyle name="Millares 29 2 2 3" xfId="14827"/>
    <cellStyle name="Millares 29 2 2 4" xfId="42886"/>
    <cellStyle name="Millares 29 2 2 5" xfId="47729"/>
    <cellStyle name="Millares 29 2 3" xfId="6895"/>
    <cellStyle name="Millares 29 2 3 2" xfId="17678"/>
    <cellStyle name="Millares 29 2 4" xfId="12540"/>
    <cellStyle name="Millares 29 2 5" xfId="40610"/>
    <cellStyle name="Millares 29 2 6" xfId="45453"/>
    <cellStyle name="Millares 29 3" xfId="2968"/>
    <cellStyle name="Millares 29 3 2" xfId="8122"/>
    <cellStyle name="Millares 29 3 2 2" xfId="18905"/>
    <cellStyle name="Millares 29 3 3" xfId="13773"/>
    <cellStyle name="Millares 29 3 4" xfId="41832"/>
    <cellStyle name="Millares 29 3 5" xfId="46675"/>
    <cellStyle name="Millares 29 4" xfId="5833"/>
    <cellStyle name="Millares 29 4 2" xfId="16622"/>
    <cellStyle name="Millares 29 5" xfId="11457"/>
    <cellStyle name="Millares 29 6" xfId="39563"/>
    <cellStyle name="Millares 29 7" xfId="44409"/>
    <cellStyle name="Millares 3" xfId="180"/>
    <cellStyle name="Millares 3 2" xfId="255"/>
    <cellStyle name="Millares 30" xfId="608"/>
    <cellStyle name="Millares 30 2" xfId="1699"/>
    <cellStyle name="Millares 30 2 2" xfId="4008"/>
    <cellStyle name="Millares 30 2 2 2" xfId="9155"/>
    <cellStyle name="Millares 30 2 2 2 2" xfId="19938"/>
    <cellStyle name="Millares 30 2 2 3" xfId="14806"/>
    <cellStyle name="Millares 30 2 2 4" xfId="42865"/>
    <cellStyle name="Millares 30 2 2 5" xfId="47708"/>
    <cellStyle name="Millares 30 2 3" xfId="6874"/>
    <cellStyle name="Millares 30 2 3 2" xfId="17657"/>
    <cellStyle name="Millares 30 2 4" xfId="12519"/>
    <cellStyle name="Millares 30 2 5" xfId="40589"/>
    <cellStyle name="Millares 30 2 6" xfId="45432"/>
    <cellStyle name="Millares 30 3" xfId="2947"/>
    <cellStyle name="Millares 30 3 2" xfId="8101"/>
    <cellStyle name="Millares 30 3 2 2" xfId="18884"/>
    <cellStyle name="Millares 30 3 3" xfId="13752"/>
    <cellStyle name="Millares 30 3 4" xfId="41811"/>
    <cellStyle name="Millares 30 3 5" xfId="46654"/>
    <cellStyle name="Millares 30 4" xfId="5812"/>
    <cellStyle name="Millares 30 4 2" xfId="16601"/>
    <cellStyle name="Millares 30 5" xfId="11436"/>
    <cellStyle name="Millares 30 6" xfId="39542"/>
    <cellStyle name="Millares 30 7" xfId="44388"/>
    <cellStyle name="Millares 31" xfId="630"/>
    <cellStyle name="Millares 31 2" xfId="1721"/>
    <cellStyle name="Millares 31 2 2" xfId="4030"/>
    <cellStyle name="Millares 31 2 2 2" xfId="9177"/>
    <cellStyle name="Millares 31 2 2 2 2" xfId="19960"/>
    <cellStyle name="Millares 31 2 2 3" xfId="14828"/>
    <cellStyle name="Millares 31 2 2 4" xfId="42887"/>
    <cellStyle name="Millares 31 2 2 5" xfId="47730"/>
    <cellStyle name="Millares 31 2 3" xfId="6896"/>
    <cellStyle name="Millares 31 2 3 2" xfId="17679"/>
    <cellStyle name="Millares 31 2 4" xfId="12541"/>
    <cellStyle name="Millares 31 2 5" xfId="40611"/>
    <cellStyle name="Millares 31 2 6" xfId="45454"/>
    <cellStyle name="Millares 31 3" xfId="2969"/>
    <cellStyle name="Millares 31 3 2" xfId="8123"/>
    <cellStyle name="Millares 31 3 2 2" xfId="18906"/>
    <cellStyle name="Millares 31 3 3" xfId="13774"/>
    <cellStyle name="Millares 31 3 4" xfId="41833"/>
    <cellStyle name="Millares 31 3 5" xfId="46676"/>
    <cellStyle name="Millares 31 4" xfId="5834"/>
    <cellStyle name="Millares 31 4 2" xfId="16623"/>
    <cellStyle name="Millares 31 5" xfId="11458"/>
    <cellStyle name="Millares 31 6" xfId="39564"/>
    <cellStyle name="Millares 31 7" xfId="44410"/>
    <cellStyle name="Millares 32" xfId="607"/>
    <cellStyle name="Millares 32 2" xfId="1698"/>
    <cellStyle name="Millares 32 2 2" xfId="4007"/>
    <cellStyle name="Millares 32 2 2 2" xfId="9154"/>
    <cellStyle name="Millares 32 2 2 2 2" xfId="19937"/>
    <cellStyle name="Millares 32 2 2 3" xfId="14805"/>
    <cellStyle name="Millares 32 2 2 4" xfId="42864"/>
    <cellStyle name="Millares 32 2 2 5" xfId="47707"/>
    <cellStyle name="Millares 32 2 3" xfId="6873"/>
    <cellStyle name="Millares 32 2 3 2" xfId="17656"/>
    <cellStyle name="Millares 32 2 4" xfId="12518"/>
    <cellStyle name="Millares 32 2 5" xfId="40588"/>
    <cellStyle name="Millares 32 2 6" xfId="45431"/>
    <cellStyle name="Millares 32 3" xfId="2946"/>
    <cellStyle name="Millares 32 3 2" xfId="8100"/>
    <cellStyle name="Millares 32 3 2 2" xfId="18883"/>
    <cellStyle name="Millares 32 3 3" xfId="13751"/>
    <cellStyle name="Millares 32 3 4" xfId="41810"/>
    <cellStyle name="Millares 32 3 5" xfId="46653"/>
    <cellStyle name="Millares 32 4" xfId="5811"/>
    <cellStyle name="Millares 32 4 2" xfId="16600"/>
    <cellStyle name="Millares 32 5" xfId="11435"/>
    <cellStyle name="Millares 32 6" xfId="39541"/>
    <cellStyle name="Millares 32 7" xfId="44387"/>
    <cellStyle name="Millares 33" xfId="632"/>
    <cellStyle name="Millares 33 2" xfId="1723"/>
    <cellStyle name="Millares 33 2 2" xfId="4032"/>
    <cellStyle name="Millares 33 2 2 2" xfId="9179"/>
    <cellStyle name="Millares 33 2 2 2 2" xfId="19962"/>
    <cellStyle name="Millares 33 2 2 3" xfId="14830"/>
    <cellStyle name="Millares 33 2 2 4" xfId="42889"/>
    <cellStyle name="Millares 33 2 2 5" xfId="47732"/>
    <cellStyle name="Millares 33 2 3" xfId="6898"/>
    <cellStyle name="Millares 33 2 3 2" xfId="17681"/>
    <cellStyle name="Millares 33 2 4" xfId="12543"/>
    <cellStyle name="Millares 33 2 5" xfId="40613"/>
    <cellStyle name="Millares 33 2 6" xfId="45456"/>
    <cellStyle name="Millares 33 3" xfId="2971"/>
    <cellStyle name="Millares 33 3 2" xfId="8125"/>
    <cellStyle name="Millares 33 3 2 2" xfId="18908"/>
    <cellStyle name="Millares 33 3 3" xfId="13776"/>
    <cellStyle name="Millares 33 3 4" xfId="41835"/>
    <cellStyle name="Millares 33 3 5" xfId="46678"/>
    <cellStyle name="Millares 33 4" xfId="5836"/>
    <cellStyle name="Millares 33 4 2" xfId="16625"/>
    <cellStyle name="Millares 33 5" xfId="11460"/>
    <cellStyle name="Millares 33 6" xfId="39566"/>
    <cellStyle name="Millares 33 7" xfId="44412"/>
    <cellStyle name="Millares 34" xfId="612"/>
    <cellStyle name="Millares 34 2" xfId="1703"/>
    <cellStyle name="Millares 34 2 2" xfId="4012"/>
    <cellStyle name="Millares 34 2 2 2" xfId="9159"/>
    <cellStyle name="Millares 34 2 2 2 2" xfId="19942"/>
    <cellStyle name="Millares 34 2 2 3" xfId="14810"/>
    <cellStyle name="Millares 34 2 2 4" xfId="42869"/>
    <cellStyle name="Millares 34 2 2 5" xfId="47712"/>
    <cellStyle name="Millares 34 2 3" xfId="6878"/>
    <cellStyle name="Millares 34 2 3 2" xfId="17661"/>
    <cellStyle name="Millares 34 2 4" xfId="12523"/>
    <cellStyle name="Millares 34 2 5" xfId="40593"/>
    <cellStyle name="Millares 34 2 6" xfId="45436"/>
    <cellStyle name="Millares 34 3" xfId="2951"/>
    <cellStyle name="Millares 34 3 2" xfId="8105"/>
    <cellStyle name="Millares 34 3 2 2" xfId="18888"/>
    <cellStyle name="Millares 34 3 3" xfId="13756"/>
    <cellStyle name="Millares 34 3 4" xfId="41815"/>
    <cellStyle name="Millares 34 3 5" xfId="46658"/>
    <cellStyle name="Millares 34 4" xfId="5816"/>
    <cellStyle name="Millares 34 4 2" xfId="16605"/>
    <cellStyle name="Millares 34 5" xfId="11440"/>
    <cellStyle name="Millares 34 6" xfId="39546"/>
    <cellStyle name="Millares 34 7" xfId="44392"/>
    <cellStyle name="Millares 35" xfId="633"/>
    <cellStyle name="Millares 35 2" xfId="1724"/>
    <cellStyle name="Millares 35 2 2" xfId="4033"/>
    <cellStyle name="Millares 35 2 2 2" xfId="9180"/>
    <cellStyle name="Millares 35 2 2 2 2" xfId="19963"/>
    <cellStyle name="Millares 35 2 2 3" xfId="14831"/>
    <cellStyle name="Millares 35 2 2 4" xfId="42890"/>
    <cellStyle name="Millares 35 2 2 5" xfId="47733"/>
    <cellStyle name="Millares 35 2 3" xfId="6899"/>
    <cellStyle name="Millares 35 2 3 2" xfId="17682"/>
    <cellStyle name="Millares 35 2 4" xfId="12544"/>
    <cellStyle name="Millares 35 2 5" xfId="40614"/>
    <cellStyle name="Millares 35 2 6" xfId="45457"/>
    <cellStyle name="Millares 35 3" xfId="2972"/>
    <cellStyle name="Millares 35 3 2" xfId="8126"/>
    <cellStyle name="Millares 35 3 2 2" xfId="18909"/>
    <cellStyle name="Millares 35 3 3" xfId="13777"/>
    <cellStyle name="Millares 35 3 4" xfId="41836"/>
    <cellStyle name="Millares 35 3 5" xfId="46679"/>
    <cellStyle name="Millares 35 4" xfId="5837"/>
    <cellStyle name="Millares 35 4 2" xfId="16626"/>
    <cellStyle name="Millares 35 5" xfId="11461"/>
    <cellStyle name="Millares 35 6" xfId="39567"/>
    <cellStyle name="Millares 35 7" xfId="44413"/>
    <cellStyle name="Millares 36" xfId="611"/>
    <cellStyle name="Millares 36 2" xfId="1702"/>
    <cellStyle name="Millares 36 2 2" xfId="4011"/>
    <cellStyle name="Millares 36 2 2 2" xfId="9158"/>
    <cellStyle name="Millares 36 2 2 2 2" xfId="19941"/>
    <cellStyle name="Millares 36 2 2 3" xfId="14809"/>
    <cellStyle name="Millares 36 2 2 4" xfId="42868"/>
    <cellStyle name="Millares 36 2 2 5" xfId="47711"/>
    <cellStyle name="Millares 36 2 3" xfId="6877"/>
    <cellStyle name="Millares 36 2 3 2" xfId="17660"/>
    <cellStyle name="Millares 36 2 4" xfId="12522"/>
    <cellStyle name="Millares 36 2 5" xfId="40592"/>
    <cellStyle name="Millares 36 2 6" xfId="45435"/>
    <cellStyle name="Millares 36 3" xfId="2950"/>
    <cellStyle name="Millares 36 3 2" xfId="8104"/>
    <cellStyle name="Millares 36 3 2 2" xfId="18887"/>
    <cellStyle name="Millares 36 3 3" xfId="13755"/>
    <cellStyle name="Millares 36 3 4" xfId="41814"/>
    <cellStyle name="Millares 36 3 5" xfId="46657"/>
    <cellStyle name="Millares 36 4" xfId="5815"/>
    <cellStyle name="Millares 36 4 2" xfId="16604"/>
    <cellStyle name="Millares 36 5" xfId="11439"/>
    <cellStyle name="Millares 36 6" xfId="39545"/>
    <cellStyle name="Millares 36 7" xfId="44391"/>
    <cellStyle name="Millares 37" xfId="634"/>
    <cellStyle name="Millares 37 2" xfId="1725"/>
    <cellStyle name="Millares 37 2 2" xfId="4034"/>
    <cellStyle name="Millares 37 2 2 2" xfId="9181"/>
    <cellStyle name="Millares 37 2 2 2 2" xfId="19964"/>
    <cellStyle name="Millares 37 2 2 3" xfId="14832"/>
    <cellStyle name="Millares 37 2 2 4" xfId="42891"/>
    <cellStyle name="Millares 37 2 2 5" xfId="47734"/>
    <cellStyle name="Millares 37 2 3" xfId="6900"/>
    <cellStyle name="Millares 37 2 3 2" xfId="17683"/>
    <cellStyle name="Millares 37 2 4" xfId="12545"/>
    <cellStyle name="Millares 37 2 5" xfId="40615"/>
    <cellStyle name="Millares 37 2 6" xfId="45458"/>
    <cellStyle name="Millares 37 3" xfId="2973"/>
    <cellStyle name="Millares 37 3 2" xfId="8127"/>
    <cellStyle name="Millares 37 3 2 2" xfId="18910"/>
    <cellStyle name="Millares 37 3 3" xfId="13778"/>
    <cellStyle name="Millares 37 3 4" xfId="41837"/>
    <cellStyle name="Millares 37 3 5" xfId="46680"/>
    <cellStyle name="Millares 37 4" xfId="5838"/>
    <cellStyle name="Millares 37 4 2" xfId="16627"/>
    <cellStyle name="Millares 37 5" xfId="11462"/>
    <cellStyle name="Millares 37 6" xfId="39568"/>
    <cellStyle name="Millares 37 7" xfId="44414"/>
    <cellStyle name="Millares 38" xfId="610"/>
    <cellStyle name="Millares 38 2" xfId="1701"/>
    <cellStyle name="Millares 38 2 2" xfId="4010"/>
    <cellStyle name="Millares 38 2 2 2" xfId="9157"/>
    <cellStyle name="Millares 38 2 2 2 2" xfId="19940"/>
    <cellStyle name="Millares 38 2 2 3" xfId="14808"/>
    <cellStyle name="Millares 38 2 2 4" xfId="42867"/>
    <cellStyle name="Millares 38 2 2 5" xfId="47710"/>
    <cellStyle name="Millares 38 2 3" xfId="6876"/>
    <cellStyle name="Millares 38 2 3 2" xfId="17659"/>
    <cellStyle name="Millares 38 2 4" xfId="12521"/>
    <cellStyle name="Millares 38 2 5" xfId="40591"/>
    <cellStyle name="Millares 38 2 6" xfId="45434"/>
    <cellStyle name="Millares 38 3" xfId="2949"/>
    <cellStyle name="Millares 38 3 2" xfId="8103"/>
    <cellStyle name="Millares 38 3 2 2" xfId="18886"/>
    <cellStyle name="Millares 38 3 3" xfId="13754"/>
    <cellStyle name="Millares 38 3 4" xfId="41813"/>
    <cellStyle name="Millares 38 3 5" xfId="46656"/>
    <cellStyle name="Millares 38 4" xfId="5814"/>
    <cellStyle name="Millares 38 4 2" xfId="16603"/>
    <cellStyle name="Millares 38 5" xfId="11438"/>
    <cellStyle name="Millares 38 6" xfId="39544"/>
    <cellStyle name="Millares 38 7" xfId="44390"/>
    <cellStyle name="Millares 39" xfId="635"/>
    <cellStyle name="Millares 39 2" xfId="1726"/>
    <cellStyle name="Millares 39 2 2" xfId="4035"/>
    <cellStyle name="Millares 39 2 2 2" xfId="9182"/>
    <cellStyle name="Millares 39 2 2 2 2" xfId="19965"/>
    <cellStyle name="Millares 39 2 2 3" xfId="14833"/>
    <cellStyle name="Millares 39 2 2 4" xfId="42892"/>
    <cellStyle name="Millares 39 2 2 5" xfId="47735"/>
    <cellStyle name="Millares 39 2 3" xfId="6901"/>
    <cellStyle name="Millares 39 2 3 2" xfId="17684"/>
    <cellStyle name="Millares 39 2 4" xfId="12546"/>
    <cellStyle name="Millares 39 2 5" xfId="40616"/>
    <cellStyle name="Millares 39 2 6" xfId="45459"/>
    <cellStyle name="Millares 39 3" xfId="2974"/>
    <cellStyle name="Millares 39 3 2" xfId="8128"/>
    <cellStyle name="Millares 39 3 2 2" xfId="18911"/>
    <cellStyle name="Millares 39 3 3" xfId="13779"/>
    <cellStyle name="Millares 39 3 4" xfId="41838"/>
    <cellStyle name="Millares 39 3 5" xfId="46681"/>
    <cellStyle name="Millares 39 4" xfId="5839"/>
    <cellStyle name="Millares 39 4 2" xfId="16628"/>
    <cellStyle name="Millares 39 5" xfId="11463"/>
    <cellStyle name="Millares 39 6" xfId="39569"/>
    <cellStyle name="Millares 39 7" xfId="44415"/>
    <cellStyle name="Millares 4" xfId="256"/>
    <cellStyle name="Millares 40" xfId="609"/>
    <cellStyle name="Millares 40 2" xfId="1700"/>
    <cellStyle name="Millares 40 2 2" xfId="4009"/>
    <cellStyle name="Millares 40 2 2 2" xfId="9156"/>
    <cellStyle name="Millares 40 2 2 2 2" xfId="19939"/>
    <cellStyle name="Millares 40 2 2 3" xfId="14807"/>
    <cellStyle name="Millares 40 2 2 4" xfId="42866"/>
    <cellStyle name="Millares 40 2 2 5" xfId="47709"/>
    <cellStyle name="Millares 40 2 3" xfId="6875"/>
    <cellStyle name="Millares 40 2 3 2" xfId="17658"/>
    <cellStyle name="Millares 40 2 4" xfId="12520"/>
    <cellStyle name="Millares 40 2 5" xfId="40590"/>
    <cellStyle name="Millares 40 2 6" xfId="45433"/>
    <cellStyle name="Millares 40 3" xfId="2948"/>
    <cellStyle name="Millares 40 3 2" xfId="8102"/>
    <cellStyle name="Millares 40 3 2 2" xfId="18885"/>
    <cellStyle name="Millares 40 3 3" xfId="13753"/>
    <cellStyle name="Millares 40 3 4" xfId="41812"/>
    <cellStyle name="Millares 40 3 5" xfId="46655"/>
    <cellStyle name="Millares 40 4" xfId="5813"/>
    <cellStyle name="Millares 40 4 2" xfId="16602"/>
    <cellStyle name="Millares 40 5" xfId="11437"/>
    <cellStyle name="Millares 40 6" xfId="39543"/>
    <cellStyle name="Millares 40 7" xfId="44389"/>
    <cellStyle name="Millares 41" xfId="636"/>
    <cellStyle name="Millares 41 2" xfId="1727"/>
    <cellStyle name="Millares 41 2 2" xfId="4036"/>
    <cellStyle name="Millares 41 2 2 2" xfId="9183"/>
    <cellStyle name="Millares 41 2 2 2 2" xfId="19966"/>
    <cellStyle name="Millares 41 2 2 3" xfId="14834"/>
    <cellStyle name="Millares 41 2 2 4" xfId="42893"/>
    <cellStyle name="Millares 41 2 2 5" xfId="47736"/>
    <cellStyle name="Millares 41 2 3" xfId="6902"/>
    <cellStyle name="Millares 41 2 3 2" xfId="17685"/>
    <cellStyle name="Millares 41 2 4" xfId="12547"/>
    <cellStyle name="Millares 41 2 5" xfId="40617"/>
    <cellStyle name="Millares 41 2 6" xfId="45460"/>
    <cellStyle name="Millares 41 3" xfId="2975"/>
    <cellStyle name="Millares 41 3 2" xfId="8129"/>
    <cellStyle name="Millares 41 3 2 2" xfId="18912"/>
    <cellStyle name="Millares 41 3 3" xfId="13780"/>
    <cellStyle name="Millares 41 3 4" xfId="41839"/>
    <cellStyle name="Millares 41 3 5" xfId="46682"/>
    <cellStyle name="Millares 41 4" xfId="5840"/>
    <cellStyle name="Millares 41 4 2" xfId="16629"/>
    <cellStyle name="Millares 41 5" xfId="11464"/>
    <cellStyle name="Millares 41 6" xfId="39570"/>
    <cellStyle name="Millares 41 7" xfId="44416"/>
    <cellStyle name="Millares 42" xfId="606"/>
    <cellStyle name="Millares 42 2" xfId="1697"/>
    <cellStyle name="Millares 42 2 2" xfId="4006"/>
    <cellStyle name="Millares 42 2 2 2" xfId="9153"/>
    <cellStyle name="Millares 42 2 2 2 2" xfId="19936"/>
    <cellStyle name="Millares 42 2 2 3" xfId="14804"/>
    <cellStyle name="Millares 42 2 2 4" xfId="42863"/>
    <cellStyle name="Millares 42 2 2 5" xfId="47706"/>
    <cellStyle name="Millares 42 2 3" xfId="6872"/>
    <cellStyle name="Millares 42 2 3 2" xfId="17655"/>
    <cellStyle name="Millares 42 2 4" xfId="12517"/>
    <cellStyle name="Millares 42 2 5" xfId="40587"/>
    <cellStyle name="Millares 42 2 6" xfId="45430"/>
    <cellStyle name="Millares 42 3" xfId="2945"/>
    <cellStyle name="Millares 42 3 2" xfId="8099"/>
    <cellStyle name="Millares 42 3 2 2" xfId="18882"/>
    <cellStyle name="Millares 42 3 3" xfId="13750"/>
    <cellStyle name="Millares 42 3 4" xfId="41809"/>
    <cellStyle name="Millares 42 3 5" xfId="46652"/>
    <cellStyle name="Millares 42 4" xfId="5810"/>
    <cellStyle name="Millares 42 4 2" xfId="16599"/>
    <cellStyle name="Millares 42 5" xfId="11434"/>
    <cellStyle name="Millares 42 6" xfId="39540"/>
    <cellStyle name="Millares 42 7" xfId="44386"/>
    <cellStyle name="Millares 43" xfId="679"/>
    <cellStyle name="Millares 43 10" xfId="44459"/>
    <cellStyle name="Millares 43 2" xfId="1770"/>
    <cellStyle name="Millares 43 2 2" xfId="4079"/>
    <cellStyle name="Millares 43 2 2 2" xfId="9226"/>
    <cellStyle name="Millares 43 2 2 2 2" xfId="20009"/>
    <cellStyle name="Millares 43 2 2 3" xfId="14877"/>
    <cellStyle name="Millares 43 2 2 4" xfId="42936"/>
    <cellStyle name="Millares 43 2 2 5" xfId="47779"/>
    <cellStyle name="Millares 43 2 3" xfId="6945"/>
    <cellStyle name="Millares 43 2 3 2" xfId="17728"/>
    <cellStyle name="Millares 43 2 4" xfId="12590"/>
    <cellStyle name="Millares 43 2 5" xfId="40660"/>
    <cellStyle name="Millares 43 2 6" xfId="45503"/>
    <cellStyle name="Millares 43 3" xfId="3018"/>
    <cellStyle name="Millares 43 3 2" xfId="8172"/>
    <cellStyle name="Millares 43 3 2 2" xfId="18955"/>
    <cellStyle name="Millares 43 3 3" xfId="13823"/>
    <cellStyle name="Millares 43 3 4" xfId="41882"/>
    <cellStyle name="Millares 43 3 5" xfId="46725"/>
    <cellStyle name="Millares 43 4" xfId="4997"/>
    <cellStyle name="Millares 43 4 2" xfId="10145"/>
    <cellStyle name="Millares 43 4 2 2" xfId="20928"/>
    <cellStyle name="Millares 43 4 3" xfId="15795"/>
    <cellStyle name="Millares 43 4 4" xfId="43848"/>
    <cellStyle name="Millares 43 4 5" xfId="48691"/>
    <cellStyle name="Millares 43 5" xfId="5004"/>
    <cellStyle name="Millares 43 5 2" xfId="10152"/>
    <cellStyle name="Millares 43 5 2 2" xfId="20935"/>
    <cellStyle name="Millares 43 5 3" xfId="15802"/>
    <cellStyle name="Millares 43 5 4" xfId="38890"/>
    <cellStyle name="Millares 43 5 5" xfId="39015"/>
    <cellStyle name="Millares 43 5 6" xfId="43855"/>
    <cellStyle name="Millares 43 5 7" xfId="48698"/>
    <cellStyle name="Millares 43 5 7 2" xfId="48738"/>
    <cellStyle name="Millares 43 6" xfId="5006"/>
    <cellStyle name="Millares 43 6 2" xfId="10154"/>
    <cellStyle name="Millares 43 6 2 2" xfId="20937"/>
    <cellStyle name="Millares 43 6 3" xfId="15804"/>
    <cellStyle name="Millares 43 6 4" xfId="43857"/>
    <cellStyle name="Millares 43 6 5" xfId="48700"/>
    <cellStyle name="Millares 43 7" xfId="5883"/>
    <cellStyle name="Millares 43 7 2" xfId="16672"/>
    <cellStyle name="Millares 43 8" xfId="11508"/>
    <cellStyle name="Millares 43 9" xfId="39613"/>
    <cellStyle name="Millares 44" xfId="701"/>
    <cellStyle name="Millares 44 2" xfId="1785"/>
    <cellStyle name="Millares 44 2 2" xfId="4094"/>
    <cellStyle name="Millares 44 2 2 2" xfId="9241"/>
    <cellStyle name="Millares 44 2 2 2 2" xfId="20024"/>
    <cellStyle name="Millares 44 2 2 3" xfId="14892"/>
    <cellStyle name="Millares 44 2 2 4" xfId="42951"/>
    <cellStyle name="Millares 44 2 2 5" xfId="47794"/>
    <cellStyle name="Millares 44 2 3" xfId="6960"/>
    <cellStyle name="Millares 44 2 3 2" xfId="17743"/>
    <cellStyle name="Millares 44 2 4" xfId="12605"/>
    <cellStyle name="Millares 44 2 5" xfId="40675"/>
    <cellStyle name="Millares 44 2 6" xfId="45518"/>
    <cellStyle name="Millares 44 3" xfId="3039"/>
    <cellStyle name="Millares 44 3 2" xfId="8187"/>
    <cellStyle name="Millares 44 3 2 2" xfId="18970"/>
    <cellStyle name="Millares 44 3 3" xfId="13838"/>
    <cellStyle name="Millares 44 3 4" xfId="41897"/>
    <cellStyle name="Millares 44 3 5" xfId="46740"/>
    <cellStyle name="Millares 44 4" xfId="5904"/>
    <cellStyle name="Millares 44 4 2" xfId="16688"/>
    <cellStyle name="Millares 44 5" xfId="11530"/>
    <cellStyle name="Millares 44 6" xfId="39628"/>
    <cellStyle name="Millares 44 7" xfId="44474"/>
    <cellStyle name="Millares 45" xfId="678"/>
    <cellStyle name="Millares 45 2" xfId="1769"/>
    <cellStyle name="Millares 45 2 2" xfId="4078"/>
    <cellStyle name="Millares 45 2 2 2" xfId="9225"/>
    <cellStyle name="Millares 45 2 2 2 2" xfId="20008"/>
    <cellStyle name="Millares 45 2 2 3" xfId="14876"/>
    <cellStyle name="Millares 45 2 2 4" xfId="42935"/>
    <cellStyle name="Millares 45 2 2 5" xfId="47778"/>
    <cellStyle name="Millares 45 2 3" xfId="6944"/>
    <cellStyle name="Millares 45 2 3 2" xfId="17727"/>
    <cellStyle name="Millares 45 2 4" xfId="12589"/>
    <cellStyle name="Millares 45 2 5" xfId="40659"/>
    <cellStyle name="Millares 45 2 6" xfId="45502"/>
    <cellStyle name="Millares 45 3" xfId="3017"/>
    <cellStyle name="Millares 45 3 2" xfId="8171"/>
    <cellStyle name="Millares 45 3 2 2" xfId="18954"/>
    <cellStyle name="Millares 45 3 3" xfId="13822"/>
    <cellStyle name="Millares 45 3 4" xfId="41881"/>
    <cellStyle name="Millares 45 3 5" xfId="46724"/>
    <cellStyle name="Millares 45 4" xfId="5882"/>
    <cellStyle name="Millares 45 4 2" xfId="16671"/>
    <cellStyle name="Millares 45 5" xfId="11507"/>
    <cellStyle name="Millares 45 6" xfId="39612"/>
    <cellStyle name="Millares 45 7" xfId="44458"/>
    <cellStyle name="Millares 46" xfId="702"/>
    <cellStyle name="Millares 46 2" xfId="1786"/>
    <cellStyle name="Millares 46 2 2" xfId="4095"/>
    <cellStyle name="Millares 46 2 2 2" xfId="9242"/>
    <cellStyle name="Millares 46 2 2 2 2" xfId="20025"/>
    <cellStyle name="Millares 46 2 2 3" xfId="14893"/>
    <cellStyle name="Millares 46 2 2 4" xfId="42952"/>
    <cellStyle name="Millares 46 2 2 5" xfId="47795"/>
    <cellStyle name="Millares 46 2 3" xfId="6961"/>
    <cellStyle name="Millares 46 2 3 2" xfId="17744"/>
    <cellStyle name="Millares 46 2 4" xfId="12606"/>
    <cellStyle name="Millares 46 2 5" xfId="40676"/>
    <cellStyle name="Millares 46 2 6" xfId="45519"/>
    <cellStyle name="Millares 46 3" xfId="3040"/>
    <cellStyle name="Millares 46 3 2" xfId="8188"/>
    <cellStyle name="Millares 46 3 2 2" xfId="18971"/>
    <cellStyle name="Millares 46 3 3" xfId="13839"/>
    <cellStyle name="Millares 46 3 4" xfId="41898"/>
    <cellStyle name="Millares 46 3 5" xfId="46741"/>
    <cellStyle name="Millares 46 4" xfId="5905"/>
    <cellStyle name="Millares 46 4 2" xfId="16689"/>
    <cellStyle name="Millares 46 5" xfId="11531"/>
    <cellStyle name="Millares 46 6" xfId="39629"/>
    <cellStyle name="Millares 46 7" xfId="44475"/>
    <cellStyle name="Millares 47" xfId="677"/>
    <cellStyle name="Millares 47 2" xfId="1768"/>
    <cellStyle name="Millares 47 2 2" xfId="4077"/>
    <cellStyle name="Millares 47 2 2 2" xfId="9224"/>
    <cellStyle name="Millares 47 2 2 2 2" xfId="20007"/>
    <cellStyle name="Millares 47 2 2 3" xfId="14875"/>
    <cellStyle name="Millares 47 2 2 4" xfId="42934"/>
    <cellStyle name="Millares 47 2 2 5" xfId="47777"/>
    <cellStyle name="Millares 47 2 3" xfId="6943"/>
    <cellStyle name="Millares 47 2 3 2" xfId="17726"/>
    <cellStyle name="Millares 47 2 4" xfId="12588"/>
    <cellStyle name="Millares 47 2 5" xfId="40658"/>
    <cellStyle name="Millares 47 2 6" xfId="45501"/>
    <cellStyle name="Millares 47 3" xfId="3016"/>
    <cellStyle name="Millares 47 3 2" xfId="8170"/>
    <cellStyle name="Millares 47 3 2 2" xfId="18953"/>
    <cellStyle name="Millares 47 3 3" xfId="13821"/>
    <cellStyle name="Millares 47 3 4" xfId="41880"/>
    <cellStyle name="Millares 47 3 5" xfId="46723"/>
    <cellStyle name="Millares 47 4" xfId="5881"/>
    <cellStyle name="Millares 47 4 2" xfId="16670"/>
    <cellStyle name="Millares 47 5" xfId="11506"/>
    <cellStyle name="Millares 47 6" xfId="39611"/>
    <cellStyle name="Millares 47 7" xfId="44457"/>
    <cellStyle name="Millares 48" xfId="703"/>
    <cellStyle name="Millares 48 2" xfId="1787"/>
    <cellStyle name="Millares 48 2 2" xfId="4096"/>
    <cellStyle name="Millares 48 2 2 2" xfId="9243"/>
    <cellStyle name="Millares 48 2 2 2 2" xfId="20026"/>
    <cellStyle name="Millares 48 2 2 3" xfId="14894"/>
    <cellStyle name="Millares 48 2 2 4" xfId="42953"/>
    <cellStyle name="Millares 48 2 2 5" xfId="47796"/>
    <cellStyle name="Millares 48 2 3" xfId="6962"/>
    <cellStyle name="Millares 48 2 3 2" xfId="17745"/>
    <cellStyle name="Millares 48 2 4" xfId="12607"/>
    <cellStyle name="Millares 48 2 5" xfId="40677"/>
    <cellStyle name="Millares 48 2 6" xfId="45520"/>
    <cellStyle name="Millares 48 3" xfId="3041"/>
    <cellStyle name="Millares 48 3 2" xfId="8189"/>
    <cellStyle name="Millares 48 3 2 2" xfId="18972"/>
    <cellStyle name="Millares 48 3 3" xfId="13840"/>
    <cellStyle name="Millares 48 3 4" xfId="41899"/>
    <cellStyle name="Millares 48 3 5" xfId="46742"/>
    <cellStyle name="Millares 48 4" xfId="5906"/>
    <cellStyle name="Millares 48 4 2" xfId="16690"/>
    <cellStyle name="Millares 48 5" xfId="11532"/>
    <cellStyle name="Millares 48 6" xfId="39630"/>
    <cellStyle name="Millares 48 7" xfId="44476"/>
    <cellStyle name="Millares 49" xfId="676"/>
    <cellStyle name="Millares 49 2" xfId="1767"/>
    <cellStyle name="Millares 49 2 2" xfId="4076"/>
    <cellStyle name="Millares 49 2 2 2" xfId="9223"/>
    <cellStyle name="Millares 49 2 2 2 2" xfId="20006"/>
    <cellStyle name="Millares 49 2 2 3" xfId="14874"/>
    <cellStyle name="Millares 49 2 2 4" xfId="42933"/>
    <cellStyle name="Millares 49 2 2 5" xfId="47776"/>
    <cellStyle name="Millares 49 2 3" xfId="6942"/>
    <cellStyle name="Millares 49 2 3 2" xfId="17725"/>
    <cellStyle name="Millares 49 2 4" xfId="12587"/>
    <cellStyle name="Millares 49 2 5" xfId="40657"/>
    <cellStyle name="Millares 49 2 6" xfId="45500"/>
    <cellStyle name="Millares 49 3" xfId="3015"/>
    <cellStyle name="Millares 49 3 2" xfId="8169"/>
    <cellStyle name="Millares 49 3 2 2" xfId="18952"/>
    <cellStyle name="Millares 49 3 3" xfId="13820"/>
    <cellStyle name="Millares 49 3 4" xfId="41879"/>
    <cellStyle name="Millares 49 3 5" xfId="46722"/>
    <cellStyle name="Millares 49 4" xfId="5880"/>
    <cellStyle name="Millares 49 4 2" xfId="16669"/>
    <cellStyle name="Millares 49 5" xfId="11505"/>
    <cellStyle name="Millares 49 6" xfId="39610"/>
    <cellStyle name="Millares 49 7" xfId="44456"/>
    <cellStyle name="Millares 5" xfId="257"/>
    <cellStyle name="Millares 50" xfId="704"/>
    <cellStyle name="Millares 50 2" xfId="1788"/>
    <cellStyle name="Millares 50 2 2" xfId="4097"/>
    <cellStyle name="Millares 50 2 2 2" xfId="9244"/>
    <cellStyle name="Millares 50 2 2 2 2" xfId="20027"/>
    <cellStyle name="Millares 50 2 2 3" xfId="14895"/>
    <cellStyle name="Millares 50 2 2 4" xfId="42954"/>
    <cellStyle name="Millares 50 2 2 5" xfId="47797"/>
    <cellStyle name="Millares 50 2 3" xfId="6963"/>
    <cellStyle name="Millares 50 2 3 2" xfId="17746"/>
    <cellStyle name="Millares 50 2 4" xfId="12608"/>
    <cellStyle name="Millares 50 2 5" xfId="40678"/>
    <cellStyle name="Millares 50 2 6" xfId="45521"/>
    <cellStyle name="Millares 50 3" xfId="3042"/>
    <cellStyle name="Millares 50 3 2" xfId="8190"/>
    <cellStyle name="Millares 50 3 2 2" xfId="18973"/>
    <cellStyle name="Millares 50 3 3" xfId="13841"/>
    <cellStyle name="Millares 50 3 4" xfId="41900"/>
    <cellStyle name="Millares 50 3 5" xfId="46743"/>
    <cellStyle name="Millares 50 4" xfId="5907"/>
    <cellStyle name="Millares 50 4 2" xfId="16691"/>
    <cellStyle name="Millares 50 5" xfId="11533"/>
    <cellStyle name="Millares 50 6" xfId="39631"/>
    <cellStyle name="Millares 50 7" xfId="44477"/>
    <cellStyle name="Millares 51" xfId="675"/>
    <cellStyle name="Millares 51 2" xfId="1766"/>
    <cellStyle name="Millares 51 2 2" xfId="4075"/>
    <cellStyle name="Millares 51 2 2 2" xfId="9222"/>
    <cellStyle name="Millares 51 2 2 2 2" xfId="20005"/>
    <cellStyle name="Millares 51 2 2 3" xfId="14873"/>
    <cellStyle name="Millares 51 2 2 4" xfId="42932"/>
    <cellStyle name="Millares 51 2 2 5" xfId="47775"/>
    <cellStyle name="Millares 51 2 3" xfId="6941"/>
    <cellStyle name="Millares 51 2 3 2" xfId="17724"/>
    <cellStyle name="Millares 51 2 4" xfId="12586"/>
    <cellStyle name="Millares 51 2 5" xfId="40656"/>
    <cellStyle name="Millares 51 2 6" xfId="45499"/>
    <cellStyle name="Millares 51 3" xfId="3014"/>
    <cellStyle name="Millares 51 3 2" xfId="8168"/>
    <cellStyle name="Millares 51 3 2 2" xfId="18951"/>
    <cellStyle name="Millares 51 3 3" xfId="13819"/>
    <cellStyle name="Millares 51 3 4" xfId="41878"/>
    <cellStyle name="Millares 51 3 5" xfId="46721"/>
    <cellStyle name="Millares 51 4" xfId="5879"/>
    <cellStyle name="Millares 51 4 2" xfId="16668"/>
    <cellStyle name="Millares 51 5" xfId="11504"/>
    <cellStyle name="Millares 51 6" xfId="39609"/>
    <cellStyle name="Millares 51 7" xfId="44455"/>
    <cellStyle name="Millares 52" xfId="705"/>
    <cellStyle name="Millares 52 2" xfId="1789"/>
    <cellStyle name="Millares 52 2 2" xfId="4098"/>
    <cellStyle name="Millares 52 2 2 2" xfId="9245"/>
    <cellStyle name="Millares 52 2 2 2 2" xfId="20028"/>
    <cellStyle name="Millares 52 2 2 3" xfId="14896"/>
    <cellStyle name="Millares 52 2 2 4" xfId="42955"/>
    <cellStyle name="Millares 52 2 2 5" xfId="47798"/>
    <cellStyle name="Millares 52 2 3" xfId="6964"/>
    <cellStyle name="Millares 52 2 3 2" xfId="17747"/>
    <cellStyle name="Millares 52 2 4" xfId="12609"/>
    <cellStyle name="Millares 52 2 5" xfId="40679"/>
    <cellStyle name="Millares 52 2 6" xfId="45522"/>
    <cellStyle name="Millares 52 3" xfId="3043"/>
    <cellStyle name="Millares 52 3 2" xfId="8191"/>
    <cellStyle name="Millares 52 3 2 2" xfId="18974"/>
    <cellStyle name="Millares 52 3 3" xfId="13842"/>
    <cellStyle name="Millares 52 3 4" xfId="41901"/>
    <cellStyle name="Millares 52 3 5" xfId="46744"/>
    <cellStyle name="Millares 52 4" xfId="5908"/>
    <cellStyle name="Millares 52 4 2" xfId="16692"/>
    <cellStyle name="Millares 52 5" xfId="11534"/>
    <cellStyle name="Millares 52 6" xfId="39632"/>
    <cellStyle name="Millares 52 7" xfId="44478"/>
    <cellStyle name="Millares 53" xfId="674"/>
    <cellStyle name="Millares 53 2" xfId="1765"/>
    <cellStyle name="Millares 53 2 2" xfId="4074"/>
    <cellStyle name="Millares 53 2 2 2" xfId="9221"/>
    <cellStyle name="Millares 53 2 2 2 2" xfId="20004"/>
    <cellStyle name="Millares 53 2 2 3" xfId="14872"/>
    <cellStyle name="Millares 53 2 2 4" xfId="42931"/>
    <cellStyle name="Millares 53 2 2 5" xfId="47774"/>
    <cellStyle name="Millares 53 2 3" xfId="6940"/>
    <cellStyle name="Millares 53 2 3 2" xfId="17723"/>
    <cellStyle name="Millares 53 2 4" xfId="12585"/>
    <cellStyle name="Millares 53 2 5" xfId="40655"/>
    <cellStyle name="Millares 53 2 6" xfId="45498"/>
    <cellStyle name="Millares 53 3" xfId="3013"/>
    <cellStyle name="Millares 53 3 2" xfId="8167"/>
    <cellStyle name="Millares 53 3 2 2" xfId="18950"/>
    <cellStyle name="Millares 53 3 3" xfId="13818"/>
    <cellStyle name="Millares 53 3 4" xfId="41877"/>
    <cellStyle name="Millares 53 3 5" xfId="46720"/>
    <cellStyle name="Millares 53 4" xfId="5878"/>
    <cellStyle name="Millares 53 4 2" xfId="16667"/>
    <cellStyle name="Millares 53 5" xfId="11503"/>
    <cellStyle name="Millares 53 6" xfId="39608"/>
    <cellStyle name="Millares 53 7" xfId="44454"/>
    <cellStyle name="Millares 54" xfId="706"/>
    <cellStyle name="Millares 54 2" xfId="1790"/>
    <cellStyle name="Millares 54 2 2" xfId="4099"/>
    <cellStyle name="Millares 54 2 2 2" xfId="9246"/>
    <cellStyle name="Millares 54 2 2 2 2" xfId="20029"/>
    <cellStyle name="Millares 54 2 2 3" xfId="14897"/>
    <cellStyle name="Millares 54 2 2 4" xfId="42956"/>
    <cellStyle name="Millares 54 2 2 5" xfId="47799"/>
    <cellStyle name="Millares 54 2 3" xfId="6965"/>
    <cellStyle name="Millares 54 2 3 2" xfId="17748"/>
    <cellStyle name="Millares 54 2 4" xfId="12610"/>
    <cellStyle name="Millares 54 2 5" xfId="40680"/>
    <cellStyle name="Millares 54 2 6" xfId="45523"/>
    <cellStyle name="Millares 54 3" xfId="3044"/>
    <cellStyle name="Millares 54 3 2" xfId="8192"/>
    <cellStyle name="Millares 54 3 2 2" xfId="18975"/>
    <cellStyle name="Millares 54 3 3" xfId="13843"/>
    <cellStyle name="Millares 54 3 4" xfId="41902"/>
    <cellStyle name="Millares 54 3 5" xfId="46745"/>
    <cellStyle name="Millares 54 4" xfId="5909"/>
    <cellStyle name="Millares 54 4 2" xfId="16693"/>
    <cellStyle name="Millares 54 5" xfId="11535"/>
    <cellStyle name="Millares 54 6" xfId="39633"/>
    <cellStyle name="Millares 54 7" xfId="44479"/>
    <cellStyle name="Millares 55" xfId="673"/>
    <cellStyle name="Millares 55 2" xfId="1764"/>
    <cellStyle name="Millares 55 2 2" xfId="4073"/>
    <cellStyle name="Millares 55 2 2 2" xfId="9220"/>
    <cellStyle name="Millares 55 2 2 2 2" xfId="20003"/>
    <cellStyle name="Millares 55 2 2 3" xfId="14871"/>
    <cellStyle name="Millares 55 2 2 4" xfId="42930"/>
    <cellStyle name="Millares 55 2 2 5" xfId="47773"/>
    <cellStyle name="Millares 55 2 3" xfId="6939"/>
    <cellStyle name="Millares 55 2 3 2" xfId="17722"/>
    <cellStyle name="Millares 55 2 4" xfId="12584"/>
    <cellStyle name="Millares 55 2 5" xfId="40654"/>
    <cellStyle name="Millares 55 2 6" xfId="45497"/>
    <cellStyle name="Millares 55 3" xfId="3012"/>
    <cellStyle name="Millares 55 3 2" xfId="8166"/>
    <cellStyle name="Millares 55 3 2 2" xfId="18949"/>
    <cellStyle name="Millares 55 3 3" xfId="13817"/>
    <cellStyle name="Millares 55 3 4" xfId="41876"/>
    <cellStyle name="Millares 55 3 5" xfId="46719"/>
    <cellStyle name="Millares 55 4" xfId="5877"/>
    <cellStyle name="Millares 55 4 2" xfId="16666"/>
    <cellStyle name="Millares 55 5" xfId="11502"/>
    <cellStyle name="Millares 55 6" xfId="39607"/>
    <cellStyle name="Millares 55 7" xfId="44453"/>
    <cellStyle name="Millares 56" xfId="707"/>
    <cellStyle name="Millares 56 2" xfId="1791"/>
    <cellStyle name="Millares 56 2 2" xfId="4100"/>
    <cellStyle name="Millares 56 2 2 2" xfId="9247"/>
    <cellStyle name="Millares 56 2 2 2 2" xfId="20030"/>
    <cellStyle name="Millares 56 2 2 3" xfId="14898"/>
    <cellStyle name="Millares 56 2 2 4" xfId="42957"/>
    <cellStyle name="Millares 56 2 2 5" xfId="47800"/>
    <cellStyle name="Millares 56 2 3" xfId="6966"/>
    <cellStyle name="Millares 56 2 3 2" xfId="17749"/>
    <cellStyle name="Millares 56 2 4" xfId="12611"/>
    <cellStyle name="Millares 56 2 5" xfId="40681"/>
    <cellStyle name="Millares 56 2 6" xfId="45524"/>
    <cellStyle name="Millares 56 3" xfId="3045"/>
    <cellStyle name="Millares 56 3 2" xfId="8193"/>
    <cellStyle name="Millares 56 3 2 2" xfId="18976"/>
    <cellStyle name="Millares 56 3 3" xfId="13844"/>
    <cellStyle name="Millares 56 3 4" xfId="41903"/>
    <cellStyle name="Millares 56 3 5" xfId="46746"/>
    <cellStyle name="Millares 56 4" xfId="5910"/>
    <cellStyle name="Millares 56 4 2" xfId="16694"/>
    <cellStyle name="Millares 56 5" xfId="11536"/>
    <cellStyle name="Millares 56 6" xfId="39634"/>
    <cellStyle name="Millares 56 7" xfId="44480"/>
    <cellStyle name="Millares 57" xfId="672"/>
    <cellStyle name="Millares 57 2" xfId="1763"/>
    <cellStyle name="Millares 57 2 2" xfId="4072"/>
    <cellStyle name="Millares 57 2 2 2" xfId="9219"/>
    <cellStyle name="Millares 57 2 2 2 2" xfId="20002"/>
    <cellStyle name="Millares 57 2 2 3" xfId="14870"/>
    <cellStyle name="Millares 57 2 2 4" xfId="42929"/>
    <cellStyle name="Millares 57 2 2 5" xfId="47772"/>
    <cellStyle name="Millares 57 2 3" xfId="6938"/>
    <cellStyle name="Millares 57 2 3 2" xfId="17721"/>
    <cellStyle name="Millares 57 2 4" xfId="12583"/>
    <cellStyle name="Millares 57 2 5" xfId="40653"/>
    <cellStyle name="Millares 57 2 6" xfId="45496"/>
    <cellStyle name="Millares 57 3" xfId="3011"/>
    <cellStyle name="Millares 57 3 2" xfId="8165"/>
    <cellStyle name="Millares 57 3 2 2" xfId="18948"/>
    <cellStyle name="Millares 57 3 3" xfId="13816"/>
    <cellStyle name="Millares 57 3 4" xfId="41875"/>
    <cellStyle name="Millares 57 3 5" xfId="46718"/>
    <cellStyle name="Millares 57 4" xfId="5876"/>
    <cellStyle name="Millares 57 4 2" xfId="16665"/>
    <cellStyle name="Millares 57 5" xfId="11501"/>
    <cellStyle name="Millares 57 6" xfId="39606"/>
    <cellStyle name="Millares 57 7" xfId="44452"/>
    <cellStyle name="Millares 58" xfId="744"/>
    <cellStyle name="Millares 58 2" xfId="1827"/>
    <cellStyle name="Millares 58 2 2" xfId="4136"/>
    <cellStyle name="Millares 58 2 2 2" xfId="9283"/>
    <cellStyle name="Millares 58 2 2 2 2" xfId="20066"/>
    <cellStyle name="Millares 58 2 2 3" xfId="14934"/>
    <cellStyle name="Millares 58 2 2 4" xfId="42993"/>
    <cellStyle name="Millares 58 2 2 5" xfId="47836"/>
    <cellStyle name="Millares 58 2 3" xfId="7002"/>
    <cellStyle name="Millares 58 2 3 2" xfId="17785"/>
    <cellStyle name="Millares 58 2 4" xfId="12647"/>
    <cellStyle name="Millares 58 2 5" xfId="40717"/>
    <cellStyle name="Millares 58 2 6" xfId="45560"/>
    <cellStyle name="Millares 58 3" xfId="3081"/>
    <cellStyle name="Millares 58 3 2" xfId="8228"/>
    <cellStyle name="Millares 58 3 2 2" xfId="19011"/>
    <cellStyle name="Millares 58 3 3" xfId="13879"/>
    <cellStyle name="Millares 58 3 4" xfId="41938"/>
    <cellStyle name="Millares 58 3 5" xfId="46781"/>
    <cellStyle name="Millares 58 4" xfId="5945"/>
    <cellStyle name="Millares 58 4 2" xfId="16728"/>
    <cellStyle name="Millares 58 5" xfId="11572"/>
    <cellStyle name="Millares 58 6" xfId="39668"/>
    <cellStyle name="Millares 58 7" xfId="44515"/>
    <cellStyle name="Millares 59" xfId="745"/>
    <cellStyle name="Millares 59 2" xfId="1828"/>
    <cellStyle name="Millares 59 2 2" xfId="4137"/>
    <cellStyle name="Millares 59 2 2 2" xfId="9284"/>
    <cellStyle name="Millares 59 2 2 2 2" xfId="20067"/>
    <cellStyle name="Millares 59 2 2 3" xfId="14935"/>
    <cellStyle name="Millares 59 2 2 4" xfId="42994"/>
    <cellStyle name="Millares 59 2 2 5" xfId="47837"/>
    <cellStyle name="Millares 59 2 3" xfId="7003"/>
    <cellStyle name="Millares 59 2 3 2" xfId="17786"/>
    <cellStyle name="Millares 59 2 4" xfId="12648"/>
    <cellStyle name="Millares 59 2 5" xfId="40718"/>
    <cellStyle name="Millares 59 2 6" xfId="45561"/>
    <cellStyle name="Millares 59 3" xfId="3082"/>
    <cellStyle name="Millares 59 3 2" xfId="8229"/>
    <cellStyle name="Millares 59 3 2 2" xfId="19012"/>
    <cellStyle name="Millares 59 3 3" xfId="13880"/>
    <cellStyle name="Millares 59 3 4" xfId="41939"/>
    <cellStyle name="Millares 59 3 5" xfId="46782"/>
    <cellStyle name="Millares 59 4" xfId="5946"/>
    <cellStyle name="Millares 59 4 2" xfId="16729"/>
    <cellStyle name="Millares 59 5" xfId="11573"/>
    <cellStyle name="Millares 59 6" xfId="39669"/>
    <cellStyle name="Millares 59 7" xfId="44516"/>
    <cellStyle name="Millares 6" xfId="11"/>
    <cellStyle name="Millares 6 2" xfId="5255"/>
    <cellStyle name="Millares 6 2 2" xfId="16048"/>
    <cellStyle name="Millares 60" xfId="743"/>
    <cellStyle name="Millares 60 2" xfId="1826"/>
    <cellStyle name="Millares 60 2 2" xfId="4135"/>
    <cellStyle name="Millares 60 2 2 2" xfId="9282"/>
    <cellStyle name="Millares 60 2 2 2 2" xfId="20065"/>
    <cellStyle name="Millares 60 2 2 3" xfId="14933"/>
    <cellStyle name="Millares 60 2 2 4" xfId="42992"/>
    <cellStyle name="Millares 60 2 2 5" xfId="47835"/>
    <cellStyle name="Millares 60 2 3" xfId="7001"/>
    <cellStyle name="Millares 60 2 3 2" xfId="17784"/>
    <cellStyle name="Millares 60 2 4" xfId="12646"/>
    <cellStyle name="Millares 60 2 5" xfId="40716"/>
    <cellStyle name="Millares 60 2 6" xfId="45559"/>
    <cellStyle name="Millares 60 3" xfId="3080"/>
    <cellStyle name="Millares 60 3 2" xfId="8227"/>
    <cellStyle name="Millares 60 3 2 2" xfId="19010"/>
    <cellStyle name="Millares 60 3 3" xfId="13878"/>
    <cellStyle name="Millares 60 3 4" xfId="41937"/>
    <cellStyle name="Millares 60 3 5" xfId="46780"/>
    <cellStyle name="Millares 60 4" xfId="5944"/>
    <cellStyle name="Millares 60 4 2" xfId="16727"/>
    <cellStyle name="Millares 60 5" xfId="11571"/>
    <cellStyle name="Millares 60 6" xfId="39667"/>
    <cellStyle name="Millares 60 7" xfId="44514"/>
    <cellStyle name="Millares 61" xfId="734"/>
    <cellStyle name="Millares 61 2" xfId="1818"/>
    <cellStyle name="Millares 61 2 2" xfId="4127"/>
    <cellStyle name="Millares 61 2 2 2" xfId="9274"/>
    <cellStyle name="Millares 61 2 2 2 2" xfId="20057"/>
    <cellStyle name="Millares 61 2 2 3" xfId="14925"/>
    <cellStyle name="Millares 61 2 2 4" xfId="42984"/>
    <cellStyle name="Millares 61 2 2 5" xfId="47827"/>
    <cellStyle name="Millares 61 2 3" xfId="6993"/>
    <cellStyle name="Millares 61 2 3 2" xfId="17776"/>
    <cellStyle name="Millares 61 2 4" xfId="12638"/>
    <cellStyle name="Millares 61 2 5" xfId="40708"/>
    <cellStyle name="Millares 61 2 6" xfId="45551"/>
    <cellStyle name="Millares 61 3" xfId="3072"/>
    <cellStyle name="Millares 61 3 2" xfId="8220"/>
    <cellStyle name="Millares 61 3 2 2" xfId="19003"/>
    <cellStyle name="Millares 61 3 3" xfId="13871"/>
    <cellStyle name="Millares 61 3 4" xfId="41930"/>
    <cellStyle name="Millares 61 3 5" xfId="46773"/>
    <cellStyle name="Millares 61 4" xfId="5937"/>
    <cellStyle name="Millares 61 4 2" xfId="16721"/>
    <cellStyle name="Millares 61 5" xfId="11563"/>
    <cellStyle name="Millares 61 6" xfId="39661"/>
    <cellStyle name="Millares 61 7" xfId="44507"/>
    <cellStyle name="Millares 62" xfId="742"/>
    <cellStyle name="Millares 62 2" xfId="1825"/>
    <cellStyle name="Millares 62 2 2" xfId="4134"/>
    <cellStyle name="Millares 62 2 2 2" xfId="9281"/>
    <cellStyle name="Millares 62 2 2 2 2" xfId="20064"/>
    <cellStyle name="Millares 62 2 2 3" xfId="14932"/>
    <cellStyle name="Millares 62 2 2 4" xfId="42991"/>
    <cellStyle name="Millares 62 2 2 5" xfId="47834"/>
    <cellStyle name="Millares 62 2 3" xfId="7000"/>
    <cellStyle name="Millares 62 2 3 2" xfId="17783"/>
    <cellStyle name="Millares 62 2 4" xfId="12645"/>
    <cellStyle name="Millares 62 2 5" xfId="40715"/>
    <cellStyle name="Millares 62 2 6" xfId="45558"/>
    <cellStyle name="Millares 62 3" xfId="3079"/>
    <cellStyle name="Millares 62 3 2" xfId="8226"/>
    <cellStyle name="Millares 62 3 2 2" xfId="19009"/>
    <cellStyle name="Millares 62 3 3" xfId="13877"/>
    <cellStyle name="Millares 62 3 4" xfId="41936"/>
    <cellStyle name="Millares 62 3 5" xfId="46779"/>
    <cellStyle name="Millares 62 4" xfId="5943"/>
    <cellStyle name="Millares 62 4 2" xfId="16726"/>
    <cellStyle name="Millares 62 5" xfId="11570"/>
    <cellStyle name="Millares 62 6" xfId="39666"/>
    <cellStyle name="Millares 62 7" xfId="44513"/>
    <cellStyle name="Millares 63" xfId="746"/>
    <cellStyle name="Millares 63 2" xfId="1829"/>
    <cellStyle name="Millares 63 2 2" xfId="4138"/>
    <cellStyle name="Millares 63 2 2 2" xfId="9285"/>
    <cellStyle name="Millares 63 2 2 2 2" xfId="20068"/>
    <cellStyle name="Millares 63 2 2 3" xfId="14936"/>
    <cellStyle name="Millares 63 2 2 4" xfId="42995"/>
    <cellStyle name="Millares 63 2 2 5" xfId="47838"/>
    <cellStyle name="Millares 63 2 3" xfId="7004"/>
    <cellStyle name="Millares 63 2 3 2" xfId="17787"/>
    <cellStyle name="Millares 63 2 4" xfId="12649"/>
    <cellStyle name="Millares 63 2 5" xfId="40719"/>
    <cellStyle name="Millares 63 2 6" xfId="45562"/>
    <cellStyle name="Millares 63 3" xfId="3083"/>
    <cellStyle name="Millares 63 3 2" xfId="8230"/>
    <cellStyle name="Millares 63 3 2 2" xfId="19013"/>
    <cellStyle name="Millares 63 3 3" xfId="13881"/>
    <cellStyle name="Millares 63 3 4" xfId="41940"/>
    <cellStyle name="Millares 63 3 5" xfId="46783"/>
    <cellStyle name="Millares 63 4" xfId="5947"/>
    <cellStyle name="Millares 63 4 2" xfId="16730"/>
    <cellStyle name="Millares 63 5" xfId="11574"/>
    <cellStyle name="Millares 63 6" xfId="39670"/>
    <cellStyle name="Millares 63 7" xfId="44517"/>
    <cellStyle name="Millares 64" xfId="741"/>
    <cellStyle name="Millares 64 2" xfId="1824"/>
    <cellStyle name="Millares 64 2 2" xfId="4133"/>
    <cellStyle name="Millares 64 2 2 2" xfId="9280"/>
    <cellStyle name="Millares 64 2 2 2 2" xfId="20063"/>
    <cellStyle name="Millares 64 2 2 3" xfId="14931"/>
    <cellStyle name="Millares 64 2 2 4" xfId="42990"/>
    <cellStyle name="Millares 64 2 2 5" xfId="47833"/>
    <cellStyle name="Millares 64 2 3" xfId="6999"/>
    <cellStyle name="Millares 64 2 3 2" xfId="17782"/>
    <cellStyle name="Millares 64 2 4" xfId="12644"/>
    <cellStyle name="Millares 64 2 5" xfId="40714"/>
    <cellStyle name="Millares 64 2 6" xfId="45557"/>
    <cellStyle name="Millares 64 3" xfId="3078"/>
    <cellStyle name="Millares 64 3 2" xfId="8225"/>
    <cellStyle name="Millares 64 3 2 2" xfId="19008"/>
    <cellStyle name="Millares 64 3 3" xfId="13876"/>
    <cellStyle name="Millares 64 3 4" xfId="41935"/>
    <cellStyle name="Millares 64 3 5" xfId="46778"/>
    <cellStyle name="Millares 64 4" xfId="5942"/>
    <cellStyle name="Millares 64 4 2" xfId="16725"/>
    <cellStyle name="Millares 64 5" xfId="11569"/>
    <cellStyle name="Millares 64 6" xfId="39665"/>
    <cellStyle name="Millares 64 7" xfId="44512"/>
    <cellStyle name="Millares 65" xfId="735"/>
    <cellStyle name="Millares 65 2" xfId="1819"/>
    <cellStyle name="Millares 65 2 2" xfId="4128"/>
    <cellStyle name="Millares 65 2 2 2" xfId="9275"/>
    <cellStyle name="Millares 65 2 2 2 2" xfId="20058"/>
    <cellStyle name="Millares 65 2 2 3" xfId="14926"/>
    <cellStyle name="Millares 65 2 2 4" xfId="42985"/>
    <cellStyle name="Millares 65 2 2 5" xfId="47828"/>
    <cellStyle name="Millares 65 2 3" xfId="6994"/>
    <cellStyle name="Millares 65 2 3 2" xfId="17777"/>
    <cellStyle name="Millares 65 2 4" xfId="12639"/>
    <cellStyle name="Millares 65 2 5" xfId="40709"/>
    <cellStyle name="Millares 65 2 6" xfId="45552"/>
    <cellStyle name="Millares 65 3" xfId="3073"/>
    <cellStyle name="Millares 65 3 2" xfId="8221"/>
    <cellStyle name="Millares 65 3 2 2" xfId="19004"/>
    <cellStyle name="Millares 65 3 3" xfId="13872"/>
    <cellStyle name="Millares 65 3 4" xfId="41931"/>
    <cellStyle name="Millares 65 3 5" xfId="46774"/>
    <cellStyle name="Millares 65 4" xfId="5938"/>
    <cellStyle name="Millares 65 4 2" xfId="16722"/>
    <cellStyle name="Millares 65 5" xfId="11564"/>
    <cellStyle name="Millares 65 6" xfId="39662"/>
    <cellStyle name="Millares 65 7" xfId="44508"/>
    <cellStyle name="Millares 66" xfId="775"/>
    <cellStyle name="Millares 66 2" xfId="1858"/>
    <cellStyle name="Millares 66 2 2" xfId="4167"/>
    <cellStyle name="Millares 66 2 2 2" xfId="9314"/>
    <cellStyle name="Millares 66 2 2 2 2" xfId="20097"/>
    <cellStyle name="Millares 66 2 2 3" xfId="14965"/>
    <cellStyle name="Millares 66 2 2 4" xfId="43024"/>
    <cellStyle name="Millares 66 2 2 5" xfId="47867"/>
    <cellStyle name="Millares 66 2 3" xfId="7033"/>
    <cellStyle name="Millares 66 2 3 2" xfId="17816"/>
    <cellStyle name="Millares 66 2 4" xfId="12678"/>
    <cellStyle name="Millares 66 2 5" xfId="40748"/>
    <cellStyle name="Millares 66 2 6" xfId="45591"/>
    <cellStyle name="Millares 66 3" xfId="3112"/>
    <cellStyle name="Millares 66 3 2" xfId="8259"/>
    <cellStyle name="Millares 66 3 2 2" xfId="19042"/>
    <cellStyle name="Millares 66 3 3" xfId="13910"/>
    <cellStyle name="Millares 66 3 4" xfId="41969"/>
    <cellStyle name="Millares 66 3 5" xfId="46812"/>
    <cellStyle name="Millares 66 4" xfId="5976"/>
    <cellStyle name="Millares 66 4 2" xfId="16759"/>
    <cellStyle name="Millares 66 5" xfId="11603"/>
    <cellStyle name="Millares 66 6" xfId="39699"/>
    <cellStyle name="Millares 66 7" xfId="44546"/>
    <cellStyle name="Millares 67" xfId="776"/>
    <cellStyle name="Millares 67 2" xfId="1859"/>
    <cellStyle name="Millares 67 2 2" xfId="4168"/>
    <cellStyle name="Millares 67 2 2 2" xfId="9315"/>
    <cellStyle name="Millares 67 2 2 2 2" xfId="20098"/>
    <cellStyle name="Millares 67 2 2 3" xfId="14966"/>
    <cellStyle name="Millares 67 2 2 4" xfId="43025"/>
    <cellStyle name="Millares 67 2 2 5" xfId="47868"/>
    <cellStyle name="Millares 67 2 3" xfId="7034"/>
    <cellStyle name="Millares 67 2 3 2" xfId="17817"/>
    <cellStyle name="Millares 67 2 4" xfId="12679"/>
    <cellStyle name="Millares 67 2 5" xfId="40749"/>
    <cellStyle name="Millares 67 2 6" xfId="45592"/>
    <cellStyle name="Millares 67 3" xfId="3113"/>
    <cellStyle name="Millares 67 3 2" xfId="8260"/>
    <cellStyle name="Millares 67 3 2 2" xfId="19043"/>
    <cellStyle name="Millares 67 3 3" xfId="13911"/>
    <cellStyle name="Millares 67 3 4" xfId="41970"/>
    <cellStyle name="Millares 67 3 5" xfId="46813"/>
    <cellStyle name="Millares 67 4" xfId="5977"/>
    <cellStyle name="Millares 67 4 2" xfId="16760"/>
    <cellStyle name="Millares 67 5" xfId="11604"/>
    <cellStyle name="Millares 67 6" xfId="39700"/>
    <cellStyle name="Millares 67 7" xfId="44547"/>
    <cellStyle name="Millares 68" xfId="781"/>
    <cellStyle name="Millares 68 2" xfId="1864"/>
    <cellStyle name="Millares 68 2 2" xfId="4173"/>
    <cellStyle name="Millares 68 2 2 2" xfId="9320"/>
    <cellStyle name="Millares 68 2 2 2 2" xfId="20103"/>
    <cellStyle name="Millares 68 2 2 3" xfId="14971"/>
    <cellStyle name="Millares 68 2 2 4" xfId="43030"/>
    <cellStyle name="Millares 68 2 2 5" xfId="47873"/>
    <cellStyle name="Millares 68 2 3" xfId="7039"/>
    <cellStyle name="Millares 68 2 3 2" xfId="17822"/>
    <cellStyle name="Millares 68 2 4" xfId="12684"/>
    <cellStyle name="Millares 68 2 5" xfId="40754"/>
    <cellStyle name="Millares 68 2 6" xfId="45597"/>
    <cellStyle name="Millares 68 3" xfId="3118"/>
    <cellStyle name="Millares 68 3 2" xfId="8265"/>
    <cellStyle name="Millares 68 3 2 2" xfId="19048"/>
    <cellStyle name="Millares 68 3 3" xfId="13916"/>
    <cellStyle name="Millares 68 3 4" xfId="41975"/>
    <cellStyle name="Millares 68 3 5" xfId="46818"/>
    <cellStyle name="Millares 68 4" xfId="5982"/>
    <cellStyle name="Millares 68 4 2" xfId="16765"/>
    <cellStyle name="Millares 68 5" xfId="11609"/>
    <cellStyle name="Millares 68 6" xfId="38903"/>
    <cellStyle name="Millares 68 6 2" xfId="38953"/>
    <cellStyle name="Millares 68 7" xfId="39705"/>
    <cellStyle name="Millares 68 8" xfId="44552"/>
    <cellStyle name="Millares 69" xfId="769"/>
    <cellStyle name="Millares 69 2" xfId="1852"/>
    <cellStyle name="Millares 69 2 2" xfId="4161"/>
    <cellStyle name="Millares 69 2 2 2" xfId="9308"/>
    <cellStyle name="Millares 69 2 2 2 2" xfId="20091"/>
    <cellStyle name="Millares 69 2 2 3" xfId="14959"/>
    <cellStyle name="Millares 69 2 2 4" xfId="43018"/>
    <cellStyle name="Millares 69 2 2 5" xfId="47861"/>
    <cellStyle name="Millares 69 2 3" xfId="7027"/>
    <cellStyle name="Millares 69 2 3 2" xfId="17810"/>
    <cellStyle name="Millares 69 2 4" xfId="12672"/>
    <cellStyle name="Millares 69 2 5" xfId="40742"/>
    <cellStyle name="Millares 69 2 6" xfId="45585"/>
    <cellStyle name="Millares 69 3" xfId="3106"/>
    <cellStyle name="Millares 69 3 2" xfId="8253"/>
    <cellStyle name="Millares 69 3 2 2" xfId="19036"/>
    <cellStyle name="Millares 69 3 3" xfId="13904"/>
    <cellStyle name="Millares 69 3 4" xfId="41963"/>
    <cellStyle name="Millares 69 3 5" xfId="46806"/>
    <cellStyle name="Millares 69 4" xfId="5970"/>
    <cellStyle name="Millares 69 4 2" xfId="16753"/>
    <cellStyle name="Millares 69 5" xfId="11597"/>
    <cellStyle name="Millares 69 6" xfId="39693"/>
    <cellStyle name="Millares 69 7" xfId="44540"/>
    <cellStyle name="Millares 7" xfId="258"/>
    <cellStyle name="Millares 7 2" xfId="259"/>
    <cellStyle name="Millares 7 2 2" xfId="11123"/>
    <cellStyle name="Millares 7 2 3" xfId="120"/>
    <cellStyle name="Millares 7 3" xfId="114"/>
    <cellStyle name="Millares 7 3 2" xfId="113"/>
    <cellStyle name="Millares 7 4" xfId="260"/>
    <cellStyle name="Millares 7 4 2" xfId="11124"/>
    <cellStyle name="Millares 7 5" xfId="2643"/>
    <cellStyle name="Millares 7 5 2" xfId="13449"/>
    <cellStyle name="Millares 7 6" xfId="11122"/>
    <cellStyle name="Millares 70" xfId="780"/>
    <cellStyle name="Millares 70 2" xfId="1863"/>
    <cellStyle name="Millares 70 2 2" xfId="4172"/>
    <cellStyle name="Millares 70 2 2 2" xfId="9319"/>
    <cellStyle name="Millares 70 2 2 2 2" xfId="20102"/>
    <cellStyle name="Millares 70 2 2 3" xfId="14970"/>
    <cellStyle name="Millares 70 2 2 4" xfId="43029"/>
    <cellStyle name="Millares 70 2 2 5" xfId="47872"/>
    <cellStyle name="Millares 70 2 3" xfId="7038"/>
    <cellStyle name="Millares 70 2 3 2" xfId="17821"/>
    <cellStyle name="Millares 70 2 4" xfId="12683"/>
    <cellStyle name="Millares 70 2 5" xfId="40753"/>
    <cellStyle name="Millares 70 2 6" xfId="45596"/>
    <cellStyle name="Millares 70 3" xfId="3117"/>
    <cellStyle name="Millares 70 3 2" xfId="8264"/>
    <cellStyle name="Millares 70 3 2 2" xfId="19047"/>
    <cellStyle name="Millares 70 3 3" xfId="13915"/>
    <cellStyle name="Millares 70 3 4" xfId="41974"/>
    <cellStyle name="Millares 70 3 5" xfId="46817"/>
    <cellStyle name="Millares 70 4" xfId="5981"/>
    <cellStyle name="Millares 70 4 2" xfId="16764"/>
    <cellStyle name="Millares 70 5" xfId="11608"/>
    <cellStyle name="Millares 70 6" xfId="39704"/>
    <cellStyle name="Millares 70 7" xfId="44551"/>
    <cellStyle name="Millares 71" xfId="770"/>
    <cellStyle name="Millares 71 2" xfId="1853"/>
    <cellStyle name="Millares 71 2 2" xfId="4162"/>
    <cellStyle name="Millares 71 2 2 2" xfId="9309"/>
    <cellStyle name="Millares 71 2 2 2 2" xfId="20092"/>
    <cellStyle name="Millares 71 2 2 3" xfId="14960"/>
    <cellStyle name="Millares 71 2 2 4" xfId="43019"/>
    <cellStyle name="Millares 71 2 2 5" xfId="47862"/>
    <cellStyle name="Millares 71 2 3" xfId="7028"/>
    <cellStyle name="Millares 71 2 3 2" xfId="17811"/>
    <cellStyle name="Millares 71 2 4" xfId="12673"/>
    <cellStyle name="Millares 71 2 5" xfId="40743"/>
    <cellStyle name="Millares 71 2 6" xfId="45586"/>
    <cellStyle name="Millares 71 3" xfId="3107"/>
    <cellStyle name="Millares 71 3 2" xfId="8254"/>
    <cellStyle name="Millares 71 3 2 2" xfId="19037"/>
    <cellStyle name="Millares 71 3 3" xfId="13905"/>
    <cellStyle name="Millares 71 3 4" xfId="41964"/>
    <cellStyle name="Millares 71 3 5" xfId="46807"/>
    <cellStyle name="Millares 71 4" xfId="5971"/>
    <cellStyle name="Millares 71 4 2" xfId="16754"/>
    <cellStyle name="Millares 71 5" xfId="11598"/>
    <cellStyle name="Millares 71 6" xfId="39694"/>
    <cellStyle name="Millares 71 7" xfId="44541"/>
    <cellStyle name="Millares 72" xfId="782"/>
    <cellStyle name="Millares 72 2" xfId="1865"/>
    <cellStyle name="Millares 72 2 2" xfId="4174"/>
    <cellStyle name="Millares 72 2 2 2" xfId="9321"/>
    <cellStyle name="Millares 72 2 2 2 2" xfId="20104"/>
    <cellStyle name="Millares 72 2 2 3" xfId="14972"/>
    <cellStyle name="Millares 72 2 2 4" xfId="43031"/>
    <cellStyle name="Millares 72 2 2 5" xfId="47874"/>
    <cellStyle name="Millares 72 2 3" xfId="7040"/>
    <cellStyle name="Millares 72 2 3 2" xfId="17823"/>
    <cellStyle name="Millares 72 2 4" xfId="12685"/>
    <cellStyle name="Millares 72 2 5" xfId="40755"/>
    <cellStyle name="Millares 72 2 6" xfId="45598"/>
    <cellStyle name="Millares 72 3" xfId="3119"/>
    <cellStyle name="Millares 72 3 2" xfId="8266"/>
    <cellStyle name="Millares 72 3 2 2" xfId="19049"/>
    <cellStyle name="Millares 72 3 3" xfId="13917"/>
    <cellStyle name="Millares 72 3 4" xfId="41976"/>
    <cellStyle name="Millares 72 3 5" xfId="46819"/>
    <cellStyle name="Millares 72 4" xfId="5983"/>
    <cellStyle name="Millares 72 4 2" xfId="16766"/>
    <cellStyle name="Millares 72 5" xfId="11610"/>
    <cellStyle name="Millares 72 6" xfId="39706"/>
    <cellStyle name="Millares 72 7" xfId="44553"/>
    <cellStyle name="Millares 73" xfId="771"/>
    <cellStyle name="Millares 73 2" xfId="1854"/>
    <cellStyle name="Millares 73 2 2" xfId="4163"/>
    <cellStyle name="Millares 73 2 2 2" xfId="9310"/>
    <cellStyle name="Millares 73 2 2 2 2" xfId="20093"/>
    <cellStyle name="Millares 73 2 2 3" xfId="14961"/>
    <cellStyle name="Millares 73 2 2 4" xfId="43020"/>
    <cellStyle name="Millares 73 2 2 5" xfId="47863"/>
    <cellStyle name="Millares 73 2 3" xfId="7029"/>
    <cellStyle name="Millares 73 2 3 2" xfId="17812"/>
    <cellStyle name="Millares 73 2 4" xfId="12674"/>
    <cellStyle name="Millares 73 2 5" xfId="40744"/>
    <cellStyle name="Millares 73 2 6" xfId="45587"/>
    <cellStyle name="Millares 73 3" xfId="3108"/>
    <cellStyle name="Millares 73 3 2" xfId="8255"/>
    <cellStyle name="Millares 73 3 2 2" xfId="19038"/>
    <cellStyle name="Millares 73 3 3" xfId="13906"/>
    <cellStyle name="Millares 73 3 4" xfId="41965"/>
    <cellStyle name="Millares 73 3 5" xfId="46808"/>
    <cellStyle name="Millares 73 4" xfId="5972"/>
    <cellStyle name="Millares 73 4 2" xfId="16755"/>
    <cellStyle name="Millares 73 5" xfId="11599"/>
    <cellStyle name="Millares 73 6" xfId="39695"/>
    <cellStyle name="Millares 73 7" xfId="44542"/>
    <cellStyle name="Millares 74" xfId="768"/>
    <cellStyle name="Millares 74 2" xfId="1851"/>
    <cellStyle name="Millares 74 2 2" xfId="4160"/>
    <cellStyle name="Millares 74 2 2 2" xfId="9307"/>
    <cellStyle name="Millares 74 2 2 2 2" xfId="20090"/>
    <cellStyle name="Millares 74 2 2 3" xfId="14958"/>
    <cellStyle name="Millares 74 2 2 4" xfId="43017"/>
    <cellStyle name="Millares 74 2 2 5" xfId="47860"/>
    <cellStyle name="Millares 74 2 3" xfId="7026"/>
    <cellStyle name="Millares 74 2 3 2" xfId="17809"/>
    <cellStyle name="Millares 74 2 4" xfId="12671"/>
    <cellStyle name="Millares 74 2 5" xfId="40741"/>
    <cellStyle name="Millares 74 2 6" xfId="45584"/>
    <cellStyle name="Millares 74 3" xfId="3105"/>
    <cellStyle name="Millares 74 3 2" xfId="8252"/>
    <cellStyle name="Millares 74 3 2 2" xfId="19035"/>
    <cellStyle name="Millares 74 3 3" xfId="13903"/>
    <cellStyle name="Millares 74 3 4" xfId="41962"/>
    <cellStyle name="Millares 74 3 5" xfId="46805"/>
    <cellStyle name="Millares 74 4" xfId="5969"/>
    <cellStyle name="Millares 74 4 2" xfId="16752"/>
    <cellStyle name="Millares 74 5" xfId="11596"/>
    <cellStyle name="Millares 74 6" xfId="39692"/>
    <cellStyle name="Millares 74 7" xfId="44539"/>
    <cellStyle name="Millares 75" xfId="779"/>
    <cellStyle name="Millares 75 2" xfId="1862"/>
    <cellStyle name="Millares 75 2 2" xfId="4171"/>
    <cellStyle name="Millares 75 2 2 2" xfId="9318"/>
    <cellStyle name="Millares 75 2 2 2 2" xfId="20101"/>
    <cellStyle name="Millares 75 2 2 3" xfId="14969"/>
    <cellStyle name="Millares 75 2 2 4" xfId="43028"/>
    <cellStyle name="Millares 75 2 2 5" xfId="47871"/>
    <cellStyle name="Millares 75 2 3" xfId="7037"/>
    <cellStyle name="Millares 75 2 3 2" xfId="17820"/>
    <cellStyle name="Millares 75 2 4" xfId="12682"/>
    <cellStyle name="Millares 75 2 5" xfId="40752"/>
    <cellStyle name="Millares 75 2 6" xfId="45595"/>
    <cellStyle name="Millares 75 3" xfId="3116"/>
    <cellStyle name="Millares 75 3 2" xfId="8263"/>
    <cellStyle name="Millares 75 3 2 2" xfId="19046"/>
    <cellStyle name="Millares 75 3 3" xfId="13914"/>
    <cellStyle name="Millares 75 3 4" xfId="41973"/>
    <cellStyle name="Millares 75 3 5" xfId="46816"/>
    <cellStyle name="Millares 75 4" xfId="5980"/>
    <cellStyle name="Millares 75 4 2" xfId="16763"/>
    <cellStyle name="Millares 75 5" xfId="11607"/>
    <cellStyle name="Millares 75 6" xfId="39703"/>
    <cellStyle name="Millares 75 7" xfId="44550"/>
    <cellStyle name="Millares 76" xfId="792"/>
    <cellStyle name="Millares 76 2" xfId="1875"/>
    <cellStyle name="Millares 76 2 2" xfId="4184"/>
    <cellStyle name="Millares 76 2 2 2" xfId="9331"/>
    <cellStyle name="Millares 76 2 2 2 2" xfId="20114"/>
    <cellStyle name="Millares 76 2 2 3" xfId="14982"/>
    <cellStyle name="Millares 76 2 2 4" xfId="43041"/>
    <cellStyle name="Millares 76 2 2 5" xfId="47884"/>
    <cellStyle name="Millares 76 2 3" xfId="7050"/>
    <cellStyle name="Millares 76 2 3 2" xfId="17833"/>
    <cellStyle name="Millares 76 2 4" xfId="12695"/>
    <cellStyle name="Millares 76 2 5" xfId="40765"/>
    <cellStyle name="Millares 76 2 6" xfId="45608"/>
    <cellStyle name="Millares 76 3" xfId="3129"/>
    <cellStyle name="Millares 76 3 2" xfId="8276"/>
    <cellStyle name="Millares 76 3 2 2" xfId="19059"/>
    <cellStyle name="Millares 76 3 3" xfId="13927"/>
    <cellStyle name="Millares 76 3 4" xfId="41986"/>
    <cellStyle name="Millares 76 3 5" xfId="46829"/>
    <cellStyle name="Millares 76 4" xfId="5993"/>
    <cellStyle name="Millares 76 4 2" xfId="16776"/>
    <cellStyle name="Millares 76 5" xfId="11620"/>
    <cellStyle name="Millares 76 6" xfId="39716"/>
    <cellStyle name="Millares 76 7" xfId="44563"/>
    <cellStyle name="Millares 77" xfId="794"/>
    <cellStyle name="Millares 77 2" xfId="1877"/>
    <cellStyle name="Millares 77 2 2" xfId="4186"/>
    <cellStyle name="Millares 77 2 2 2" xfId="9333"/>
    <cellStyle name="Millares 77 2 2 2 2" xfId="20116"/>
    <cellStyle name="Millares 77 2 2 3" xfId="14984"/>
    <cellStyle name="Millares 77 2 2 4" xfId="43043"/>
    <cellStyle name="Millares 77 2 2 5" xfId="47886"/>
    <cellStyle name="Millares 77 2 3" xfId="7052"/>
    <cellStyle name="Millares 77 2 3 2" xfId="17835"/>
    <cellStyle name="Millares 77 2 4" xfId="12697"/>
    <cellStyle name="Millares 77 2 5" xfId="40767"/>
    <cellStyle name="Millares 77 2 6" xfId="45610"/>
    <cellStyle name="Millares 77 3" xfId="3131"/>
    <cellStyle name="Millares 77 3 2" xfId="8278"/>
    <cellStyle name="Millares 77 3 2 2" xfId="19061"/>
    <cellStyle name="Millares 77 3 3" xfId="13929"/>
    <cellStyle name="Millares 77 3 4" xfId="41988"/>
    <cellStyle name="Millares 77 3 5" xfId="46831"/>
    <cellStyle name="Millares 77 4" xfId="5995"/>
    <cellStyle name="Millares 77 4 2" xfId="16778"/>
    <cellStyle name="Millares 77 5" xfId="11622"/>
    <cellStyle name="Millares 77 6" xfId="39718"/>
    <cellStyle name="Millares 77 7" xfId="44565"/>
    <cellStyle name="Millares 78" xfId="796"/>
    <cellStyle name="Millares 78 2" xfId="1879"/>
    <cellStyle name="Millares 78 2 2" xfId="4188"/>
    <cellStyle name="Millares 78 2 2 2" xfId="9335"/>
    <cellStyle name="Millares 78 2 2 2 2" xfId="20118"/>
    <cellStyle name="Millares 78 2 2 3" xfId="14986"/>
    <cellStyle name="Millares 78 2 2 4" xfId="43045"/>
    <cellStyle name="Millares 78 2 2 5" xfId="47888"/>
    <cellStyle name="Millares 78 2 3" xfId="7054"/>
    <cellStyle name="Millares 78 2 3 2" xfId="17837"/>
    <cellStyle name="Millares 78 2 4" xfId="12699"/>
    <cellStyle name="Millares 78 2 5" xfId="40769"/>
    <cellStyle name="Millares 78 2 6" xfId="45612"/>
    <cellStyle name="Millares 78 3" xfId="3133"/>
    <cellStyle name="Millares 78 3 2" xfId="8280"/>
    <cellStyle name="Millares 78 3 2 2" xfId="19063"/>
    <cellStyle name="Millares 78 3 3" xfId="13931"/>
    <cellStyle name="Millares 78 3 4" xfId="41990"/>
    <cellStyle name="Millares 78 3 5" xfId="46833"/>
    <cellStyle name="Millares 78 4" xfId="5997"/>
    <cellStyle name="Millares 78 4 2" xfId="16780"/>
    <cellStyle name="Millares 78 5" xfId="11624"/>
    <cellStyle name="Millares 78 6" xfId="39720"/>
    <cellStyle name="Millares 78 7" xfId="44567"/>
    <cellStyle name="Millares 79" xfId="798"/>
    <cellStyle name="Millares 79 2" xfId="1881"/>
    <cellStyle name="Millares 79 2 2" xfId="4190"/>
    <cellStyle name="Millares 79 2 2 2" xfId="9337"/>
    <cellStyle name="Millares 79 2 2 2 2" xfId="20120"/>
    <cellStyle name="Millares 79 2 2 3" xfId="14988"/>
    <cellStyle name="Millares 79 2 2 4" xfId="43047"/>
    <cellStyle name="Millares 79 2 2 5" xfId="47890"/>
    <cellStyle name="Millares 79 2 3" xfId="7056"/>
    <cellStyle name="Millares 79 2 3 2" xfId="17839"/>
    <cellStyle name="Millares 79 2 4" xfId="12701"/>
    <cellStyle name="Millares 79 2 5" xfId="40771"/>
    <cellStyle name="Millares 79 2 6" xfId="45614"/>
    <cellStyle name="Millares 79 3" xfId="3135"/>
    <cellStyle name="Millares 79 3 2" xfId="8282"/>
    <cellStyle name="Millares 79 3 2 2" xfId="19065"/>
    <cellStyle name="Millares 79 3 3" xfId="13933"/>
    <cellStyle name="Millares 79 3 4" xfId="41992"/>
    <cellStyle name="Millares 79 3 5" xfId="46835"/>
    <cellStyle name="Millares 79 4" xfId="5999"/>
    <cellStyle name="Millares 79 4 2" xfId="16782"/>
    <cellStyle name="Millares 79 5" xfId="11626"/>
    <cellStyle name="Millares 79 6" xfId="39722"/>
    <cellStyle name="Millares 79 7" xfId="44569"/>
    <cellStyle name="Millares 8" xfId="261"/>
    <cellStyle name="Millares 8 10" xfId="44075"/>
    <cellStyle name="Millares 8 2" xfId="262"/>
    <cellStyle name="Millares 8 3" xfId="1376"/>
    <cellStyle name="Millares 8 3 2" xfId="3691"/>
    <cellStyle name="Millares 8 3 2 2" xfId="8838"/>
    <cellStyle name="Millares 8 3 2 2 2" xfId="19621"/>
    <cellStyle name="Millares 8 3 2 3" xfId="14489"/>
    <cellStyle name="Millares 8 3 2 4" xfId="42548"/>
    <cellStyle name="Millares 8 3 2 5" xfId="47391"/>
    <cellStyle name="Millares 8 3 3" xfId="6558"/>
    <cellStyle name="Millares 8 3 3 2" xfId="17341"/>
    <cellStyle name="Millares 8 3 4" xfId="12198"/>
    <cellStyle name="Millares 8 3 5" xfId="40273"/>
    <cellStyle name="Millares 8 3 6" xfId="45116"/>
    <cellStyle name="Millares 8 4" xfId="2644"/>
    <cellStyle name="Millares 8 4 2" xfId="7799"/>
    <cellStyle name="Millares 8 4 2 2" xfId="18582"/>
    <cellStyle name="Millares 8 4 3" xfId="13450"/>
    <cellStyle name="Millares 8 4 4" xfId="41510"/>
    <cellStyle name="Millares 8 4 5" xfId="46353"/>
    <cellStyle name="Millares 8 5" xfId="5005"/>
    <cellStyle name="Millares 8 5 2" xfId="10153"/>
    <cellStyle name="Millares 8 5 2 2" xfId="20936"/>
    <cellStyle name="Millares 8 5 3" xfId="15803"/>
    <cellStyle name="Millares 8 5 4" xfId="38891"/>
    <cellStyle name="Millares 8 5 4 2" xfId="39120"/>
    <cellStyle name="Millares 8 5 4 2 2" xfId="115"/>
    <cellStyle name="Millares 8 5 5" xfId="39017"/>
    <cellStyle name="Millares 8 5 6" xfId="43856"/>
    <cellStyle name="Millares 8 5 7" xfId="48699"/>
    <cellStyle name="Millares 8 5 7 2" xfId="48739"/>
    <cellStyle name="Millares 8 6" xfId="5507"/>
    <cellStyle name="Millares 8 6 2" xfId="16297"/>
    <cellStyle name="Millares 8 7" xfId="11125"/>
    <cellStyle name="Millares 8 8" xfId="39119"/>
    <cellStyle name="Millares 8 8 2" xfId="43961"/>
    <cellStyle name="Millares 8 9" xfId="39229"/>
    <cellStyle name="Millares 80" xfId="813"/>
    <cellStyle name="Millares 80 2" xfId="1896"/>
    <cellStyle name="Millares 80 2 2" xfId="4205"/>
    <cellStyle name="Millares 80 2 2 2" xfId="9352"/>
    <cellStyle name="Millares 80 2 2 2 2" xfId="20135"/>
    <cellStyle name="Millares 80 2 2 3" xfId="15003"/>
    <cellStyle name="Millares 80 2 2 4" xfId="43062"/>
    <cellStyle name="Millares 80 2 2 5" xfId="47905"/>
    <cellStyle name="Millares 80 2 3" xfId="7071"/>
    <cellStyle name="Millares 80 2 3 2" xfId="17854"/>
    <cellStyle name="Millares 80 2 4" xfId="12716"/>
    <cellStyle name="Millares 80 2 5" xfId="40786"/>
    <cellStyle name="Millares 80 2 6" xfId="45629"/>
    <cellStyle name="Millares 80 3" xfId="3150"/>
    <cellStyle name="Millares 80 3 2" xfId="8297"/>
    <cellStyle name="Millares 80 3 2 2" xfId="19080"/>
    <cellStyle name="Millares 80 3 3" xfId="13948"/>
    <cellStyle name="Millares 80 3 4" xfId="42007"/>
    <cellStyle name="Millares 80 3 5" xfId="46850"/>
    <cellStyle name="Millares 80 4" xfId="6014"/>
    <cellStyle name="Millares 80 4 2" xfId="16797"/>
    <cellStyle name="Millares 80 5" xfId="11641"/>
    <cellStyle name="Millares 80 6" xfId="39737"/>
    <cellStyle name="Millares 80 7" xfId="44584"/>
    <cellStyle name="Millares 81" xfId="817"/>
    <cellStyle name="Millares 81 2" xfId="1900"/>
    <cellStyle name="Millares 81 2 2" xfId="4209"/>
    <cellStyle name="Millares 81 2 2 2" xfId="9356"/>
    <cellStyle name="Millares 81 2 2 2 2" xfId="20139"/>
    <cellStyle name="Millares 81 2 2 3" xfId="15007"/>
    <cellStyle name="Millares 81 2 2 4" xfId="43066"/>
    <cellStyle name="Millares 81 2 2 5" xfId="47909"/>
    <cellStyle name="Millares 81 2 3" xfId="7075"/>
    <cellStyle name="Millares 81 2 3 2" xfId="17858"/>
    <cellStyle name="Millares 81 2 4" xfId="12720"/>
    <cellStyle name="Millares 81 2 5" xfId="40790"/>
    <cellStyle name="Millares 81 2 6" xfId="45633"/>
    <cellStyle name="Millares 81 3" xfId="3154"/>
    <cellStyle name="Millares 81 3 2" xfId="8301"/>
    <cellStyle name="Millares 81 3 2 2" xfId="19084"/>
    <cellStyle name="Millares 81 3 3" xfId="13952"/>
    <cellStyle name="Millares 81 3 4" xfId="42011"/>
    <cellStyle name="Millares 81 3 5" xfId="46854"/>
    <cellStyle name="Millares 81 4" xfId="6018"/>
    <cellStyle name="Millares 81 4 2" xfId="16801"/>
    <cellStyle name="Millares 81 5" xfId="11645"/>
    <cellStyle name="Millares 81 6" xfId="39741"/>
    <cellStyle name="Millares 81 7" xfId="44588"/>
    <cellStyle name="Millares 82" xfId="812"/>
    <cellStyle name="Millares 82 2" xfId="1895"/>
    <cellStyle name="Millares 82 2 2" xfId="4204"/>
    <cellStyle name="Millares 82 2 2 2" xfId="9351"/>
    <cellStyle name="Millares 82 2 2 2 2" xfId="20134"/>
    <cellStyle name="Millares 82 2 2 3" xfId="15002"/>
    <cellStyle name="Millares 82 2 2 4" xfId="43061"/>
    <cellStyle name="Millares 82 2 2 5" xfId="47904"/>
    <cellStyle name="Millares 82 2 3" xfId="7070"/>
    <cellStyle name="Millares 82 2 3 2" xfId="17853"/>
    <cellStyle name="Millares 82 2 4" xfId="12715"/>
    <cellStyle name="Millares 82 2 5" xfId="40785"/>
    <cellStyle name="Millares 82 2 6" xfId="45628"/>
    <cellStyle name="Millares 82 3" xfId="3149"/>
    <cellStyle name="Millares 82 3 2" xfId="8296"/>
    <cellStyle name="Millares 82 3 2 2" xfId="19079"/>
    <cellStyle name="Millares 82 3 3" xfId="13947"/>
    <cellStyle name="Millares 82 3 4" xfId="42006"/>
    <cellStyle name="Millares 82 3 5" xfId="46849"/>
    <cellStyle name="Millares 82 4" xfId="6013"/>
    <cellStyle name="Millares 82 4 2" xfId="16796"/>
    <cellStyle name="Millares 82 5" xfId="11640"/>
    <cellStyle name="Millares 82 6" xfId="39736"/>
    <cellStyle name="Millares 82 7" xfId="44583"/>
    <cellStyle name="Millares 83" xfId="818"/>
    <cellStyle name="Millares 83 2" xfId="1901"/>
    <cellStyle name="Millares 83 2 2" xfId="4210"/>
    <cellStyle name="Millares 83 2 2 2" xfId="9357"/>
    <cellStyle name="Millares 83 2 2 2 2" xfId="20140"/>
    <cellStyle name="Millares 83 2 2 3" xfId="15008"/>
    <cellStyle name="Millares 83 2 2 4" xfId="43067"/>
    <cellStyle name="Millares 83 2 2 5" xfId="47910"/>
    <cellStyle name="Millares 83 2 3" xfId="7076"/>
    <cellStyle name="Millares 83 2 3 2" xfId="17859"/>
    <cellStyle name="Millares 83 2 4" xfId="12721"/>
    <cellStyle name="Millares 83 2 5" xfId="40791"/>
    <cellStyle name="Millares 83 2 6" xfId="45634"/>
    <cellStyle name="Millares 83 3" xfId="3155"/>
    <cellStyle name="Millares 83 3 2" xfId="8302"/>
    <cellStyle name="Millares 83 3 2 2" xfId="19085"/>
    <cellStyle name="Millares 83 3 3" xfId="13953"/>
    <cellStyle name="Millares 83 3 4" xfId="42012"/>
    <cellStyle name="Millares 83 3 5" xfId="46855"/>
    <cellStyle name="Millares 83 4" xfId="6019"/>
    <cellStyle name="Millares 83 4 2" xfId="16802"/>
    <cellStyle name="Millares 83 5" xfId="11646"/>
    <cellStyle name="Millares 83 6" xfId="38907"/>
    <cellStyle name="Millares 83 6 2" xfId="38959"/>
    <cellStyle name="Millares 83 6 2 2" xfId="65"/>
    <cellStyle name="Millares 83 7" xfId="39742"/>
    <cellStyle name="Millares 83 8" xfId="44589"/>
    <cellStyle name="Millares 84" xfId="836"/>
    <cellStyle name="Millares 84 2" xfId="1919"/>
    <cellStyle name="Millares 84 2 2" xfId="4228"/>
    <cellStyle name="Millares 84 2 2 2" xfId="9375"/>
    <cellStyle name="Millares 84 2 2 2 2" xfId="20158"/>
    <cellStyle name="Millares 84 2 2 3" xfId="15026"/>
    <cellStyle name="Millares 84 2 2 4" xfId="43085"/>
    <cellStyle name="Millares 84 2 2 5" xfId="47928"/>
    <cellStyle name="Millares 84 2 3" xfId="7094"/>
    <cellStyle name="Millares 84 2 3 2" xfId="17877"/>
    <cellStyle name="Millares 84 2 4" xfId="12739"/>
    <cellStyle name="Millares 84 2 5" xfId="40809"/>
    <cellStyle name="Millares 84 2 6" xfId="45652"/>
    <cellStyle name="Millares 84 3" xfId="3173"/>
    <cellStyle name="Millares 84 3 2" xfId="8320"/>
    <cellStyle name="Millares 84 3 2 2" xfId="19103"/>
    <cellStyle name="Millares 84 3 3" xfId="13971"/>
    <cellStyle name="Millares 84 3 4" xfId="42030"/>
    <cellStyle name="Millares 84 3 5" xfId="46873"/>
    <cellStyle name="Millares 84 4" xfId="6037"/>
    <cellStyle name="Millares 84 4 2" xfId="16820"/>
    <cellStyle name="Millares 84 5" xfId="11664"/>
    <cellStyle name="Millares 84 6" xfId="39760"/>
    <cellStyle name="Millares 84 7" xfId="44607"/>
    <cellStyle name="Millares 85" xfId="826"/>
    <cellStyle name="Millares 85 2" xfId="1909"/>
    <cellStyle name="Millares 85 2 2" xfId="4218"/>
    <cellStyle name="Millares 85 2 2 2" xfId="9365"/>
    <cellStyle name="Millares 85 2 2 2 2" xfId="20148"/>
    <cellStyle name="Millares 85 2 2 3" xfId="15016"/>
    <cellStyle name="Millares 85 2 2 4" xfId="43075"/>
    <cellStyle name="Millares 85 2 2 5" xfId="47918"/>
    <cellStyle name="Millares 85 2 3" xfId="7084"/>
    <cellStyle name="Millares 85 2 3 2" xfId="17867"/>
    <cellStyle name="Millares 85 2 4" xfId="12729"/>
    <cellStyle name="Millares 85 2 5" xfId="40799"/>
    <cellStyle name="Millares 85 2 6" xfId="45642"/>
    <cellStyle name="Millares 85 3" xfId="3163"/>
    <cellStyle name="Millares 85 3 2" xfId="8310"/>
    <cellStyle name="Millares 85 3 2 2" xfId="19093"/>
    <cellStyle name="Millares 85 3 3" xfId="13961"/>
    <cellStyle name="Millares 85 3 4" xfId="42020"/>
    <cellStyle name="Millares 85 3 5" xfId="46863"/>
    <cellStyle name="Millares 85 4" xfId="6027"/>
    <cellStyle name="Millares 85 4 2" xfId="16810"/>
    <cellStyle name="Millares 85 5" xfId="11654"/>
    <cellStyle name="Millares 85 6" xfId="39750"/>
    <cellStyle name="Millares 85 7" xfId="44597"/>
    <cellStyle name="Millares 86" xfId="889"/>
    <cellStyle name="Millares 86 2" xfId="1972"/>
    <cellStyle name="Millares 86 2 2" xfId="4281"/>
    <cellStyle name="Millares 86 2 2 2" xfId="9428"/>
    <cellStyle name="Millares 86 2 2 2 2" xfId="20211"/>
    <cellStyle name="Millares 86 2 2 3" xfId="15079"/>
    <cellStyle name="Millares 86 2 2 4" xfId="43138"/>
    <cellStyle name="Millares 86 2 2 5" xfId="47981"/>
    <cellStyle name="Millares 86 2 3" xfId="7147"/>
    <cellStyle name="Millares 86 2 3 2" xfId="17930"/>
    <cellStyle name="Millares 86 2 4" xfId="12792"/>
    <cellStyle name="Millares 86 2 5" xfId="40862"/>
    <cellStyle name="Millares 86 2 6" xfId="45705"/>
    <cellStyle name="Millares 86 3" xfId="3226"/>
    <cellStyle name="Millares 86 3 2" xfId="8373"/>
    <cellStyle name="Millares 86 3 2 2" xfId="19156"/>
    <cellStyle name="Millares 86 3 3" xfId="14024"/>
    <cellStyle name="Millares 86 3 4" xfId="42083"/>
    <cellStyle name="Millares 86 3 5" xfId="46926"/>
    <cellStyle name="Millares 86 4" xfId="6090"/>
    <cellStyle name="Millares 86 4 2" xfId="16873"/>
    <cellStyle name="Millares 86 5" xfId="11717"/>
    <cellStyle name="Millares 86 6" xfId="39813"/>
    <cellStyle name="Millares 86 7" xfId="44660"/>
    <cellStyle name="Millares 87" xfId="829"/>
    <cellStyle name="Millares 87 2" xfId="1912"/>
    <cellStyle name="Millares 87 2 2" xfId="4221"/>
    <cellStyle name="Millares 87 2 2 2" xfId="9368"/>
    <cellStyle name="Millares 87 2 2 2 2" xfId="20151"/>
    <cellStyle name="Millares 87 2 2 3" xfId="15019"/>
    <cellStyle name="Millares 87 2 2 4" xfId="43078"/>
    <cellStyle name="Millares 87 2 2 5" xfId="47921"/>
    <cellStyle name="Millares 87 2 3" xfId="7087"/>
    <cellStyle name="Millares 87 2 3 2" xfId="17870"/>
    <cellStyle name="Millares 87 2 4" xfId="12732"/>
    <cellStyle name="Millares 87 2 5" xfId="40802"/>
    <cellStyle name="Millares 87 2 6" xfId="45645"/>
    <cellStyle name="Millares 87 3" xfId="3166"/>
    <cellStyle name="Millares 87 3 2" xfId="8313"/>
    <cellStyle name="Millares 87 3 2 2" xfId="19096"/>
    <cellStyle name="Millares 87 3 3" xfId="13964"/>
    <cellStyle name="Millares 87 3 4" xfId="42023"/>
    <cellStyle name="Millares 87 3 5" xfId="46866"/>
    <cellStyle name="Millares 87 4" xfId="6030"/>
    <cellStyle name="Millares 87 4 2" xfId="16813"/>
    <cellStyle name="Millares 87 5" xfId="11657"/>
    <cellStyle name="Millares 87 6" xfId="39753"/>
    <cellStyle name="Millares 87 7" xfId="44600"/>
    <cellStyle name="Millares 88" xfId="891"/>
    <cellStyle name="Millares 88 2" xfId="1974"/>
    <cellStyle name="Millares 88 2 2" xfId="4283"/>
    <cellStyle name="Millares 88 2 2 2" xfId="9430"/>
    <cellStyle name="Millares 88 2 2 2 2" xfId="20213"/>
    <cellStyle name="Millares 88 2 2 3" xfId="15081"/>
    <cellStyle name="Millares 88 2 2 4" xfId="43140"/>
    <cellStyle name="Millares 88 2 2 5" xfId="47983"/>
    <cellStyle name="Millares 88 2 3" xfId="7149"/>
    <cellStyle name="Millares 88 2 3 2" xfId="17932"/>
    <cellStyle name="Millares 88 2 4" xfId="12794"/>
    <cellStyle name="Millares 88 2 5" xfId="40864"/>
    <cellStyle name="Millares 88 2 6" xfId="45707"/>
    <cellStyle name="Millares 88 3" xfId="3228"/>
    <cellStyle name="Millares 88 3 2" xfId="8375"/>
    <cellStyle name="Millares 88 3 2 2" xfId="19158"/>
    <cellStyle name="Millares 88 3 3" xfId="14026"/>
    <cellStyle name="Millares 88 3 4" xfId="42085"/>
    <cellStyle name="Millares 88 3 5" xfId="46928"/>
    <cellStyle name="Millares 88 4" xfId="6092"/>
    <cellStyle name="Millares 88 4 2" xfId="16875"/>
    <cellStyle name="Millares 88 5" xfId="11719"/>
    <cellStyle name="Millares 88 6" xfId="39815"/>
    <cellStyle name="Millares 88 7" xfId="44662"/>
    <cellStyle name="Millares 89" xfId="830"/>
    <cellStyle name="Millares 89 2" xfId="1913"/>
    <cellStyle name="Millares 89 2 2" xfId="4222"/>
    <cellStyle name="Millares 89 2 2 2" xfId="9369"/>
    <cellStyle name="Millares 89 2 2 2 2" xfId="20152"/>
    <cellStyle name="Millares 89 2 2 3" xfId="15020"/>
    <cellStyle name="Millares 89 2 2 4" xfId="43079"/>
    <cellStyle name="Millares 89 2 2 5" xfId="47922"/>
    <cellStyle name="Millares 89 2 3" xfId="7088"/>
    <cellStyle name="Millares 89 2 3 2" xfId="17871"/>
    <cellStyle name="Millares 89 2 4" xfId="12733"/>
    <cellStyle name="Millares 89 2 5" xfId="40803"/>
    <cellStyle name="Millares 89 2 6" xfId="45646"/>
    <cellStyle name="Millares 89 3" xfId="3167"/>
    <cellStyle name="Millares 89 3 2" xfId="8314"/>
    <cellStyle name="Millares 89 3 2 2" xfId="19097"/>
    <cellStyle name="Millares 89 3 3" xfId="13965"/>
    <cellStyle name="Millares 89 3 4" xfId="42024"/>
    <cellStyle name="Millares 89 3 5" xfId="46867"/>
    <cellStyle name="Millares 89 4" xfId="6031"/>
    <cellStyle name="Millares 89 4 2" xfId="16814"/>
    <cellStyle name="Millares 89 5" xfId="11658"/>
    <cellStyle name="Millares 89 6" xfId="39754"/>
    <cellStyle name="Millares 89 7" xfId="44601"/>
    <cellStyle name="Millares 9" xfId="263"/>
    <cellStyle name="Millares 90" xfId="888"/>
    <cellStyle name="Millares 90 2" xfId="1971"/>
    <cellStyle name="Millares 90 2 2" xfId="4280"/>
    <cellStyle name="Millares 90 2 2 2" xfId="9427"/>
    <cellStyle name="Millares 90 2 2 2 2" xfId="20210"/>
    <cellStyle name="Millares 90 2 2 3" xfId="15078"/>
    <cellStyle name="Millares 90 2 2 4" xfId="43137"/>
    <cellStyle name="Millares 90 2 2 5" xfId="47980"/>
    <cellStyle name="Millares 90 2 3" xfId="7146"/>
    <cellStyle name="Millares 90 2 3 2" xfId="17929"/>
    <cellStyle name="Millares 90 2 4" xfId="12791"/>
    <cellStyle name="Millares 90 2 5" xfId="40861"/>
    <cellStyle name="Millares 90 2 6" xfId="45704"/>
    <cellStyle name="Millares 90 3" xfId="3225"/>
    <cellStyle name="Millares 90 3 2" xfId="8372"/>
    <cellStyle name="Millares 90 3 2 2" xfId="19155"/>
    <cellStyle name="Millares 90 3 3" xfId="14023"/>
    <cellStyle name="Millares 90 3 4" xfId="42082"/>
    <cellStyle name="Millares 90 3 5" xfId="46925"/>
    <cellStyle name="Millares 90 4" xfId="6089"/>
    <cellStyle name="Millares 90 4 2" xfId="16872"/>
    <cellStyle name="Millares 90 5" xfId="11716"/>
    <cellStyle name="Millares 90 6" xfId="39812"/>
    <cellStyle name="Millares 90 7" xfId="44659"/>
    <cellStyle name="Millares 91" xfId="831"/>
    <cellStyle name="Millares 91 2" xfId="1914"/>
    <cellStyle name="Millares 91 2 2" xfId="4223"/>
    <cellStyle name="Millares 91 2 2 2" xfId="9370"/>
    <cellStyle name="Millares 91 2 2 2 2" xfId="20153"/>
    <cellStyle name="Millares 91 2 2 3" xfId="15021"/>
    <cellStyle name="Millares 91 2 2 4" xfId="43080"/>
    <cellStyle name="Millares 91 2 2 5" xfId="47923"/>
    <cellStyle name="Millares 91 2 3" xfId="7089"/>
    <cellStyle name="Millares 91 2 3 2" xfId="17872"/>
    <cellStyle name="Millares 91 2 4" xfId="12734"/>
    <cellStyle name="Millares 91 2 5" xfId="40804"/>
    <cellStyle name="Millares 91 2 6" xfId="45647"/>
    <cellStyle name="Millares 91 3" xfId="3168"/>
    <cellStyle name="Millares 91 3 2" xfId="8315"/>
    <cellStyle name="Millares 91 3 2 2" xfId="19098"/>
    <cellStyle name="Millares 91 3 3" xfId="13966"/>
    <cellStyle name="Millares 91 3 4" xfId="42025"/>
    <cellStyle name="Millares 91 3 5" xfId="46868"/>
    <cellStyle name="Millares 91 4" xfId="6032"/>
    <cellStyle name="Millares 91 4 2" xfId="16815"/>
    <cellStyle name="Millares 91 5" xfId="11659"/>
    <cellStyle name="Millares 91 6" xfId="39755"/>
    <cellStyle name="Millares 91 7" xfId="44602"/>
    <cellStyle name="Millares 92" xfId="890"/>
    <cellStyle name="Millares 92 2" xfId="1973"/>
    <cellStyle name="Millares 92 2 2" xfId="4282"/>
    <cellStyle name="Millares 92 2 2 2" xfId="9429"/>
    <cellStyle name="Millares 92 2 2 2 2" xfId="20212"/>
    <cellStyle name="Millares 92 2 2 3" xfId="15080"/>
    <cellStyle name="Millares 92 2 2 4" xfId="43139"/>
    <cellStyle name="Millares 92 2 2 5" xfId="47982"/>
    <cellStyle name="Millares 92 2 3" xfId="7148"/>
    <cellStyle name="Millares 92 2 3 2" xfId="17931"/>
    <cellStyle name="Millares 92 2 4" xfId="12793"/>
    <cellStyle name="Millares 92 2 5" xfId="40863"/>
    <cellStyle name="Millares 92 2 6" xfId="45706"/>
    <cellStyle name="Millares 92 3" xfId="3227"/>
    <cellStyle name="Millares 92 3 2" xfId="8374"/>
    <cellStyle name="Millares 92 3 2 2" xfId="19157"/>
    <cellStyle name="Millares 92 3 3" xfId="14025"/>
    <cellStyle name="Millares 92 3 4" xfId="42084"/>
    <cellStyle name="Millares 92 3 5" xfId="46927"/>
    <cellStyle name="Millares 92 4" xfId="6091"/>
    <cellStyle name="Millares 92 4 2" xfId="16874"/>
    <cellStyle name="Millares 92 5" xfId="11718"/>
    <cellStyle name="Millares 92 6" xfId="39814"/>
    <cellStyle name="Millares 92 7" xfId="44661"/>
    <cellStyle name="Millares 93" xfId="832"/>
    <cellStyle name="Millares 93 2" xfId="1915"/>
    <cellStyle name="Millares 93 2 2" xfId="4224"/>
    <cellStyle name="Millares 93 2 2 2" xfId="9371"/>
    <cellStyle name="Millares 93 2 2 2 2" xfId="20154"/>
    <cellStyle name="Millares 93 2 2 3" xfId="15022"/>
    <cellStyle name="Millares 93 2 2 4" xfId="43081"/>
    <cellStyle name="Millares 93 2 2 5" xfId="47924"/>
    <cellStyle name="Millares 93 2 3" xfId="7090"/>
    <cellStyle name="Millares 93 2 3 2" xfId="17873"/>
    <cellStyle name="Millares 93 2 4" xfId="12735"/>
    <cellStyle name="Millares 93 2 5" xfId="40805"/>
    <cellStyle name="Millares 93 2 6" xfId="45648"/>
    <cellStyle name="Millares 93 3" xfId="3169"/>
    <cellStyle name="Millares 93 3 2" xfId="8316"/>
    <cellStyle name="Millares 93 3 2 2" xfId="19099"/>
    <cellStyle name="Millares 93 3 3" xfId="13967"/>
    <cellStyle name="Millares 93 3 4" xfId="42026"/>
    <cellStyle name="Millares 93 3 5" xfId="46869"/>
    <cellStyle name="Millares 93 4" xfId="6033"/>
    <cellStyle name="Millares 93 4 2" xfId="16816"/>
    <cellStyle name="Millares 93 5" xfId="11660"/>
    <cellStyle name="Millares 93 6" xfId="39756"/>
    <cellStyle name="Millares 93 7" xfId="44603"/>
    <cellStyle name="Millares 94" xfId="882"/>
    <cellStyle name="Millares 94 2" xfId="1965"/>
    <cellStyle name="Millares 94 2 2" xfId="4274"/>
    <cellStyle name="Millares 94 2 2 2" xfId="9421"/>
    <cellStyle name="Millares 94 2 2 2 2" xfId="20204"/>
    <cellStyle name="Millares 94 2 2 3" xfId="15072"/>
    <cellStyle name="Millares 94 2 2 4" xfId="43131"/>
    <cellStyle name="Millares 94 2 2 5" xfId="47974"/>
    <cellStyle name="Millares 94 2 3" xfId="7140"/>
    <cellStyle name="Millares 94 2 3 2" xfId="17923"/>
    <cellStyle name="Millares 94 2 4" xfId="12785"/>
    <cellStyle name="Millares 94 2 5" xfId="40855"/>
    <cellStyle name="Millares 94 2 6" xfId="45698"/>
    <cellStyle name="Millares 94 3" xfId="3219"/>
    <cellStyle name="Millares 94 3 2" xfId="8366"/>
    <cellStyle name="Millares 94 3 2 2" xfId="19149"/>
    <cellStyle name="Millares 94 3 3" xfId="14017"/>
    <cellStyle name="Millares 94 3 4" xfId="42076"/>
    <cellStyle name="Millares 94 3 5" xfId="46919"/>
    <cellStyle name="Millares 94 4" xfId="6083"/>
    <cellStyle name="Millares 94 4 2" xfId="16866"/>
    <cellStyle name="Millares 94 5" xfId="11710"/>
    <cellStyle name="Millares 94 6" xfId="39806"/>
    <cellStyle name="Millares 94 7" xfId="44653"/>
    <cellStyle name="Millares 95" xfId="928"/>
    <cellStyle name="Millares 95 2" xfId="2011"/>
    <cellStyle name="Millares 95 2 2" xfId="4320"/>
    <cellStyle name="Millares 95 2 2 2" xfId="9467"/>
    <cellStyle name="Millares 95 2 2 2 2" xfId="20250"/>
    <cellStyle name="Millares 95 2 2 3" xfId="15118"/>
    <cellStyle name="Millares 95 2 2 4" xfId="43177"/>
    <cellStyle name="Millares 95 2 2 5" xfId="48020"/>
    <cellStyle name="Millares 95 2 3" xfId="7186"/>
    <cellStyle name="Millares 95 2 3 2" xfId="17969"/>
    <cellStyle name="Millares 95 2 4" xfId="12831"/>
    <cellStyle name="Millares 95 2 5" xfId="40901"/>
    <cellStyle name="Millares 95 2 6" xfId="45744"/>
    <cellStyle name="Millares 95 3" xfId="3265"/>
    <cellStyle name="Millares 95 3 2" xfId="8412"/>
    <cellStyle name="Millares 95 3 2 2" xfId="19195"/>
    <cellStyle name="Millares 95 3 3" xfId="14063"/>
    <cellStyle name="Millares 95 3 4" xfId="42122"/>
    <cellStyle name="Millares 95 3 5" xfId="46965"/>
    <cellStyle name="Millares 95 4" xfId="6129"/>
    <cellStyle name="Millares 95 4 2" xfId="16912"/>
    <cellStyle name="Millares 95 5" xfId="11756"/>
    <cellStyle name="Millares 95 6" xfId="39852"/>
    <cellStyle name="Millares 95 7" xfId="44699"/>
    <cellStyle name="Millares 96" xfId="936"/>
    <cellStyle name="Millares 96 2" xfId="2019"/>
    <cellStyle name="Millares 96 2 2" xfId="4328"/>
    <cellStyle name="Millares 96 2 2 2" xfId="9475"/>
    <cellStyle name="Millares 96 2 2 2 2" xfId="20258"/>
    <cellStyle name="Millares 96 2 2 3" xfId="15126"/>
    <cellStyle name="Millares 96 2 2 4" xfId="43185"/>
    <cellStyle name="Millares 96 2 2 5" xfId="48028"/>
    <cellStyle name="Millares 96 2 3" xfId="7194"/>
    <cellStyle name="Millares 96 2 3 2" xfId="17977"/>
    <cellStyle name="Millares 96 2 4" xfId="12839"/>
    <cellStyle name="Millares 96 2 5" xfId="40909"/>
    <cellStyle name="Millares 96 2 6" xfId="45752"/>
    <cellStyle name="Millares 96 3" xfId="3273"/>
    <cellStyle name="Millares 96 3 2" xfId="8420"/>
    <cellStyle name="Millares 96 3 2 2" xfId="19203"/>
    <cellStyle name="Millares 96 3 3" xfId="14071"/>
    <cellStyle name="Millares 96 3 4" xfId="42130"/>
    <cellStyle name="Millares 96 3 5" xfId="46973"/>
    <cellStyle name="Millares 96 4" xfId="6137"/>
    <cellStyle name="Millares 96 4 2" xfId="16920"/>
    <cellStyle name="Millares 96 5" xfId="11764"/>
    <cellStyle name="Millares 96 6" xfId="39860"/>
    <cellStyle name="Millares 96 7" xfId="44707"/>
    <cellStyle name="Millares 97" xfId="945"/>
    <cellStyle name="Millares 97 2" xfId="2028"/>
    <cellStyle name="Millares 97 2 2" xfId="4337"/>
    <cellStyle name="Millares 97 2 2 2" xfId="9484"/>
    <cellStyle name="Millares 97 2 2 2 2" xfId="20267"/>
    <cellStyle name="Millares 97 2 2 3" xfId="15135"/>
    <cellStyle name="Millares 97 2 2 4" xfId="43194"/>
    <cellStyle name="Millares 97 2 2 5" xfId="48037"/>
    <cellStyle name="Millares 97 2 3" xfId="7203"/>
    <cellStyle name="Millares 97 2 3 2" xfId="17986"/>
    <cellStyle name="Millares 97 2 4" xfId="12848"/>
    <cellStyle name="Millares 97 2 5" xfId="40918"/>
    <cellStyle name="Millares 97 2 6" xfId="45761"/>
    <cellStyle name="Millares 97 3" xfId="3282"/>
    <cellStyle name="Millares 97 3 2" xfId="8429"/>
    <cellStyle name="Millares 97 3 2 2" xfId="19212"/>
    <cellStyle name="Millares 97 3 3" xfId="14080"/>
    <cellStyle name="Millares 97 3 4" xfId="42139"/>
    <cellStyle name="Millares 97 3 5" xfId="46982"/>
    <cellStyle name="Millares 97 4" xfId="6146"/>
    <cellStyle name="Millares 97 4 2" xfId="16929"/>
    <cellStyle name="Millares 97 5" xfId="11773"/>
    <cellStyle name="Millares 97 6" xfId="39869"/>
    <cellStyle name="Millares 97 7" xfId="44716"/>
    <cellStyle name="Millares 98" xfId="935"/>
    <cellStyle name="Millares 98 2" xfId="2018"/>
    <cellStyle name="Millares 98 2 2" xfId="4327"/>
    <cellStyle name="Millares 98 2 2 2" xfId="9474"/>
    <cellStyle name="Millares 98 2 2 2 2" xfId="20257"/>
    <cellStyle name="Millares 98 2 2 3" xfId="15125"/>
    <cellStyle name="Millares 98 2 2 4" xfId="43184"/>
    <cellStyle name="Millares 98 2 2 5" xfId="48027"/>
    <cellStyle name="Millares 98 2 3" xfId="7193"/>
    <cellStyle name="Millares 98 2 3 2" xfId="17976"/>
    <cellStyle name="Millares 98 2 4" xfId="12838"/>
    <cellStyle name="Millares 98 2 5" xfId="40908"/>
    <cellStyle name="Millares 98 2 6" xfId="45751"/>
    <cellStyle name="Millares 98 3" xfId="3272"/>
    <cellStyle name="Millares 98 3 2" xfId="8419"/>
    <cellStyle name="Millares 98 3 2 2" xfId="19202"/>
    <cellStyle name="Millares 98 3 3" xfId="14070"/>
    <cellStyle name="Millares 98 3 4" xfId="42129"/>
    <cellStyle name="Millares 98 3 5" xfId="46972"/>
    <cellStyle name="Millares 98 4" xfId="6136"/>
    <cellStyle name="Millares 98 4 2" xfId="16919"/>
    <cellStyle name="Millares 98 5" xfId="11763"/>
    <cellStyle name="Millares 98 6" xfId="39859"/>
    <cellStyle name="Millares 98 7" xfId="44706"/>
    <cellStyle name="Millares 99" xfId="944"/>
    <cellStyle name="Millares 99 2" xfId="2027"/>
    <cellStyle name="Millares 99 2 2" xfId="4336"/>
    <cellStyle name="Millares 99 2 2 2" xfId="9483"/>
    <cellStyle name="Millares 99 2 2 2 2" xfId="20266"/>
    <cellStyle name="Millares 99 2 2 3" xfId="15134"/>
    <cellStyle name="Millares 99 2 2 4" xfId="43193"/>
    <cellStyle name="Millares 99 2 2 5" xfId="48036"/>
    <cellStyle name="Millares 99 2 3" xfId="7202"/>
    <cellStyle name="Millares 99 2 3 2" xfId="17985"/>
    <cellStyle name="Millares 99 2 4" xfId="12847"/>
    <cellStyle name="Millares 99 2 5" xfId="40917"/>
    <cellStyle name="Millares 99 2 6" xfId="45760"/>
    <cellStyle name="Millares 99 3" xfId="3281"/>
    <cellStyle name="Millares 99 3 2" xfId="8428"/>
    <cellStyle name="Millares 99 3 2 2" xfId="19211"/>
    <cellStyle name="Millares 99 3 3" xfId="14079"/>
    <cellStyle name="Millares 99 3 4" xfId="42138"/>
    <cellStyle name="Millares 99 3 5" xfId="46981"/>
    <cellStyle name="Millares 99 4" xfId="6145"/>
    <cellStyle name="Millares 99 4 2" xfId="16928"/>
    <cellStyle name="Millares 99 5" xfId="11772"/>
    <cellStyle name="Millares 99 6" xfId="39868"/>
    <cellStyle name="Millares 99 7" xfId="44715"/>
    <cellStyle name="Neutral" xfId="174" builtinId="28" customBuiltin="1"/>
    <cellStyle name="Normal" xfId="0" builtinId="0"/>
    <cellStyle name="Normal - Style1" xfId="264"/>
    <cellStyle name="Normal 10" xfId="265"/>
    <cellStyle name="Normal 10 10" xfId="43990"/>
    <cellStyle name="Normal 10 2" xfId="1258"/>
    <cellStyle name="Normal 10 2 2" xfId="2342"/>
    <cellStyle name="Normal 10 2 2 2" xfId="4650"/>
    <cellStyle name="Normal 10 2 2 2 2" xfId="9797"/>
    <cellStyle name="Normal 10 2 2 2 2 2" xfId="20580"/>
    <cellStyle name="Normal 10 2 2 2 2 3" xfId="39143"/>
    <cellStyle name="Normal 10 2 2 2 2 4" xfId="43991"/>
    <cellStyle name="Normal 10 2 2 2 3" xfId="15448"/>
    <cellStyle name="Normal 10 2 2 2 4" xfId="43507"/>
    <cellStyle name="Normal 10 2 2 2 5" xfId="48350"/>
    <cellStyle name="Normal 10 2 2 3" xfId="7516"/>
    <cellStyle name="Normal 10 2 2 3 2" xfId="18299"/>
    <cellStyle name="Normal 10 2 2 4" xfId="13162"/>
    <cellStyle name="Normal 10 2 2 5" xfId="41231"/>
    <cellStyle name="Normal 10 2 2 6" xfId="46074"/>
    <cellStyle name="Normal 10 2 3" xfId="3593"/>
    <cellStyle name="Normal 10 2 3 2" xfId="8740"/>
    <cellStyle name="Normal 10 2 3 2 2" xfId="19523"/>
    <cellStyle name="Normal 10 2 3 3" xfId="14391"/>
    <cellStyle name="Normal 10 2 3 4" xfId="42450"/>
    <cellStyle name="Normal 10 2 3 5" xfId="47293"/>
    <cellStyle name="Normal 10 2 4" xfId="6459"/>
    <cellStyle name="Normal 10 2 4 2" xfId="17242"/>
    <cellStyle name="Normal 10 2 5" xfId="12086"/>
    <cellStyle name="Normal 10 2 6" xfId="40176"/>
    <cellStyle name="Normal 10 2 7" xfId="45019"/>
    <cellStyle name="Normal 10 3" xfId="1377"/>
    <cellStyle name="Normal 10 3 2" xfId="3692"/>
    <cellStyle name="Normal 10 3 2 2" xfId="8839"/>
    <cellStyle name="Normal 10 3 2 2 2" xfId="19622"/>
    <cellStyle name="Normal 10 3 2 3" xfId="14490"/>
    <cellStyle name="Normal 10 3 2 4" xfId="42549"/>
    <cellStyle name="Normal 10 3 2 5" xfId="47392"/>
    <cellStyle name="Normal 10 3 3" xfId="6559"/>
    <cellStyle name="Normal 10 3 3 2" xfId="17342"/>
    <cellStyle name="Normal 10 3 4" xfId="12199"/>
    <cellStyle name="Normal 10 3 5" xfId="40274"/>
    <cellStyle name="Normal 10 3 6" xfId="45117"/>
    <cellStyle name="Normal 10 4" xfId="2645"/>
    <cellStyle name="Normal 10 4 2" xfId="7800"/>
    <cellStyle name="Normal 10 4 2 2" xfId="18583"/>
    <cellStyle name="Normal 10 4 3" xfId="13451"/>
    <cellStyle name="Normal 10 4 4" xfId="41511"/>
    <cellStyle name="Normal 10 4 5" xfId="46354"/>
    <cellStyle name="Normal 10 5" xfId="4986"/>
    <cellStyle name="Normal 10 5 2" xfId="10134"/>
    <cellStyle name="Normal 10 5 2 2" xfId="20917"/>
    <cellStyle name="Normal 10 5 3" xfId="15784"/>
    <cellStyle name="Normal 10 5 4" xfId="38926"/>
    <cellStyle name="Normal 10 5 4 2" xfId="39073"/>
    <cellStyle name="Normal 10 5 4 2 2" xfId="71"/>
    <cellStyle name="Normal 10 5 4 2 3" xfId="30"/>
    <cellStyle name="Normal 10 5 4 3" xfId="39117"/>
    <cellStyle name="Normal 10 5 4 3 2" xfId="25"/>
    <cellStyle name="Normal 10 5 4 4" xfId="40097"/>
    <cellStyle name="Normal 10 5 4 4 2" xfId="47"/>
    <cellStyle name="Normal 10 5 4 5" xfId="38"/>
    <cellStyle name="Normal 10 5 4 6" xfId="44942"/>
    <cellStyle name="Normal 10 5 5" xfId="39159"/>
    <cellStyle name="Normal 10 5 5 2" xfId="48719"/>
    <cellStyle name="Normal 10 5 6" xfId="44007"/>
    <cellStyle name="Normal 10 6" xfId="5508"/>
    <cellStyle name="Normal 10 6 2" xfId="16298"/>
    <cellStyle name="Normal 10 7" xfId="11127"/>
    <cellStyle name="Normal 10 8" xfId="38910"/>
    <cellStyle name="Normal 10 8 2" xfId="24"/>
    <cellStyle name="Normal 10 9" xfId="39142"/>
    <cellStyle name="Normal 100" xfId="266"/>
    <cellStyle name="Normal 100 2" xfId="1378"/>
    <cellStyle name="Normal 100 2 2" xfId="3693"/>
    <cellStyle name="Normal 100 2 2 2" xfId="8840"/>
    <cellStyle name="Normal 100 2 2 2 2" xfId="19623"/>
    <cellStyle name="Normal 100 2 2 3" xfId="14491"/>
    <cellStyle name="Normal 100 2 2 4" xfId="42550"/>
    <cellStyle name="Normal 100 2 2 5" xfId="47393"/>
    <cellStyle name="Normal 100 2 3" xfId="6560"/>
    <cellStyle name="Normal 100 2 3 2" xfId="17343"/>
    <cellStyle name="Normal 100 2 4" xfId="12200"/>
    <cellStyle name="Normal 100 2 5" xfId="40275"/>
    <cellStyle name="Normal 100 2 6" xfId="45118"/>
    <cellStyle name="Normal 100 3" xfId="2646"/>
    <cellStyle name="Normal 100 3 2" xfId="7801"/>
    <cellStyle name="Normal 100 3 2 2" xfId="18584"/>
    <cellStyle name="Normal 100 3 3" xfId="13452"/>
    <cellStyle name="Normal 100 3 4" xfId="41512"/>
    <cellStyle name="Normal 100 3 5" xfId="46355"/>
    <cellStyle name="Normal 100 4" xfId="5509"/>
    <cellStyle name="Normal 100 4 2" xfId="16299"/>
    <cellStyle name="Normal 100 5" xfId="11128"/>
    <cellStyle name="Normal 100 6" xfId="39230"/>
    <cellStyle name="Normal 100 7" xfId="44076"/>
    <cellStyle name="Normal 101" xfId="267"/>
    <cellStyle name="Normal 101 2" xfId="1379"/>
    <cellStyle name="Normal 101 2 2" xfId="3694"/>
    <cellStyle name="Normal 101 2 2 2" xfId="8841"/>
    <cellStyle name="Normal 101 2 2 2 2" xfId="19624"/>
    <cellStyle name="Normal 101 2 2 3" xfId="14492"/>
    <cellStyle name="Normal 101 2 2 4" xfId="42551"/>
    <cellStyle name="Normal 101 2 2 5" xfId="47394"/>
    <cellStyle name="Normal 101 2 3" xfId="6561"/>
    <cellStyle name="Normal 101 2 3 2" xfId="17344"/>
    <cellStyle name="Normal 101 2 4" xfId="12201"/>
    <cellStyle name="Normal 101 2 5" xfId="40276"/>
    <cellStyle name="Normal 101 2 6" xfId="45119"/>
    <cellStyle name="Normal 101 3" xfId="2647"/>
    <cellStyle name="Normal 101 3 2" xfId="7802"/>
    <cellStyle name="Normal 101 3 2 2" xfId="18585"/>
    <cellStyle name="Normal 101 3 3" xfId="13453"/>
    <cellStyle name="Normal 101 3 4" xfId="41513"/>
    <cellStyle name="Normal 101 3 5" xfId="46356"/>
    <cellStyle name="Normal 101 4" xfId="5510"/>
    <cellStyle name="Normal 101 4 2" xfId="16300"/>
    <cellStyle name="Normal 101 5" xfId="11129"/>
    <cellStyle name="Normal 101 6" xfId="39231"/>
    <cellStyle name="Normal 101 7" xfId="44077"/>
    <cellStyle name="Normal 102" xfId="268"/>
    <cellStyle name="Normal 102 2" xfId="1380"/>
    <cellStyle name="Normal 102 2 2" xfId="3695"/>
    <cellStyle name="Normal 102 2 2 2" xfId="8842"/>
    <cellStyle name="Normal 102 2 2 2 2" xfId="19625"/>
    <cellStyle name="Normal 102 2 2 3" xfId="14493"/>
    <cellStyle name="Normal 102 2 2 4" xfId="42552"/>
    <cellStyle name="Normal 102 2 2 5" xfId="47395"/>
    <cellStyle name="Normal 102 2 3" xfId="6562"/>
    <cellStyle name="Normal 102 2 3 2" xfId="17345"/>
    <cellStyle name="Normal 102 2 4" xfId="12202"/>
    <cellStyle name="Normal 102 2 5" xfId="40277"/>
    <cellStyle name="Normal 102 2 6" xfId="45120"/>
    <cellStyle name="Normal 102 3" xfId="2648"/>
    <cellStyle name="Normal 102 3 2" xfId="7803"/>
    <cellStyle name="Normal 102 3 2 2" xfId="18586"/>
    <cellStyle name="Normal 102 3 3" xfId="13454"/>
    <cellStyle name="Normal 102 3 4" xfId="41514"/>
    <cellStyle name="Normal 102 3 5" xfId="46357"/>
    <cellStyle name="Normal 102 4" xfId="5511"/>
    <cellStyle name="Normal 102 4 2" xfId="16301"/>
    <cellStyle name="Normal 102 5" xfId="11130"/>
    <cellStyle name="Normal 102 6" xfId="39232"/>
    <cellStyle name="Normal 102 7" xfId="44078"/>
    <cellStyle name="Normal 103" xfId="269"/>
    <cellStyle name="Normal 103 2" xfId="1381"/>
    <cellStyle name="Normal 103 2 2" xfId="3696"/>
    <cellStyle name="Normal 103 2 2 2" xfId="8843"/>
    <cellStyle name="Normal 103 2 2 2 2" xfId="19626"/>
    <cellStyle name="Normal 103 2 2 3" xfId="14494"/>
    <cellStyle name="Normal 103 2 2 4" xfId="42553"/>
    <cellStyle name="Normal 103 2 2 5" xfId="47396"/>
    <cellStyle name="Normal 103 2 3" xfId="6563"/>
    <cellStyle name="Normal 103 2 3 2" xfId="17346"/>
    <cellStyle name="Normal 103 2 4" xfId="12203"/>
    <cellStyle name="Normal 103 2 5" xfId="40278"/>
    <cellStyle name="Normal 103 2 6" xfId="45121"/>
    <cellStyle name="Normal 103 3" xfId="2649"/>
    <cellStyle name="Normal 103 3 2" xfId="7804"/>
    <cellStyle name="Normal 103 3 2 2" xfId="18587"/>
    <cellStyle name="Normal 103 3 3" xfId="13455"/>
    <cellStyle name="Normal 103 3 4" xfId="41515"/>
    <cellStyle name="Normal 103 3 5" xfId="46358"/>
    <cellStyle name="Normal 103 4" xfId="5512"/>
    <cellStyle name="Normal 103 4 2" xfId="16302"/>
    <cellStyle name="Normal 103 5" xfId="11131"/>
    <cellStyle name="Normal 103 6" xfId="39233"/>
    <cellStyle name="Normal 103 7" xfId="44079"/>
    <cellStyle name="Normal 104" xfId="270"/>
    <cellStyle name="Normal 104 2" xfId="1382"/>
    <cellStyle name="Normal 104 2 2" xfId="3697"/>
    <cellStyle name="Normal 104 2 2 2" xfId="8844"/>
    <cellStyle name="Normal 104 2 2 2 2" xfId="19627"/>
    <cellStyle name="Normal 104 2 2 3" xfId="14495"/>
    <cellStyle name="Normal 104 2 2 4" xfId="42554"/>
    <cellStyle name="Normal 104 2 2 5" xfId="47397"/>
    <cellStyle name="Normal 104 2 3" xfId="6564"/>
    <cellStyle name="Normal 104 2 3 2" xfId="17347"/>
    <cellStyle name="Normal 104 2 4" xfId="12204"/>
    <cellStyle name="Normal 104 2 5" xfId="40279"/>
    <cellStyle name="Normal 104 2 6" xfId="45122"/>
    <cellStyle name="Normal 104 3" xfId="2650"/>
    <cellStyle name="Normal 104 3 2" xfId="7805"/>
    <cellStyle name="Normal 104 3 2 2" xfId="18588"/>
    <cellStyle name="Normal 104 3 3" xfId="13456"/>
    <cellStyle name="Normal 104 3 4" xfId="41516"/>
    <cellStyle name="Normal 104 3 5" xfId="46359"/>
    <cellStyle name="Normal 104 4" xfId="5513"/>
    <cellStyle name="Normal 104 4 2" xfId="16303"/>
    <cellStyle name="Normal 104 5" xfId="11132"/>
    <cellStyle name="Normal 104 6" xfId="39234"/>
    <cellStyle name="Normal 104 7" xfId="44080"/>
    <cellStyle name="Normal 105" xfId="271"/>
    <cellStyle name="Normal 105 2" xfId="1383"/>
    <cellStyle name="Normal 105 2 2" xfId="3698"/>
    <cellStyle name="Normal 105 2 2 2" xfId="8845"/>
    <cellStyle name="Normal 105 2 2 2 2" xfId="19628"/>
    <cellStyle name="Normal 105 2 2 3" xfId="14496"/>
    <cellStyle name="Normal 105 2 2 4" xfId="42555"/>
    <cellStyle name="Normal 105 2 2 5" xfId="47398"/>
    <cellStyle name="Normal 105 2 3" xfId="6565"/>
    <cellStyle name="Normal 105 2 3 2" xfId="17348"/>
    <cellStyle name="Normal 105 2 4" xfId="12205"/>
    <cellStyle name="Normal 105 2 5" xfId="40280"/>
    <cellStyle name="Normal 105 2 6" xfId="45123"/>
    <cellStyle name="Normal 105 3" xfId="2651"/>
    <cellStyle name="Normal 105 3 2" xfId="7806"/>
    <cellStyle name="Normal 105 3 2 2" xfId="18589"/>
    <cellStyle name="Normal 105 3 3" xfId="13457"/>
    <cellStyle name="Normal 105 3 4" xfId="41517"/>
    <cellStyle name="Normal 105 3 5" xfId="46360"/>
    <cellStyle name="Normal 105 4" xfId="5514"/>
    <cellStyle name="Normal 105 4 2" xfId="16304"/>
    <cellStyle name="Normal 105 5" xfId="11133"/>
    <cellStyle name="Normal 105 6" xfId="39235"/>
    <cellStyle name="Normal 105 7" xfId="44081"/>
    <cellStyle name="Normal 106" xfId="272"/>
    <cellStyle name="Normal 106 2" xfId="1384"/>
    <cellStyle name="Normal 106 2 2" xfId="3699"/>
    <cellStyle name="Normal 106 2 2 2" xfId="8846"/>
    <cellStyle name="Normal 106 2 2 2 2" xfId="19629"/>
    <cellStyle name="Normal 106 2 2 3" xfId="14497"/>
    <cellStyle name="Normal 106 2 2 4" xfId="42556"/>
    <cellStyle name="Normal 106 2 2 5" xfId="47399"/>
    <cellStyle name="Normal 106 2 3" xfId="6566"/>
    <cellStyle name="Normal 106 2 3 2" xfId="17349"/>
    <cellStyle name="Normal 106 2 4" xfId="12206"/>
    <cellStyle name="Normal 106 2 5" xfId="40281"/>
    <cellStyle name="Normal 106 2 6" xfId="45124"/>
    <cellStyle name="Normal 106 3" xfId="2652"/>
    <cellStyle name="Normal 106 3 2" xfId="7807"/>
    <cellStyle name="Normal 106 3 2 2" xfId="18590"/>
    <cellStyle name="Normal 106 3 3" xfId="13458"/>
    <cellStyle name="Normal 106 3 4" xfId="41518"/>
    <cellStyle name="Normal 106 3 5" xfId="46361"/>
    <cellStyle name="Normal 106 4" xfId="5515"/>
    <cellStyle name="Normal 106 4 2" xfId="16305"/>
    <cellStyle name="Normal 106 5" xfId="11134"/>
    <cellStyle name="Normal 106 6" xfId="39236"/>
    <cellStyle name="Normal 106 7" xfId="44082"/>
    <cellStyle name="Normal 107" xfId="273"/>
    <cellStyle name="Normal 107 2" xfId="1385"/>
    <cellStyle name="Normal 107 2 2" xfId="3700"/>
    <cellStyle name="Normal 107 2 2 2" xfId="8847"/>
    <cellStyle name="Normal 107 2 2 2 2" xfId="19630"/>
    <cellStyle name="Normal 107 2 2 3" xfId="14498"/>
    <cellStyle name="Normal 107 2 2 4" xfId="42557"/>
    <cellStyle name="Normal 107 2 2 5" xfId="47400"/>
    <cellStyle name="Normal 107 2 3" xfId="6567"/>
    <cellStyle name="Normal 107 2 3 2" xfId="17350"/>
    <cellStyle name="Normal 107 2 4" xfId="12207"/>
    <cellStyle name="Normal 107 2 5" xfId="40282"/>
    <cellStyle name="Normal 107 2 6" xfId="45125"/>
    <cellStyle name="Normal 107 3" xfId="2653"/>
    <cellStyle name="Normal 107 3 2" xfId="7808"/>
    <cellStyle name="Normal 107 3 2 2" xfId="18591"/>
    <cellStyle name="Normal 107 3 3" xfId="13459"/>
    <cellStyle name="Normal 107 3 4" xfId="41519"/>
    <cellStyle name="Normal 107 3 5" xfId="46362"/>
    <cellStyle name="Normal 107 4" xfId="5516"/>
    <cellStyle name="Normal 107 4 2" xfId="16306"/>
    <cellStyle name="Normal 107 5" xfId="11135"/>
    <cellStyle name="Normal 107 6" xfId="39237"/>
    <cellStyle name="Normal 107 7" xfId="44083"/>
    <cellStyle name="Normal 108" xfId="274"/>
    <cellStyle name="Normal 108 2" xfId="1386"/>
    <cellStyle name="Normal 108 2 2" xfId="3701"/>
    <cellStyle name="Normal 108 2 2 2" xfId="8848"/>
    <cellStyle name="Normal 108 2 2 2 2" xfId="19631"/>
    <cellStyle name="Normal 108 2 2 3" xfId="14499"/>
    <cellStyle name="Normal 108 2 2 4" xfId="42558"/>
    <cellStyle name="Normal 108 2 2 5" xfId="47401"/>
    <cellStyle name="Normal 108 2 3" xfId="6568"/>
    <cellStyle name="Normal 108 2 3 2" xfId="17351"/>
    <cellStyle name="Normal 108 2 4" xfId="12208"/>
    <cellStyle name="Normal 108 2 5" xfId="40283"/>
    <cellStyle name="Normal 108 2 6" xfId="45126"/>
    <cellStyle name="Normal 108 3" xfId="2654"/>
    <cellStyle name="Normal 108 3 2" xfId="7809"/>
    <cellStyle name="Normal 108 3 2 2" xfId="18592"/>
    <cellStyle name="Normal 108 3 3" xfId="13460"/>
    <cellStyle name="Normal 108 3 4" xfId="41520"/>
    <cellStyle name="Normal 108 3 5" xfId="46363"/>
    <cellStyle name="Normal 108 4" xfId="5517"/>
    <cellStyle name="Normal 108 4 2" xfId="16307"/>
    <cellStyle name="Normal 108 5" xfId="11136"/>
    <cellStyle name="Normal 108 6" xfId="39238"/>
    <cellStyle name="Normal 108 7" xfId="44084"/>
    <cellStyle name="Normal 109" xfId="275"/>
    <cellStyle name="Normal 109 2" xfId="1387"/>
    <cellStyle name="Normal 109 2 2" xfId="3702"/>
    <cellStyle name="Normal 109 2 2 2" xfId="8849"/>
    <cellStyle name="Normal 109 2 2 2 2" xfId="19632"/>
    <cellStyle name="Normal 109 2 2 3" xfId="14500"/>
    <cellStyle name="Normal 109 2 2 4" xfId="42559"/>
    <cellStyle name="Normal 109 2 2 5" xfId="47402"/>
    <cellStyle name="Normal 109 2 3" xfId="6569"/>
    <cellStyle name="Normal 109 2 3 2" xfId="17352"/>
    <cellStyle name="Normal 109 2 4" xfId="12209"/>
    <cellStyle name="Normal 109 2 5" xfId="40284"/>
    <cellStyle name="Normal 109 2 6" xfId="45127"/>
    <cellStyle name="Normal 109 3" xfId="2655"/>
    <cellStyle name="Normal 109 3 2" xfId="7810"/>
    <cellStyle name="Normal 109 3 2 2" xfId="18593"/>
    <cellStyle name="Normal 109 3 3" xfId="13461"/>
    <cellStyle name="Normal 109 3 4" xfId="41521"/>
    <cellStyle name="Normal 109 3 5" xfId="46364"/>
    <cellStyle name="Normal 109 4" xfId="5518"/>
    <cellStyle name="Normal 109 4 2" xfId="16308"/>
    <cellStyle name="Normal 109 5" xfId="11137"/>
    <cellStyle name="Normal 109 6" xfId="39239"/>
    <cellStyle name="Normal 109 7" xfId="44085"/>
    <cellStyle name="Normal 11" xfId="276"/>
    <cellStyle name="Normal 11 2" xfId="1388"/>
    <cellStyle name="Normal 11 2 2" xfId="3703"/>
    <cellStyle name="Normal 11 2 2 2" xfId="8850"/>
    <cellStyle name="Normal 11 2 2 2 2" xfId="19633"/>
    <cellStyle name="Normal 11 2 2 3" xfId="14501"/>
    <cellStyle name="Normal 11 2 2 4" xfId="42560"/>
    <cellStyle name="Normal 11 2 2 5" xfId="47403"/>
    <cellStyle name="Normal 11 2 3" xfId="6570"/>
    <cellStyle name="Normal 11 2 3 2" xfId="17353"/>
    <cellStyle name="Normal 11 2 4" xfId="12210"/>
    <cellStyle name="Normal 11 2 5" xfId="40285"/>
    <cellStyle name="Normal 11 2 6" xfId="45128"/>
    <cellStyle name="Normal 11 3" xfId="2656"/>
    <cellStyle name="Normal 11 3 2" xfId="7811"/>
    <cellStyle name="Normal 11 3 2 2" xfId="18594"/>
    <cellStyle name="Normal 11 3 3" xfId="13462"/>
    <cellStyle name="Normal 11 3 4" xfId="41522"/>
    <cellStyle name="Normal 11 3 5" xfId="46365"/>
    <cellStyle name="Normal 11 4" xfId="5519"/>
    <cellStyle name="Normal 11 4 2" xfId="16309"/>
    <cellStyle name="Normal 11 5" xfId="11138"/>
    <cellStyle name="Normal 11 6" xfId="39240"/>
    <cellStyle name="Normal 11 7" xfId="44086"/>
    <cellStyle name="Normal 110" xfId="277"/>
    <cellStyle name="Normal 110 2" xfId="1389"/>
    <cellStyle name="Normal 110 2 2" xfId="3704"/>
    <cellStyle name="Normal 110 2 2 2" xfId="8851"/>
    <cellStyle name="Normal 110 2 2 2 2" xfId="19634"/>
    <cellStyle name="Normal 110 2 2 3" xfId="14502"/>
    <cellStyle name="Normal 110 2 2 4" xfId="42561"/>
    <cellStyle name="Normal 110 2 2 5" xfId="47404"/>
    <cellStyle name="Normal 110 2 3" xfId="6571"/>
    <cellStyle name="Normal 110 2 3 2" xfId="17354"/>
    <cellStyle name="Normal 110 2 4" xfId="12211"/>
    <cellStyle name="Normal 110 2 5" xfId="40286"/>
    <cellStyle name="Normal 110 2 6" xfId="45129"/>
    <cellStyle name="Normal 110 3" xfId="2657"/>
    <cellStyle name="Normal 110 3 2" xfId="7812"/>
    <cellStyle name="Normal 110 3 2 2" xfId="18595"/>
    <cellStyle name="Normal 110 3 3" xfId="13463"/>
    <cellStyle name="Normal 110 3 4" xfId="41523"/>
    <cellStyle name="Normal 110 3 5" xfId="46366"/>
    <cellStyle name="Normal 110 4" xfId="5520"/>
    <cellStyle name="Normal 110 4 2" xfId="16310"/>
    <cellStyle name="Normal 110 5" xfId="11139"/>
    <cellStyle name="Normal 110 6" xfId="39241"/>
    <cellStyle name="Normal 110 7" xfId="44087"/>
    <cellStyle name="Normal 111" xfId="278"/>
    <cellStyle name="Normal 111 2" xfId="1390"/>
    <cellStyle name="Normal 111 2 2" xfId="3705"/>
    <cellStyle name="Normal 111 2 2 2" xfId="8852"/>
    <cellStyle name="Normal 111 2 2 2 2" xfId="19635"/>
    <cellStyle name="Normal 111 2 2 3" xfId="14503"/>
    <cellStyle name="Normal 111 2 2 4" xfId="42562"/>
    <cellStyle name="Normal 111 2 2 5" xfId="47405"/>
    <cellStyle name="Normal 111 2 3" xfId="6572"/>
    <cellStyle name="Normal 111 2 3 2" xfId="17355"/>
    <cellStyle name="Normal 111 2 4" xfId="12212"/>
    <cellStyle name="Normal 111 2 5" xfId="40287"/>
    <cellStyle name="Normal 111 2 6" xfId="45130"/>
    <cellStyle name="Normal 111 3" xfId="2658"/>
    <cellStyle name="Normal 111 3 2" xfId="7813"/>
    <cellStyle name="Normal 111 3 2 2" xfId="18596"/>
    <cellStyle name="Normal 111 3 3" xfId="13464"/>
    <cellStyle name="Normal 111 3 4" xfId="41524"/>
    <cellStyle name="Normal 111 3 5" xfId="46367"/>
    <cellStyle name="Normal 111 4" xfId="5521"/>
    <cellStyle name="Normal 111 4 2" xfId="16311"/>
    <cellStyle name="Normal 111 5" xfId="11140"/>
    <cellStyle name="Normal 111 6" xfId="39242"/>
    <cellStyle name="Normal 111 7" xfId="44088"/>
    <cellStyle name="Normal 112" xfId="279"/>
    <cellStyle name="Normal 112 2" xfId="1391"/>
    <cellStyle name="Normal 112 2 2" xfId="3706"/>
    <cellStyle name="Normal 112 2 2 2" xfId="8853"/>
    <cellStyle name="Normal 112 2 2 2 2" xfId="19636"/>
    <cellStyle name="Normal 112 2 2 3" xfId="14504"/>
    <cellStyle name="Normal 112 2 2 4" xfId="42563"/>
    <cellStyle name="Normal 112 2 2 5" xfId="47406"/>
    <cellStyle name="Normal 112 2 3" xfId="6573"/>
    <cellStyle name="Normal 112 2 3 2" xfId="17356"/>
    <cellStyle name="Normal 112 2 4" xfId="12213"/>
    <cellStyle name="Normal 112 2 5" xfId="40288"/>
    <cellStyle name="Normal 112 2 6" xfId="45131"/>
    <cellStyle name="Normal 112 3" xfId="2659"/>
    <cellStyle name="Normal 112 3 2" xfId="7814"/>
    <cellStyle name="Normal 112 3 2 2" xfId="18597"/>
    <cellStyle name="Normal 112 3 3" xfId="13465"/>
    <cellStyle name="Normal 112 3 4" xfId="41525"/>
    <cellStyle name="Normal 112 3 5" xfId="46368"/>
    <cellStyle name="Normal 112 4" xfId="5522"/>
    <cellStyle name="Normal 112 4 2" xfId="16312"/>
    <cellStyle name="Normal 112 5" xfId="11141"/>
    <cellStyle name="Normal 112 6" xfId="39243"/>
    <cellStyle name="Normal 112 7" xfId="44089"/>
    <cellStyle name="Normal 113" xfId="280"/>
    <cellStyle name="Normal 113 2" xfId="1392"/>
    <cellStyle name="Normal 113 2 2" xfId="3707"/>
    <cellStyle name="Normal 113 2 2 2" xfId="8854"/>
    <cellStyle name="Normal 113 2 2 2 2" xfId="19637"/>
    <cellStyle name="Normal 113 2 2 3" xfId="14505"/>
    <cellStyle name="Normal 113 2 2 4" xfId="42564"/>
    <cellStyle name="Normal 113 2 2 5" xfId="47407"/>
    <cellStyle name="Normal 113 2 3" xfId="6574"/>
    <cellStyle name="Normal 113 2 3 2" xfId="17357"/>
    <cellStyle name="Normal 113 2 4" xfId="12214"/>
    <cellStyle name="Normal 113 2 5" xfId="40289"/>
    <cellStyle name="Normal 113 2 6" xfId="45132"/>
    <cellStyle name="Normal 113 3" xfId="2660"/>
    <cellStyle name="Normal 113 3 2" xfId="7815"/>
    <cellStyle name="Normal 113 3 2 2" xfId="18598"/>
    <cellStyle name="Normal 113 3 3" xfId="13466"/>
    <cellStyle name="Normal 113 3 4" xfId="41526"/>
    <cellStyle name="Normal 113 3 5" xfId="46369"/>
    <cellStyle name="Normal 113 4" xfId="5523"/>
    <cellStyle name="Normal 113 4 2" xfId="16313"/>
    <cellStyle name="Normal 113 5" xfId="11142"/>
    <cellStyle name="Normal 113 6" xfId="39244"/>
    <cellStyle name="Normal 113 7" xfId="44090"/>
    <cellStyle name="Normal 114" xfId="281"/>
    <cellStyle name="Normal 114 2" xfId="1393"/>
    <cellStyle name="Normal 114 2 2" xfId="3708"/>
    <cellStyle name="Normal 114 2 2 2" xfId="8855"/>
    <cellStyle name="Normal 114 2 2 2 2" xfId="19638"/>
    <cellStyle name="Normal 114 2 2 3" xfId="14506"/>
    <cellStyle name="Normal 114 2 2 4" xfId="42565"/>
    <cellStyle name="Normal 114 2 2 5" xfId="47408"/>
    <cellStyle name="Normal 114 2 3" xfId="6575"/>
    <cellStyle name="Normal 114 2 3 2" xfId="17358"/>
    <cellStyle name="Normal 114 2 4" xfId="12215"/>
    <cellStyle name="Normal 114 2 5" xfId="40290"/>
    <cellStyle name="Normal 114 2 6" xfId="45133"/>
    <cellStyle name="Normal 114 3" xfId="2661"/>
    <cellStyle name="Normal 114 3 2" xfId="7816"/>
    <cellStyle name="Normal 114 3 2 2" xfId="18599"/>
    <cellStyle name="Normal 114 3 3" xfId="13467"/>
    <cellStyle name="Normal 114 3 4" xfId="41527"/>
    <cellStyle name="Normal 114 3 5" xfId="46370"/>
    <cellStyle name="Normal 114 4" xfId="5524"/>
    <cellStyle name="Normal 114 4 2" xfId="16314"/>
    <cellStyle name="Normal 114 5" xfId="11143"/>
    <cellStyle name="Normal 114 6" xfId="39245"/>
    <cellStyle name="Normal 114 7" xfId="44091"/>
    <cellStyle name="Normal 115" xfId="282"/>
    <cellStyle name="Normal 115 2" xfId="1394"/>
    <cellStyle name="Normal 115 2 2" xfId="3709"/>
    <cellStyle name="Normal 115 2 2 2" xfId="8856"/>
    <cellStyle name="Normal 115 2 2 2 2" xfId="19639"/>
    <cellStyle name="Normal 115 2 2 3" xfId="14507"/>
    <cellStyle name="Normal 115 2 2 4" xfId="42566"/>
    <cellStyle name="Normal 115 2 2 5" xfId="47409"/>
    <cellStyle name="Normal 115 2 3" xfId="6576"/>
    <cellStyle name="Normal 115 2 3 2" xfId="17359"/>
    <cellStyle name="Normal 115 2 4" xfId="12216"/>
    <cellStyle name="Normal 115 2 5" xfId="40291"/>
    <cellStyle name="Normal 115 2 6" xfId="45134"/>
    <cellStyle name="Normal 115 3" xfId="2662"/>
    <cellStyle name="Normal 115 3 2" xfId="7817"/>
    <cellStyle name="Normal 115 3 2 2" xfId="18600"/>
    <cellStyle name="Normal 115 3 3" xfId="13468"/>
    <cellStyle name="Normal 115 3 4" xfId="41528"/>
    <cellStyle name="Normal 115 3 5" xfId="46371"/>
    <cellStyle name="Normal 115 4" xfId="5525"/>
    <cellStyle name="Normal 115 4 2" xfId="16315"/>
    <cellStyle name="Normal 115 5" xfId="11144"/>
    <cellStyle name="Normal 115 6" xfId="39246"/>
    <cellStyle name="Normal 115 7" xfId="44092"/>
    <cellStyle name="Normal 116" xfId="283"/>
    <cellStyle name="Normal 116 2" xfId="1395"/>
    <cellStyle name="Normal 116 2 2" xfId="3710"/>
    <cellStyle name="Normal 116 2 2 2" xfId="8857"/>
    <cellStyle name="Normal 116 2 2 2 2" xfId="19640"/>
    <cellStyle name="Normal 116 2 2 3" xfId="14508"/>
    <cellStyle name="Normal 116 2 2 4" xfId="42567"/>
    <cellStyle name="Normal 116 2 2 5" xfId="47410"/>
    <cellStyle name="Normal 116 2 3" xfId="6577"/>
    <cellStyle name="Normal 116 2 3 2" xfId="17360"/>
    <cellStyle name="Normal 116 2 4" xfId="12217"/>
    <cellStyle name="Normal 116 2 5" xfId="40292"/>
    <cellStyle name="Normal 116 2 6" xfId="45135"/>
    <cellStyle name="Normal 116 3" xfId="2663"/>
    <cellStyle name="Normal 116 3 2" xfId="7818"/>
    <cellStyle name="Normal 116 3 2 2" xfId="18601"/>
    <cellStyle name="Normal 116 3 3" xfId="13469"/>
    <cellStyle name="Normal 116 3 4" xfId="41529"/>
    <cellStyle name="Normal 116 3 5" xfId="46372"/>
    <cellStyle name="Normal 116 4" xfId="5526"/>
    <cellStyle name="Normal 116 4 2" xfId="16316"/>
    <cellStyle name="Normal 116 5" xfId="11145"/>
    <cellStyle name="Normal 116 6" xfId="39247"/>
    <cellStyle name="Normal 116 7" xfId="44093"/>
    <cellStyle name="Normal 117" xfId="284"/>
    <cellStyle name="Normal 117 2" xfId="1396"/>
    <cellStyle name="Normal 117 2 2" xfId="3711"/>
    <cellStyle name="Normal 117 2 2 2" xfId="8858"/>
    <cellStyle name="Normal 117 2 2 2 2" xfId="19641"/>
    <cellStyle name="Normal 117 2 2 3" xfId="14509"/>
    <cellStyle name="Normal 117 2 2 4" xfId="42568"/>
    <cellStyle name="Normal 117 2 2 5" xfId="47411"/>
    <cellStyle name="Normal 117 2 3" xfId="6578"/>
    <cellStyle name="Normal 117 2 3 2" xfId="17361"/>
    <cellStyle name="Normal 117 2 4" xfId="12218"/>
    <cellStyle name="Normal 117 2 5" xfId="40293"/>
    <cellStyle name="Normal 117 2 6" xfId="45136"/>
    <cellStyle name="Normal 117 3" xfId="2664"/>
    <cellStyle name="Normal 117 3 2" xfId="7819"/>
    <cellStyle name="Normal 117 3 2 2" xfId="18602"/>
    <cellStyle name="Normal 117 3 3" xfId="13470"/>
    <cellStyle name="Normal 117 3 4" xfId="41530"/>
    <cellStyle name="Normal 117 3 5" xfId="46373"/>
    <cellStyle name="Normal 117 4" xfId="5527"/>
    <cellStyle name="Normal 117 4 2" xfId="16317"/>
    <cellStyle name="Normal 117 5" xfId="11146"/>
    <cellStyle name="Normal 117 6" xfId="39248"/>
    <cellStyle name="Normal 117 7" xfId="44094"/>
    <cellStyle name="Normal 118" xfId="285"/>
    <cellStyle name="Normal 118 2" xfId="1397"/>
    <cellStyle name="Normal 118 2 2" xfId="3712"/>
    <cellStyle name="Normal 118 2 2 2" xfId="8859"/>
    <cellStyle name="Normal 118 2 2 2 2" xfId="19642"/>
    <cellStyle name="Normal 118 2 2 3" xfId="14510"/>
    <cellStyle name="Normal 118 2 2 4" xfId="42569"/>
    <cellStyle name="Normal 118 2 2 5" xfId="47412"/>
    <cellStyle name="Normal 118 2 3" xfId="6579"/>
    <cellStyle name="Normal 118 2 3 2" xfId="17362"/>
    <cellStyle name="Normal 118 2 4" xfId="12219"/>
    <cellStyle name="Normal 118 2 5" xfId="40294"/>
    <cellStyle name="Normal 118 2 6" xfId="45137"/>
    <cellStyle name="Normal 118 3" xfId="2665"/>
    <cellStyle name="Normal 118 3 2" xfId="7820"/>
    <cellStyle name="Normal 118 3 2 2" xfId="18603"/>
    <cellStyle name="Normal 118 3 3" xfId="13471"/>
    <cellStyle name="Normal 118 3 4" xfId="41531"/>
    <cellStyle name="Normal 118 3 5" xfId="46374"/>
    <cellStyle name="Normal 118 4" xfId="5528"/>
    <cellStyle name="Normal 118 4 2" xfId="16318"/>
    <cellStyle name="Normal 118 5" xfId="11147"/>
    <cellStyle name="Normal 118 6" xfId="39249"/>
    <cellStyle name="Normal 118 7" xfId="44095"/>
    <cellStyle name="Normal 119" xfId="286"/>
    <cellStyle name="Normal 119 2" xfId="1398"/>
    <cellStyle name="Normal 119 2 2" xfId="3713"/>
    <cellStyle name="Normal 119 2 2 2" xfId="8860"/>
    <cellStyle name="Normal 119 2 2 2 2" xfId="19643"/>
    <cellStyle name="Normal 119 2 2 3" xfId="14511"/>
    <cellStyle name="Normal 119 2 2 4" xfId="42570"/>
    <cellStyle name="Normal 119 2 2 5" xfId="47413"/>
    <cellStyle name="Normal 119 2 3" xfId="6580"/>
    <cellStyle name="Normal 119 2 3 2" xfId="17363"/>
    <cellStyle name="Normal 119 2 4" xfId="12220"/>
    <cellStyle name="Normal 119 2 5" xfId="40295"/>
    <cellStyle name="Normal 119 2 6" xfId="45138"/>
    <cellStyle name="Normal 119 3" xfId="2666"/>
    <cellStyle name="Normal 119 3 2" xfId="7821"/>
    <cellStyle name="Normal 119 3 2 2" xfId="18604"/>
    <cellStyle name="Normal 119 3 3" xfId="13472"/>
    <cellStyle name="Normal 119 3 4" xfId="41532"/>
    <cellStyle name="Normal 119 3 5" xfId="46375"/>
    <cellStyle name="Normal 119 4" xfId="5529"/>
    <cellStyle name="Normal 119 4 2" xfId="16319"/>
    <cellStyle name="Normal 119 5" xfId="11148"/>
    <cellStyle name="Normal 119 6" xfId="39250"/>
    <cellStyle name="Normal 119 7" xfId="44096"/>
    <cellStyle name="Normal 12" xfId="287"/>
    <cellStyle name="Normal 120" xfId="288"/>
    <cellStyle name="Normal 120 2" xfId="1399"/>
    <cellStyle name="Normal 120 2 2" xfId="3714"/>
    <cellStyle name="Normal 120 2 2 2" xfId="8861"/>
    <cellStyle name="Normal 120 2 2 2 2" xfId="19644"/>
    <cellStyle name="Normal 120 2 2 3" xfId="14512"/>
    <cellStyle name="Normal 120 2 2 4" xfId="42571"/>
    <cellStyle name="Normal 120 2 2 5" xfId="47414"/>
    <cellStyle name="Normal 120 2 3" xfId="6581"/>
    <cellStyle name="Normal 120 2 3 2" xfId="17364"/>
    <cellStyle name="Normal 120 2 4" xfId="12221"/>
    <cellStyle name="Normal 120 2 5" xfId="40296"/>
    <cellStyle name="Normal 120 2 6" xfId="45139"/>
    <cellStyle name="Normal 120 3" xfId="2667"/>
    <cellStyle name="Normal 120 3 2" xfId="7822"/>
    <cellStyle name="Normal 120 3 2 2" xfId="18605"/>
    <cellStyle name="Normal 120 3 3" xfId="13473"/>
    <cellStyle name="Normal 120 3 4" xfId="41533"/>
    <cellStyle name="Normal 120 3 5" xfId="46376"/>
    <cellStyle name="Normal 120 4" xfId="5530"/>
    <cellStyle name="Normal 120 4 2" xfId="16320"/>
    <cellStyle name="Normal 120 5" xfId="11149"/>
    <cellStyle name="Normal 120 6" xfId="39251"/>
    <cellStyle name="Normal 120 7" xfId="44097"/>
    <cellStyle name="Normal 121" xfId="289"/>
    <cellStyle name="Normal 121 2" xfId="1400"/>
    <cellStyle name="Normal 121 2 2" xfId="3715"/>
    <cellStyle name="Normal 121 2 2 2" xfId="8862"/>
    <cellStyle name="Normal 121 2 2 2 2" xfId="19645"/>
    <cellStyle name="Normal 121 2 2 3" xfId="14513"/>
    <cellStyle name="Normal 121 2 2 4" xfId="42572"/>
    <cellStyle name="Normal 121 2 2 5" xfId="47415"/>
    <cellStyle name="Normal 121 2 3" xfId="6582"/>
    <cellStyle name="Normal 121 2 3 2" xfId="17365"/>
    <cellStyle name="Normal 121 2 4" xfId="12222"/>
    <cellStyle name="Normal 121 2 5" xfId="40297"/>
    <cellStyle name="Normal 121 2 6" xfId="45140"/>
    <cellStyle name="Normal 121 3" xfId="2668"/>
    <cellStyle name="Normal 121 3 2" xfId="7823"/>
    <cellStyle name="Normal 121 3 2 2" xfId="18606"/>
    <cellStyle name="Normal 121 3 3" xfId="13474"/>
    <cellStyle name="Normal 121 3 4" xfId="41534"/>
    <cellStyle name="Normal 121 3 5" xfId="46377"/>
    <cellStyle name="Normal 121 4" xfId="5531"/>
    <cellStyle name="Normal 121 4 2" xfId="16321"/>
    <cellStyle name="Normal 121 5" xfId="11150"/>
    <cellStyle name="Normal 121 6" xfId="39252"/>
    <cellStyle name="Normal 121 7" xfId="44098"/>
    <cellStyle name="Normal 122" xfId="290"/>
    <cellStyle name="Normal 122 2" xfId="1401"/>
    <cellStyle name="Normal 122 2 2" xfId="3716"/>
    <cellStyle name="Normal 122 2 2 2" xfId="8863"/>
    <cellStyle name="Normal 122 2 2 2 2" xfId="19646"/>
    <cellStyle name="Normal 122 2 2 3" xfId="14514"/>
    <cellStyle name="Normal 122 2 2 4" xfId="42573"/>
    <cellStyle name="Normal 122 2 2 5" xfId="47416"/>
    <cellStyle name="Normal 122 2 3" xfId="6583"/>
    <cellStyle name="Normal 122 2 3 2" xfId="17366"/>
    <cellStyle name="Normal 122 2 4" xfId="12223"/>
    <cellStyle name="Normal 122 2 5" xfId="40298"/>
    <cellStyle name="Normal 122 2 6" xfId="45141"/>
    <cellStyle name="Normal 122 3" xfId="2669"/>
    <cellStyle name="Normal 122 3 2" xfId="7824"/>
    <cellStyle name="Normal 122 3 2 2" xfId="18607"/>
    <cellStyle name="Normal 122 3 3" xfId="13475"/>
    <cellStyle name="Normal 122 3 4" xfId="41535"/>
    <cellStyle name="Normal 122 3 5" xfId="46378"/>
    <cellStyle name="Normal 122 4" xfId="5532"/>
    <cellStyle name="Normal 122 4 2" xfId="16322"/>
    <cellStyle name="Normal 122 5" xfId="11151"/>
    <cellStyle name="Normal 122 6" xfId="39253"/>
    <cellStyle name="Normal 122 7" xfId="44099"/>
    <cellStyle name="Normal 123" xfId="291"/>
    <cellStyle name="Normal 123 2" xfId="1402"/>
    <cellStyle name="Normal 123 2 2" xfId="3717"/>
    <cellStyle name="Normal 123 2 2 2" xfId="8864"/>
    <cellStyle name="Normal 123 2 2 2 2" xfId="19647"/>
    <cellStyle name="Normal 123 2 2 3" xfId="14515"/>
    <cellStyle name="Normal 123 2 2 4" xfId="42574"/>
    <cellStyle name="Normal 123 2 2 5" xfId="47417"/>
    <cellStyle name="Normal 123 2 3" xfId="6584"/>
    <cellStyle name="Normal 123 2 3 2" xfId="17367"/>
    <cellStyle name="Normal 123 2 4" xfId="12224"/>
    <cellStyle name="Normal 123 2 5" xfId="40299"/>
    <cellStyle name="Normal 123 2 6" xfId="45142"/>
    <cellStyle name="Normal 123 3" xfId="2670"/>
    <cellStyle name="Normal 123 3 2" xfId="7825"/>
    <cellStyle name="Normal 123 3 2 2" xfId="18608"/>
    <cellStyle name="Normal 123 3 3" xfId="13476"/>
    <cellStyle name="Normal 123 3 4" xfId="41536"/>
    <cellStyle name="Normal 123 3 5" xfId="46379"/>
    <cellStyle name="Normal 123 4" xfId="5533"/>
    <cellStyle name="Normal 123 4 2" xfId="16323"/>
    <cellStyle name="Normal 123 5" xfId="11152"/>
    <cellStyle name="Normal 123 6" xfId="39254"/>
    <cellStyle name="Normal 123 7" xfId="44100"/>
    <cellStyle name="Normal 124" xfId="292"/>
    <cellStyle name="Normal 124 2" xfId="1403"/>
    <cellStyle name="Normal 124 2 2" xfId="3718"/>
    <cellStyle name="Normal 124 2 2 2" xfId="8865"/>
    <cellStyle name="Normal 124 2 2 2 2" xfId="19648"/>
    <cellStyle name="Normal 124 2 2 3" xfId="14516"/>
    <cellStyle name="Normal 124 2 2 4" xfId="42575"/>
    <cellStyle name="Normal 124 2 2 5" xfId="47418"/>
    <cellStyle name="Normal 124 2 3" xfId="6585"/>
    <cellStyle name="Normal 124 2 3 2" xfId="17368"/>
    <cellStyle name="Normal 124 2 4" xfId="12225"/>
    <cellStyle name="Normal 124 2 5" xfId="40300"/>
    <cellStyle name="Normal 124 2 6" xfId="45143"/>
    <cellStyle name="Normal 124 3" xfId="2671"/>
    <cellStyle name="Normal 124 3 2" xfId="7826"/>
    <cellStyle name="Normal 124 3 2 2" xfId="18609"/>
    <cellStyle name="Normal 124 3 3" xfId="13477"/>
    <cellStyle name="Normal 124 3 4" xfId="41537"/>
    <cellStyle name="Normal 124 3 5" xfId="46380"/>
    <cellStyle name="Normal 124 4" xfId="5534"/>
    <cellStyle name="Normal 124 4 2" xfId="16324"/>
    <cellStyle name="Normal 124 5" xfId="11153"/>
    <cellStyle name="Normal 124 6" xfId="39255"/>
    <cellStyle name="Normal 124 7" xfId="44101"/>
    <cellStyle name="Normal 125" xfId="293"/>
    <cellStyle name="Normal 125 2" xfId="1404"/>
    <cellStyle name="Normal 125 2 2" xfId="3719"/>
    <cellStyle name="Normal 125 2 2 2" xfId="8866"/>
    <cellStyle name="Normal 125 2 2 2 2" xfId="19649"/>
    <cellStyle name="Normal 125 2 2 3" xfId="14517"/>
    <cellStyle name="Normal 125 2 2 4" xfId="42576"/>
    <cellStyle name="Normal 125 2 2 5" xfId="47419"/>
    <cellStyle name="Normal 125 2 3" xfId="6586"/>
    <cellStyle name="Normal 125 2 3 2" xfId="17369"/>
    <cellStyle name="Normal 125 2 4" xfId="12226"/>
    <cellStyle name="Normal 125 2 5" xfId="40301"/>
    <cellStyle name="Normal 125 2 6" xfId="45144"/>
    <cellStyle name="Normal 125 3" xfId="2672"/>
    <cellStyle name="Normal 125 3 2" xfId="7827"/>
    <cellStyle name="Normal 125 3 2 2" xfId="18610"/>
    <cellStyle name="Normal 125 3 3" xfId="13478"/>
    <cellStyle name="Normal 125 3 4" xfId="41538"/>
    <cellStyle name="Normal 125 3 5" xfId="46381"/>
    <cellStyle name="Normal 125 4" xfId="5535"/>
    <cellStyle name="Normal 125 4 2" xfId="16325"/>
    <cellStyle name="Normal 125 5" xfId="11154"/>
    <cellStyle name="Normal 125 6" xfId="39256"/>
    <cellStyle name="Normal 125 7" xfId="44102"/>
    <cellStyle name="Normal 126" xfId="294"/>
    <cellStyle name="Normal 126 2" xfId="1405"/>
    <cellStyle name="Normal 126 2 2" xfId="3720"/>
    <cellStyle name="Normal 126 2 2 2" xfId="8867"/>
    <cellStyle name="Normal 126 2 2 2 2" xfId="19650"/>
    <cellStyle name="Normal 126 2 2 3" xfId="14518"/>
    <cellStyle name="Normal 126 2 2 4" xfId="42577"/>
    <cellStyle name="Normal 126 2 2 5" xfId="47420"/>
    <cellStyle name="Normal 126 2 3" xfId="6587"/>
    <cellStyle name="Normal 126 2 3 2" xfId="17370"/>
    <cellStyle name="Normal 126 2 4" xfId="12227"/>
    <cellStyle name="Normal 126 2 5" xfId="40302"/>
    <cellStyle name="Normal 126 2 6" xfId="45145"/>
    <cellStyle name="Normal 126 3" xfId="2673"/>
    <cellStyle name="Normal 126 3 2" xfId="7828"/>
    <cellStyle name="Normal 126 3 2 2" xfId="18611"/>
    <cellStyle name="Normal 126 3 3" xfId="13479"/>
    <cellStyle name="Normal 126 3 4" xfId="41539"/>
    <cellStyle name="Normal 126 3 5" xfId="46382"/>
    <cellStyle name="Normal 126 4" xfId="5536"/>
    <cellStyle name="Normal 126 4 2" xfId="16326"/>
    <cellStyle name="Normal 126 5" xfId="11155"/>
    <cellStyle name="Normal 126 6" xfId="39257"/>
    <cellStyle name="Normal 126 7" xfId="44103"/>
    <cellStyle name="Normal 127" xfId="295"/>
    <cellStyle name="Normal 127 2" xfId="1406"/>
    <cellStyle name="Normal 127 2 2" xfId="3721"/>
    <cellStyle name="Normal 127 2 2 2" xfId="8868"/>
    <cellStyle name="Normal 127 2 2 2 2" xfId="19651"/>
    <cellStyle name="Normal 127 2 2 3" xfId="14519"/>
    <cellStyle name="Normal 127 2 2 4" xfId="42578"/>
    <cellStyle name="Normal 127 2 2 5" xfId="47421"/>
    <cellStyle name="Normal 127 2 3" xfId="6588"/>
    <cellStyle name="Normal 127 2 3 2" xfId="17371"/>
    <cellStyle name="Normal 127 2 4" xfId="12228"/>
    <cellStyle name="Normal 127 2 5" xfId="40303"/>
    <cellStyle name="Normal 127 2 6" xfId="45146"/>
    <cellStyle name="Normal 127 3" xfId="2674"/>
    <cellStyle name="Normal 127 3 2" xfId="7829"/>
    <cellStyle name="Normal 127 3 2 2" xfId="18612"/>
    <cellStyle name="Normal 127 3 3" xfId="13480"/>
    <cellStyle name="Normal 127 3 4" xfId="41540"/>
    <cellStyle name="Normal 127 3 5" xfId="46383"/>
    <cellStyle name="Normal 127 4" xfId="5537"/>
    <cellStyle name="Normal 127 4 2" xfId="16327"/>
    <cellStyle name="Normal 127 5" xfId="11156"/>
    <cellStyle name="Normal 127 6" xfId="39258"/>
    <cellStyle name="Normal 127 7" xfId="44104"/>
    <cellStyle name="Normal 128" xfId="296"/>
    <cellStyle name="Normal 128 2" xfId="1407"/>
    <cellStyle name="Normal 128 2 2" xfId="3722"/>
    <cellStyle name="Normal 128 2 2 2" xfId="8869"/>
    <cellStyle name="Normal 128 2 2 2 2" xfId="19652"/>
    <cellStyle name="Normal 128 2 2 3" xfId="14520"/>
    <cellStyle name="Normal 128 2 2 4" xfId="42579"/>
    <cellStyle name="Normal 128 2 2 5" xfId="47422"/>
    <cellStyle name="Normal 128 2 3" xfId="6589"/>
    <cellStyle name="Normal 128 2 3 2" xfId="17372"/>
    <cellStyle name="Normal 128 2 4" xfId="12229"/>
    <cellStyle name="Normal 128 2 5" xfId="40304"/>
    <cellStyle name="Normal 128 2 6" xfId="45147"/>
    <cellStyle name="Normal 128 3" xfId="2675"/>
    <cellStyle name="Normal 128 3 2" xfId="7830"/>
    <cellStyle name="Normal 128 3 2 2" xfId="18613"/>
    <cellStyle name="Normal 128 3 3" xfId="13481"/>
    <cellStyle name="Normal 128 3 4" xfId="41541"/>
    <cellStyle name="Normal 128 3 5" xfId="46384"/>
    <cellStyle name="Normal 128 4" xfId="5538"/>
    <cellStyle name="Normal 128 4 2" xfId="16328"/>
    <cellStyle name="Normal 128 5" xfId="11157"/>
    <cellStyle name="Normal 128 6" xfId="39259"/>
    <cellStyle name="Normal 128 7" xfId="44105"/>
    <cellStyle name="Normal 129" xfId="297"/>
    <cellStyle name="Normal 129 2" xfId="1408"/>
    <cellStyle name="Normal 129 2 2" xfId="3723"/>
    <cellStyle name="Normal 129 2 2 2" xfId="8870"/>
    <cellStyle name="Normal 129 2 2 2 2" xfId="19653"/>
    <cellStyle name="Normal 129 2 2 3" xfId="14521"/>
    <cellStyle name="Normal 129 2 2 4" xfId="42580"/>
    <cellStyle name="Normal 129 2 2 5" xfId="47423"/>
    <cellStyle name="Normal 129 2 3" xfId="6590"/>
    <cellStyle name="Normal 129 2 3 2" xfId="17373"/>
    <cellStyle name="Normal 129 2 4" xfId="12230"/>
    <cellStyle name="Normal 129 2 5" xfId="40305"/>
    <cellStyle name="Normal 129 2 6" xfId="45148"/>
    <cellStyle name="Normal 129 3" xfId="2676"/>
    <cellStyle name="Normal 129 3 2" xfId="7831"/>
    <cellStyle name="Normal 129 3 2 2" xfId="18614"/>
    <cellStyle name="Normal 129 3 3" xfId="13482"/>
    <cellStyle name="Normal 129 3 4" xfId="41542"/>
    <cellStyle name="Normal 129 3 5" xfId="46385"/>
    <cellStyle name="Normal 129 4" xfId="5539"/>
    <cellStyle name="Normal 129 4 2" xfId="16329"/>
    <cellStyle name="Normal 129 5" xfId="11158"/>
    <cellStyle name="Normal 129 6" xfId="39260"/>
    <cellStyle name="Normal 129 7" xfId="44106"/>
    <cellStyle name="Normal 13" xfId="298"/>
    <cellStyle name="Normal 13 2" xfId="1409"/>
    <cellStyle name="Normal 13 2 2" xfId="3724"/>
    <cellStyle name="Normal 13 2 2 2" xfId="8871"/>
    <cellStyle name="Normal 13 2 2 2 2" xfId="19654"/>
    <cellStyle name="Normal 13 2 2 3" xfId="14522"/>
    <cellStyle name="Normal 13 2 2 4" xfId="42581"/>
    <cellStyle name="Normal 13 2 2 5" xfId="47424"/>
    <cellStyle name="Normal 13 2 3" xfId="6591"/>
    <cellStyle name="Normal 13 2 3 2" xfId="17374"/>
    <cellStyle name="Normal 13 2 4" xfId="12231"/>
    <cellStyle name="Normal 13 2 5" xfId="40306"/>
    <cellStyle name="Normal 13 2 6" xfId="45149"/>
    <cellStyle name="Normal 13 3" xfId="2677"/>
    <cellStyle name="Normal 13 3 2" xfId="7832"/>
    <cellStyle name="Normal 13 3 2 2" xfId="18615"/>
    <cellStyle name="Normal 13 3 3" xfId="13483"/>
    <cellStyle name="Normal 13 3 4" xfId="41543"/>
    <cellStyle name="Normal 13 3 5" xfId="46386"/>
    <cellStyle name="Normal 13 4" xfId="5540"/>
    <cellStyle name="Normal 13 4 2" xfId="16330"/>
    <cellStyle name="Normal 13 5" xfId="11159"/>
    <cellStyle name="Normal 13 6" xfId="39261"/>
    <cellStyle name="Normal 13 7" xfId="44107"/>
    <cellStyle name="Normal 130" xfId="299"/>
    <cellStyle name="Normal 130 2" xfId="1410"/>
    <cellStyle name="Normal 130 2 2" xfId="3725"/>
    <cellStyle name="Normal 130 2 2 2" xfId="8872"/>
    <cellStyle name="Normal 130 2 2 2 2" xfId="19655"/>
    <cellStyle name="Normal 130 2 2 3" xfId="14523"/>
    <cellStyle name="Normal 130 2 2 4" xfId="42582"/>
    <cellStyle name="Normal 130 2 2 5" xfId="47425"/>
    <cellStyle name="Normal 130 2 3" xfId="6592"/>
    <cellStyle name="Normal 130 2 3 2" xfId="17375"/>
    <cellStyle name="Normal 130 2 4" xfId="12232"/>
    <cellStyle name="Normal 130 2 5" xfId="40307"/>
    <cellStyle name="Normal 130 2 6" xfId="45150"/>
    <cellStyle name="Normal 130 3" xfId="2678"/>
    <cellStyle name="Normal 130 3 2" xfId="7833"/>
    <cellStyle name="Normal 130 3 2 2" xfId="18616"/>
    <cellStyle name="Normal 130 3 3" xfId="13484"/>
    <cellStyle name="Normal 130 3 4" xfId="41544"/>
    <cellStyle name="Normal 130 3 5" xfId="46387"/>
    <cellStyle name="Normal 130 4" xfId="5541"/>
    <cellStyle name="Normal 130 4 2" xfId="16331"/>
    <cellStyle name="Normal 130 5" xfId="11160"/>
    <cellStyle name="Normal 130 6" xfId="39262"/>
    <cellStyle name="Normal 130 7" xfId="44108"/>
    <cellStyle name="Normal 131" xfId="300"/>
    <cellStyle name="Normal 131 2" xfId="1411"/>
    <cellStyle name="Normal 131 2 2" xfId="3726"/>
    <cellStyle name="Normal 131 2 2 2" xfId="8873"/>
    <cellStyle name="Normal 131 2 2 2 2" xfId="19656"/>
    <cellStyle name="Normal 131 2 2 3" xfId="14524"/>
    <cellStyle name="Normal 131 2 2 4" xfId="42583"/>
    <cellStyle name="Normal 131 2 2 5" xfId="47426"/>
    <cellStyle name="Normal 131 2 3" xfId="6593"/>
    <cellStyle name="Normal 131 2 3 2" xfId="17376"/>
    <cellStyle name="Normal 131 2 4" xfId="12233"/>
    <cellStyle name="Normal 131 2 5" xfId="40308"/>
    <cellStyle name="Normal 131 2 6" xfId="45151"/>
    <cellStyle name="Normal 131 3" xfId="2679"/>
    <cellStyle name="Normal 131 3 2" xfId="7834"/>
    <cellStyle name="Normal 131 3 2 2" xfId="18617"/>
    <cellStyle name="Normal 131 3 3" xfId="13485"/>
    <cellStyle name="Normal 131 3 4" xfId="41545"/>
    <cellStyle name="Normal 131 3 5" xfId="46388"/>
    <cellStyle name="Normal 131 4" xfId="5542"/>
    <cellStyle name="Normal 131 4 2" xfId="16332"/>
    <cellStyle name="Normal 131 5" xfId="11161"/>
    <cellStyle name="Normal 131 6" xfId="39263"/>
    <cellStyle name="Normal 131 7" xfId="44109"/>
    <cellStyle name="Normal 132" xfId="301"/>
    <cellStyle name="Normal 132 2" xfId="1412"/>
    <cellStyle name="Normal 132 2 2" xfId="3727"/>
    <cellStyle name="Normal 132 2 2 2" xfId="8874"/>
    <cellStyle name="Normal 132 2 2 2 2" xfId="19657"/>
    <cellStyle name="Normal 132 2 2 3" xfId="14525"/>
    <cellStyle name="Normal 132 2 2 4" xfId="42584"/>
    <cellStyle name="Normal 132 2 2 5" xfId="47427"/>
    <cellStyle name="Normal 132 2 3" xfId="6594"/>
    <cellStyle name="Normal 132 2 3 2" xfId="17377"/>
    <cellStyle name="Normal 132 2 4" xfId="12234"/>
    <cellStyle name="Normal 132 2 5" xfId="40309"/>
    <cellStyle name="Normal 132 2 6" xfId="45152"/>
    <cellStyle name="Normal 132 3" xfId="2680"/>
    <cellStyle name="Normal 132 3 2" xfId="7835"/>
    <cellStyle name="Normal 132 3 2 2" xfId="18618"/>
    <cellStyle name="Normal 132 3 3" xfId="13486"/>
    <cellStyle name="Normal 132 3 4" xfId="41546"/>
    <cellStyle name="Normal 132 3 5" xfId="46389"/>
    <cellStyle name="Normal 132 4" xfId="5543"/>
    <cellStyle name="Normal 132 4 2" xfId="16333"/>
    <cellStyle name="Normal 132 5" xfId="11162"/>
    <cellStyle name="Normal 132 6" xfId="39264"/>
    <cellStyle name="Normal 132 7" xfId="44110"/>
    <cellStyle name="Normal 133" xfId="302"/>
    <cellStyle name="Normal 133 2" xfId="1413"/>
    <cellStyle name="Normal 133 2 2" xfId="3728"/>
    <cellStyle name="Normal 133 2 2 2" xfId="8875"/>
    <cellStyle name="Normal 133 2 2 2 2" xfId="19658"/>
    <cellStyle name="Normal 133 2 2 3" xfId="14526"/>
    <cellStyle name="Normal 133 2 2 4" xfId="42585"/>
    <cellStyle name="Normal 133 2 2 5" xfId="47428"/>
    <cellStyle name="Normal 133 2 3" xfId="6595"/>
    <cellStyle name="Normal 133 2 3 2" xfId="17378"/>
    <cellStyle name="Normal 133 2 4" xfId="12235"/>
    <cellStyle name="Normal 133 2 5" xfId="40310"/>
    <cellStyle name="Normal 133 2 6" xfId="45153"/>
    <cellStyle name="Normal 133 3" xfId="2681"/>
    <cellStyle name="Normal 133 3 2" xfId="7836"/>
    <cellStyle name="Normal 133 3 2 2" xfId="18619"/>
    <cellStyle name="Normal 133 3 3" xfId="13487"/>
    <cellStyle name="Normal 133 3 4" xfId="41547"/>
    <cellStyle name="Normal 133 3 5" xfId="46390"/>
    <cellStyle name="Normal 133 4" xfId="5544"/>
    <cellStyle name="Normal 133 4 2" xfId="16334"/>
    <cellStyle name="Normal 133 5" xfId="11163"/>
    <cellStyle name="Normal 133 6" xfId="39265"/>
    <cellStyle name="Normal 133 7" xfId="44111"/>
    <cellStyle name="Normal 134" xfId="303"/>
    <cellStyle name="Normal 134 2" xfId="1414"/>
    <cellStyle name="Normal 134 2 2" xfId="3729"/>
    <cellStyle name="Normal 134 2 2 2" xfId="8876"/>
    <cellStyle name="Normal 134 2 2 2 2" xfId="19659"/>
    <cellStyle name="Normal 134 2 2 3" xfId="14527"/>
    <cellStyle name="Normal 134 2 2 4" xfId="42586"/>
    <cellStyle name="Normal 134 2 2 5" xfId="47429"/>
    <cellStyle name="Normal 134 2 3" xfId="6596"/>
    <cellStyle name="Normal 134 2 3 2" xfId="17379"/>
    <cellStyle name="Normal 134 2 4" xfId="12236"/>
    <cellStyle name="Normal 134 2 5" xfId="40311"/>
    <cellStyle name="Normal 134 2 6" xfId="45154"/>
    <cellStyle name="Normal 134 3" xfId="2682"/>
    <cellStyle name="Normal 134 3 2" xfId="7837"/>
    <cellStyle name="Normal 134 3 2 2" xfId="18620"/>
    <cellStyle name="Normal 134 3 3" xfId="13488"/>
    <cellStyle name="Normal 134 3 4" xfId="41548"/>
    <cellStyle name="Normal 134 3 5" xfId="46391"/>
    <cellStyle name="Normal 134 4" xfId="5545"/>
    <cellStyle name="Normal 134 4 2" xfId="16335"/>
    <cellStyle name="Normal 134 5" xfId="11164"/>
    <cellStyle name="Normal 134 6" xfId="39266"/>
    <cellStyle name="Normal 134 7" xfId="44112"/>
    <cellStyle name="Normal 135" xfId="304"/>
    <cellStyle name="Normal 135 2" xfId="1415"/>
    <cellStyle name="Normal 135 2 2" xfId="3730"/>
    <cellStyle name="Normal 135 2 2 2" xfId="8877"/>
    <cellStyle name="Normal 135 2 2 2 2" xfId="19660"/>
    <cellStyle name="Normal 135 2 2 3" xfId="14528"/>
    <cellStyle name="Normal 135 2 2 4" xfId="42587"/>
    <cellStyle name="Normal 135 2 2 5" xfId="47430"/>
    <cellStyle name="Normal 135 2 3" xfId="6597"/>
    <cellStyle name="Normal 135 2 3 2" xfId="17380"/>
    <cellStyle name="Normal 135 2 4" xfId="12237"/>
    <cellStyle name="Normal 135 2 5" xfId="40312"/>
    <cellStyle name="Normal 135 2 6" xfId="45155"/>
    <cellStyle name="Normal 135 3" xfId="2683"/>
    <cellStyle name="Normal 135 3 2" xfId="7838"/>
    <cellStyle name="Normal 135 3 2 2" xfId="18621"/>
    <cellStyle name="Normal 135 3 3" xfId="13489"/>
    <cellStyle name="Normal 135 3 4" xfId="41549"/>
    <cellStyle name="Normal 135 3 5" xfId="46392"/>
    <cellStyle name="Normal 135 4" xfId="5546"/>
    <cellStyle name="Normal 135 4 2" xfId="16336"/>
    <cellStyle name="Normal 135 5" xfId="11165"/>
    <cellStyle name="Normal 135 6" xfId="39267"/>
    <cellStyle name="Normal 135 7" xfId="44113"/>
    <cellStyle name="Normal 136" xfId="305"/>
    <cellStyle name="Normal 136 2" xfId="1416"/>
    <cellStyle name="Normal 136 2 2" xfId="3731"/>
    <cellStyle name="Normal 136 2 2 2" xfId="8878"/>
    <cellStyle name="Normal 136 2 2 2 2" xfId="19661"/>
    <cellStyle name="Normal 136 2 2 3" xfId="14529"/>
    <cellStyle name="Normal 136 2 2 4" xfId="42588"/>
    <cellStyle name="Normal 136 2 2 5" xfId="47431"/>
    <cellStyle name="Normal 136 2 3" xfId="6598"/>
    <cellStyle name="Normal 136 2 3 2" xfId="17381"/>
    <cellStyle name="Normal 136 2 4" xfId="12238"/>
    <cellStyle name="Normal 136 2 5" xfId="40313"/>
    <cellStyle name="Normal 136 2 6" xfId="45156"/>
    <cellStyle name="Normal 136 3" xfId="2684"/>
    <cellStyle name="Normal 136 3 2" xfId="7839"/>
    <cellStyle name="Normal 136 3 2 2" xfId="18622"/>
    <cellStyle name="Normal 136 3 3" xfId="13490"/>
    <cellStyle name="Normal 136 3 4" xfId="41550"/>
    <cellStyle name="Normal 136 3 5" xfId="46393"/>
    <cellStyle name="Normal 136 4" xfId="5547"/>
    <cellStyle name="Normal 136 4 2" xfId="16337"/>
    <cellStyle name="Normal 136 5" xfId="11166"/>
    <cellStyle name="Normal 136 6" xfId="39268"/>
    <cellStyle name="Normal 136 7" xfId="44114"/>
    <cellStyle name="Normal 137" xfId="306"/>
    <cellStyle name="Normal 137 2" xfId="1417"/>
    <cellStyle name="Normal 137 2 2" xfId="3732"/>
    <cellStyle name="Normal 137 2 2 2" xfId="8879"/>
    <cellStyle name="Normal 137 2 2 2 2" xfId="19662"/>
    <cellStyle name="Normal 137 2 2 3" xfId="14530"/>
    <cellStyle name="Normal 137 2 2 4" xfId="42589"/>
    <cellStyle name="Normal 137 2 2 5" xfId="47432"/>
    <cellStyle name="Normal 137 2 3" xfId="6599"/>
    <cellStyle name="Normal 137 2 3 2" xfId="17382"/>
    <cellStyle name="Normal 137 2 4" xfId="12239"/>
    <cellStyle name="Normal 137 2 5" xfId="40314"/>
    <cellStyle name="Normal 137 2 6" xfId="45157"/>
    <cellStyle name="Normal 137 3" xfId="2685"/>
    <cellStyle name="Normal 137 3 2" xfId="7840"/>
    <cellStyle name="Normal 137 3 2 2" xfId="18623"/>
    <cellStyle name="Normal 137 3 3" xfId="13491"/>
    <cellStyle name="Normal 137 3 4" xfId="41551"/>
    <cellStyle name="Normal 137 3 5" xfId="46394"/>
    <cellStyle name="Normal 137 4" xfId="5548"/>
    <cellStyle name="Normal 137 4 2" xfId="16338"/>
    <cellStyle name="Normal 137 5" xfId="11167"/>
    <cellStyle name="Normal 137 6" xfId="39269"/>
    <cellStyle name="Normal 137 7" xfId="44115"/>
    <cellStyle name="Normal 138" xfId="307"/>
    <cellStyle name="Normal 138 2" xfId="1418"/>
    <cellStyle name="Normal 138 2 2" xfId="3733"/>
    <cellStyle name="Normal 138 2 2 2" xfId="8880"/>
    <cellStyle name="Normal 138 2 2 2 2" xfId="19663"/>
    <cellStyle name="Normal 138 2 2 3" xfId="14531"/>
    <cellStyle name="Normal 138 2 2 4" xfId="42590"/>
    <cellStyle name="Normal 138 2 2 5" xfId="47433"/>
    <cellStyle name="Normal 138 2 3" xfId="6600"/>
    <cellStyle name="Normal 138 2 3 2" xfId="17383"/>
    <cellStyle name="Normal 138 2 4" xfId="12240"/>
    <cellStyle name="Normal 138 2 5" xfId="40315"/>
    <cellStyle name="Normal 138 2 6" xfId="45158"/>
    <cellStyle name="Normal 138 3" xfId="2686"/>
    <cellStyle name="Normal 138 3 2" xfId="7841"/>
    <cellStyle name="Normal 138 3 2 2" xfId="18624"/>
    <cellStyle name="Normal 138 3 3" xfId="13492"/>
    <cellStyle name="Normal 138 3 4" xfId="41552"/>
    <cellStyle name="Normal 138 3 5" xfId="46395"/>
    <cellStyle name="Normal 138 4" xfId="5549"/>
    <cellStyle name="Normal 138 4 2" xfId="16339"/>
    <cellStyle name="Normal 138 5" xfId="11168"/>
    <cellStyle name="Normal 138 6" xfId="39270"/>
    <cellStyle name="Normal 138 7" xfId="44116"/>
    <cellStyle name="Normal 139" xfId="308"/>
    <cellStyle name="Normal 139 2" xfId="1419"/>
    <cellStyle name="Normal 139 2 2" xfId="3734"/>
    <cellStyle name="Normal 139 2 2 2" xfId="8881"/>
    <cellStyle name="Normal 139 2 2 2 2" xfId="19664"/>
    <cellStyle name="Normal 139 2 2 3" xfId="14532"/>
    <cellStyle name="Normal 139 2 2 4" xfId="42591"/>
    <cellStyle name="Normal 139 2 2 5" xfId="47434"/>
    <cellStyle name="Normal 139 2 3" xfId="6601"/>
    <cellStyle name="Normal 139 2 3 2" xfId="17384"/>
    <cellStyle name="Normal 139 2 4" xfId="12241"/>
    <cellStyle name="Normal 139 2 5" xfId="40316"/>
    <cellStyle name="Normal 139 2 6" xfId="45159"/>
    <cellStyle name="Normal 139 3" xfId="2687"/>
    <cellStyle name="Normal 139 3 2" xfId="7842"/>
    <cellStyle name="Normal 139 3 2 2" xfId="18625"/>
    <cellStyle name="Normal 139 3 3" xfId="13493"/>
    <cellStyle name="Normal 139 3 4" xfId="41553"/>
    <cellStyle name="Normal 139 3 5" xfId="46396"/>
    <cellStyle name="Normal 139 4" xfId="5550"/>
    <cellStyle name="Normal 139 4 2" xfId="16340"/>
    <cellStyle name="Normal 139 5" xfId="11169"/>
    <cellStyle name="Normal 139 6" xfId="39271"/>
    <cellStyle name="Normal 139 7" xfId="44117"/>
    <cellStyle name="Normal 14" xfId="309"/>
    <cellStyle name="Normal 14 2" xfId="1420"/>
    <cellStyle name="Normal 14 2 2" xfId="3735"/>
    <cellStyle name="Normal 14 2 2 2" xfId="8882"/>
    <cellStyle name="Normal 14 2 2 2 2" xfId="19665"/>
    <cellStyle name="Normal 14 2 2 3" xfId="14533"/>
    <cellStyle name="Normal 14 2 2 4" xfId="42592"/>
    <cellStyle name="Normal 14 2 2 5" xfId="47435"/>
    <cellStyle name="Normal 14 2 3" xfId="6602"/>
    <cellStyle name="Normal 14 2 3 2" xfId="17385"/>
    <cellStyle name="Normal 14 2 4" xfId="12242"/>
    <cellStyle name="Normal 14 2 5" xfId="40317"/>
    <cellStyle name="Normal 14 2 6" xfId="45160"/>
    <cellStyle name="Normal 14 3" xfId="2688"/>
    <cellStyle name="Normal 14 3 2" xfId="7843"/>
    <cellStyle name="Normal 14 3 2 2" xfId="18626"/>
    <cellStyle name="Normal 14 3 3" xfId="13494"/>
    <cellStyle name="Normal 14 3 4" xfId="41554"/>
    <cellStyle name="Normal 14 3 5" xfId="46397"/>
    <cellStyle name="Normal 14 4" xfId="5551"/>
    <cellStyle name="Normal 14 4 2" xfId="16341"/>
    <cellStyle name="Normal 14 5" xfId="11170"/>
    <cellStyle name="Normal 14 6" xfId="39272"/>
    <cellStyle name="Normal 14 7" xfId="44118"/>
    <cellStyle name="Normal 140" xfId="310"/>
    <cellStyle name="Normal 140 2" xfId="1421"/>
    <cellStyle name="Normal 140 2 2" xfId="3736"/>
    <cellStyle name="Normal 140 2 2 2" xfId="8883"/>
    <cellStyle name="Normal 140 2 2 2 2" xfId="19666"/>
    <cellStyle name="Normal 140 2 2 3" xfId="14534"/>
    <cellStyle name="Normal 140 2 2 4" xfId="42593"/>
    <cellStyle name="Normal 140 2 2 5" xfId="47436"/>
    <cellStyle name="Normal 140 2 3" xfId="6603"/>
    <cellStyle name="Normal 140 2 3 2" xfId="17386"/>
    <cellStyle name="Normal 140 2 4" xfId="12243"/>
    <cellStyle name="Normal 140 2 5" xfId="40318"/>
    <cellStyle name="Normal 140 2 6" xfId="45161"/>
    <cellStyle name="Normal 140 3" xfId="2689"/>
    <cellStyle name="Normal 140 3 2" xfId="7844"/>
    <cellStyle name="Normal 140 3 2 2" xfId="18627"/>
    <cellStyle name="Normal 140 3 3" xfId="13495"/>
    <cellStyle name="Normal 140 3 4" xfId="41555"/>
    <cellStyle name="Normal 140 3 5" xfId="46398"/>
    <cellStyle name="Normal 140 4" xfId="5552"/>
    <cellStyle name="Normal 140 4 2" xfId="16342"/>
    <cellStyle name="Normal 140 5" xfId="11171"/>
    <cellStyle name="Normal 140 6" xfId="39273"/>
    <cellStyle name="Normal 140 7" xfId="44119"/>
    <cellStyle name="Normal 141" xfId="311"/>
    <cellStyle name="Normal 141 2" xfId="1422"/>
    <cellStyle name="Normal 141 2 2" xfId="3737"/>
    <cellStyle name="Normal 141 2 2 2" xfId="8884"/>
    <cellStyle name="Normal 141 2 2 2 2" xfId="19667"/>
    <cellStyle name="Normal 141 2 2 3" xfId="14535"/>
    <cellStyle name="Normal 141 2 2 4" xfId="42594"/>
    <cellStyle name="Normal 141 2 2 5" xfId="47437"/>
    <cellStyle name="Normal 141 2 3" xfId="6604"/>
    <cellStyle name="Normal 141 2 3 2" xfId="17387"/>
    <cellStyle name="Normal 141 2 4" xfId="12244"/>
    <cellStyle name="Normal 141 2 5" xfId="40319"/>
    <cellStyle name="Normal 141 2 6" xfId="45162"/>
    <cellStyle name="Normal 141 3" xfId="2690"/>
    <cellStyle name="Normal 141 3 2" xfId="7845"/>
    <cellStyle name="Normal 141 3 2 2" xfId="18628"/>
    <cellStyle name="Normal 141 3 3" xfId="13496"/>
    <cellStyle name="Normal 141 3 4" xfId="41556"/>
    <cellStyle name="Normal 141 3 5" xfId="46399"/>
    <cellStyle name="Normal 141 4" xfId="5553"/>
    <cellStyle name="Normal 141 4 2" xfId="16343"/>
    <cellStyle name="Normal 141 5" xfId="11172"/>
    <cellStyle name="Normal 141 6" xfId="39274"/>
    <cellStyle name="Normal 141 7" xfId="44120"/>
    <cellStyle name="Normal 142" xfId="312"/>
    <cellStyle name="Normal 142 2" xfId="1423"/>
    <cellStyle name="Normal 142 2 2" xfId="3738"/>
    <cellStyle name="Normal 142 2 2 2" xfId="8885"/>
    <cellStyle name="Normal 142 2 2 2 2" xfId="19668"/>
    <cellStyle name="Normal 142 2 2 3" xfId="14536"/>
    <cellStyle name="Normal 142 2 2 4" xfId="42595"/>
    <cellStyle name="Normal 142 2 2 5" xfId="47438"/>
    <cellStyle name="Normal 142 2 3" xfId="6605"/>
    <cellStyle name="Normal 142 2 3 2" xfId="17388"/>
    <cellStyle name="Normal 142 2 4" xfId="12245"/>
    <cellStyle name="Normal 142 2 5" xfId="40320"/>
    <cellStyle name="Normal 142 2 6" xfId="45163"/>
    <cellStyle name="Normal 142 3" xfId="2691"/>
    <cellStyle name="Normal 142 3 2" xfId="7846"/>
    <cellStyle name="Normal 142 3 2 2" xfId="18629"/>
    <cellStyle name="Normal 142 3 3" xfId="13497"/>
    <cellStyle name="Normal 142 3 4" xfId="41557"/>
    <cellStyle name="Normal 142 3 5" xfId="46400"/>
    <cellStyle name="Normal 142 4" xfId="5554"/>
    <cellStyle name="Normal 142 4 2" xfId="16344"/>
    <cellStyle name="Normal 142 5" xfId="11173"/>
    <cellStyle name="Normal 142 6" xfId="39275"/>
    <cellStyle name="Normal 142 7" xfId="44121"/>
    <cellStyle name="Normal 143" xfId="313"/>
    <cellStyle name="Normal 143 2" xfId="1424"/>
    <cellStyle name="Normal 143 2 2" xfId="3739"/>
    <cellStyle name="Normal 143 2 2 2" xfId="8886"/>
    <cellStyle name="Normal 143 2 2 2 2" xfId="19669"/>
    <cellStyle name="Normal 143 2 2 3" xfId="14537"/>
    <cellStyle name="Normal 143 2 2 4" xfId="42596"/>
    <cellStyle name="Normal 143 2 2 5" xfId="47439"/>
    <cellStyle name="Normal 143 2 3" xfId="6606"/>
    <cellStyle name="Normal 143 2 3 2" xfId="17389"/>
    <cellStyle name="Normal 143 2 4" xfId="12246"/>
    <cellStyle name="Normal 143 2 5" xfId="40321"/>
    <cellStyle name="Normal 143 2 6" xfId="45164"/>
    <cellStyle name="Normal 143 3" xfId="2692"/>
    <cellStyle name="Normal 143 3 2" xfId="7847"/>
    <cellStyle name="Normal 143 3 2 2" xfId="18630"/>
    <cellStyle name="Normal 143 3 3" xfId="13498"/>
    <cellStyle name="Normal 143 3 4" xfId="41558"/>
    <cellStyle name="Normal 143 3 5" xfId="46401"/>
    <cellStyle name="Normal 143 4" xfId="5555"/>
    <cellStyle name="Normal 143 4 2" xfId="16345"/>
    <cellStyle name="Normal 143 5" xfId="11174"/>
    <cellStyle name="Normal 143 6" xfId="39276"/>
    <cellStyle name="Normal 143 7" xfId="44122"/>
    <cellStyle name="Normal 144" xfId="314"/>
    <cellStyle name="Normal 144 2" xfId="1425"/>
    <cellStyle name="Normal 144 2 2" xfId="3740"/>
    <cellStyle name="Normal 144 2 2 2" xfId="8887"/>
    <cellStyle name="Normal 144 2 2 2 2" xfId="19670"/>
    <cellStyle name="Normal 144 2 2 3" xfId="14538"/>
    <cellStyle name="Normal 144 2 2 4" xfId="42597"/>
    <cellStyle name="Normal 144 2 2 5" xfId="47440"/>
    <cellStyle name="Normal 144 2 3" xfId="6607"/>
    <cellStyle name="Normal 144 2 3 2" xfId="17390"/>
    <cellStyle name="Normal 144 2 4" xfId="12247"/>
    <cellStyle name="Normal 144 2 5" xfId="40322"/>
    <cellStyle name="Normal 144 2 6" xfId="45165"/>
    <cellStyle name="Normal 144 3" xfId="2693"/>
    <cellStyle name="Normal 144 3 2" xfId="7848"/>
    <cellStyle name="Normal 144 3 2 2" xfId="18631"/>
    <cellStyle name="Normal 144 3 3" xfId="13499"/>
    <cellStyle name="Normal 144 3 4" xfId="41559"/>
    <cellStyle name="Normal 144 3 5" xfId="46402"/>
    <cellStyle name="Normal 144 4" xfId="5556"/>
    <cellStyle name="Normal 144 4 2" xfId="16346"/>
    <cellStyle name="Normal 144 5" xfId="11175"/>
    <cellStyle name="Normal 144 6" xfId="39277"/>
    <cellStyle name="Normal 144 7" xfId="44123"/>
    <cellStyle name="Normal 145" xfId="315"/>
    <cellStyle name="Normal 145 2" xfId="1426"/>
    <cellStyle name="Normal 145 2 2" xfId="3741"/>
    <cellStyle name="Normal 145 2 2 2" xfId="8888"/>
    <cellStyle name="Normal 145 2 2 2 2" xfId="19671"/>
    <cellStyle name="Normal 145 2 2 3" xfId="14539"/>
    <cellStyle name="Normal 145 2 2 4" xfId="42598"/>
    <cellStyle name="Normal 145 2 2 5" xfId="47441"/>
    <cellStyle name="Normal 145 2 3" xfId="6608"/>
    <cellStyle name="Normal 145 2 3 2" xfId="17391"/>
    <cellStyle name="Normal 145 2 4" xfId="12248"/>
    <cellStyle name="Normal 145 2 5" xfId="40323"/>
    <cellStyle name="Normal 145 2 6" xfId="45166"/>
    <cellStyle name="Normal 145 3" xfId="2694"/>
    <cellStyle name="Normal 145 3 2" xfId="7849"/>
    <cellStyle name="Normal 145 3 2 2" xfId="18632"/>
    <cellStyle name="Normal 145 3 3" xfId="13500"/>
    <cellStyle name="Normal 145 3 4" xfId="41560"/>
    <cellStyle name="Normal 145 3 5" xfId="46403"/>
    <cellStyle name="Normal 145 4" xfId="5557"/>
    <cellStyle name="Normal 145 4 2" xfId="16347"/>
    <cellStyle name="Normal 145 5" xfId="11176"/>
    <cellStyle name="Normal 145 6" xfId="39278"/>
    <cellStyle name="Normal 145 7" xfId="44124"/>
    <cellStyle name="Normal 146" xfId="316"/>
    <cellStyle name="Normal 146 2" xfId="1427"/>
    <cellStyle name="Normal 146 2 2" xfId="3742"/>
    <cellStyle name="Normal 146 2 2 2" xfId="8889"/>
    <cellStyle name="Normal 146 2 2 2 2" xfId="19672"/>
    <cellStyle name="Normal 146 2 2 3" xfId="14540"/>
    <cellStyle name="Normal 146 2 2 4" xfId="42599"/>
    <cellStyle name="Normal 146 2 2 5" xfId="47442"/>
    <cellStyle name="Normal 146 2 3" xfId="6609"/>
    <cellStyle name="Normal 146 2 3 2" xfId="17392"/>
    <cellStyle name="Normal 146 2 4" xfId="12249"/>
    <cellStyle name="Normal 146 2 5" xfId="40324"/>
    <cellStyle name="Normal 146 2 6" xfId="45167"/>
    <cellStyle name="Normal 146 3" xfId="2695"/>
    <cellStyle name="Normal 146 3 2" xfId="7850"/>
    <cellStyle name="Normal 146 3 2 2" xfId="18633"/>
    <cellStyle name="Normal 146 3 3" xfId="13501"/>
    <cellStyle name="Normal 146 3 4" xfId="41561"/>
    <cellStyle name="Normal 146 3 5" xfId="46404"/>
    <cellStyle name="Normal 146 4" xfId="5558"/>
    <cellStyle name="Normal 146 4 2" xfId="16348"/>
    <cellStyle name="Normal 146 5" xfId="11177"/>
    <cellStyle name="Normal 146 6" xfId="39279"/>
    <cellStyle name="Normal 146 7" xfId="44125"/>
    <cellStyle name="Normal 147" xfId="317"/>
    <cellStyle name="Normal 147 2" xfId="1428"/>
    <cellStyle name="Normal 147 2 2" xfId="3743"/>
    <cellStyle name="Normal 147 2 2 2" xfId="8890"/>
    <cellStyle name="Normal 147 2 2 2 2" xfId="19673"/>
    <cellStyle name="Normal 147 2 2 3" xfId="14541"/>
    <cellStyle name="Normal 147 2 2 4" xfId="42600"/>
    <cellStyle name="Normal 147 2 2 5" xfId="47443"/>
    <cellStyle name="Normal 147 2 3" xfId="6610"/>
    <cellStyle name="Normal 147 2 3 2" xfId="17393"/>
    <cellStyle name="Normal 147 2 4" xfId="12250"/>
    <cellStyle name="Normal 147 2 5" xfId="40325"/>
    <cellStyle name="Normal 147 2 6" xfId="45168"/>
    <cellStyle name="Normal 147 3" xfId="2696"/>
    <cellStyle name="Normal 147 3 2" xfId="7851"/>
    <cellStyle name="Normal 147 3 2 2" xfId="18634"/>
    <cellStyle name="Normal 147 3 3" xfId="13502"/>
    <cellStyle name="Normal 147 3 4" xfId="41562"/>
    <cellStyle name="Normal 147 3 5" xfId="46405"/>
    <cellStyle name="Normal 147 4" xfId="5559"/>
    <cellStyle name="Normal 147 4 2" xfId="16349"/>
    <cellStyle name="Normal 147 5" xfId="11178"/>
    <cellStyle name="Normal 147 6" xfId="39280"/>
    <cellStyle name="Normal 147 7" xfId="44126"/>
    <cellStyle name="Normal 148" xfId="318"/>
    <cellStyle name="Normal 148 2" xfId="1429"/>
    <cellStyle name="Normal 148 2 2" xfId="3744"/>
    <cellStyle name="Normal 148 2 2 2" xfId="8891"/>
    <cellStyle name="Normal 148 2 2 2 2" xfId="19674"/>
    <cellStyle name="Normal 148 2 2 3" xfId="14542"/>
    <cellStyle name="Normal 148 2 2 4" xfId="42601"/>
    <cellStyle name="Normal 148 2 2 5" xfId="47444"/>
    <cellStyle name="Normal 148 2 3" xfId="6611"/>
    <cellStyle name="Normal 148 2 3 2" xfId="17394"/>
    <cellStyle name="Normal 148 2 4" xfId="12251"/>
    <cellStyle name="Normal 148 2 5" xfId="40326"/>
    <cellStyle name="Normal 148 2 6" xfId="45169"/>
    <cellStyle name="Normal 148 3" xfId="2697"/>
    <cellStyle name="Normal 148 3 2" xfId="7852"/>
    <cellStyle name="Normal 148 3 2 2" xfId="18635"/>
    <cellStyle name="Normal 148 3 3" xfId="13503"/>
    <cellStyle name="Normal 148 3 4" xfId="41563"/>
    <cellStyle name="Normal 148 3 5" xfId="46406"/>
    <cellStyle name="Normal 148 4" xfId="5560"/>
    <cellStyle name="Normal 148 4 2" xfId="16350"/>
    <cellStyle name="Normal 148 5" xfId="11179"/>
    <cellStyle name="Normal 148 6" xfId="39281"/>
    <cellStyle name="Normal 148 7" xfId="44127"/>
    <cellStyle name="Normal 149" xfId="319"/>
    <cellStyle name="Normal 149 2" xfId="1430"/>
    <cellStyle name="Normal 149 2 2" xfId="3745"/>
    <cellStyle name="Normal 149 2 2 2" xfId="8892"/>
    <cellStyle name="Normal 149 2 2 2 2" xfId="19675"/>
    <cellStyle name="Normal 149 2 2 3" xfId="14543"/>
    <cellStyle name="Normal 149 2 2 4" xfId="42602"/>
    <cellStyle name="Normal 149 2 2 5" xfId="47445"/>
    <cellStyle name="Normal 149 2 3" xfId="6612"/>
    <cellStyle name="Normal 149 2 3 2" xfId="17395"/>
    <cellStyle name="Normal 149 2 4" xfId="12252"/>
    <cellStyle name="Normal 149 2 5" xfId="40327"/>
    <cellStyle name="Normal 149 2 6" xfId="45170"/>
    <cellStyle name="Normal 149 3" xfId="2698"/>
    <cellStyle name="Normal 149 3 2" xfId="7853"/>
    <cellStyle name="Normal 149 3 2 2" xfId="18636"/>
    <cellStyle name="Normal 149 3 3" xfId="13504"/>
    <cellStyle name="Normal 149 3 4" xfId="41564"/>
    <cellStyle name="Normal 149 3 5" xfId="46407"/>
    <cellStyle name="Normal 149 4" xfId="5561"/>
    <cellStyle name="Normal 149 4 2" xfId="16351"/>
    <cellStyle name="Normal 149 5" xfId="11180"/>
    <cellStyle name="Normal 149 6" xfId="39282"/>
    <cellStyle name="Normal 149 7" xfId="44128"/>
    <cellStyle name="Normal 15" xfId="320"/>
    <cellStyle name="Normal 15 2" xfId="1431"/>
    <cellStyle name="Normal 15 2 2" xfId="3746"/>
    <cellStyle name="Normal 15 2 2 2" xfId="8893"/>
    <cellStyle name="Normal 15 2 2 2 2" xfId="19676"/>
    <cellStyle name="Normal 15 2 2 3" xfId="14544"/>
    <cellStyle name="Normal 15 2 2 4" xfId="42603"/>
    <cellStyle name="Normal 15 2 2 5" xfId="47446"/>
    <cellStyle name="Normal 15 2 3" xfId="6613"/>
    <cellStyle name="Normal 15 2 3 2" xfId="17396"/>
    <cellStyle name="Normal 15 2 4" xfId="12253"/>
    <cellStyle name="Normal 15 2 5" xfId="40328"/>
    <cellStyle name="Normal 15 2 6" xfId="45171"/>
    <cellStyle name="Normal 15 3" xfId="2699"/>
    <cellStyle name="Normal 15 3 2" xfId="7854"/>
    <cellStyle name="Normal 15 3 2 2" xfId="18637"/>
    <cellStyle name="Normal 15 3 3" xfId="13505"/>
    <cellStyle name="Normal 15 3 4" xfId="41565"/>
    <cellStyle name="Normal 15 3 5" xfId="46408"/>
    <cellStyle name="Normal 15 4" xfId="5562"/>
    <cellStyle name="Normal 15 4 2" xfId="16352"/>
    <cellStyle name="Normal 15 5" xfId="11181"/>
    <cellStyle name="Normal 15 6" xfId="39283"/>
    <cellStyle name="Normal 15 7" xfId="44129"/>
    <cellStyle name="Normal 150" xfId="321"/>
    <cellStyle name="Normal 150 2" xfId="1432"/>
    <cellStyle name="Normal 150 2 2" xfId="3747"/>
    <cellStyle name="Normal 150 2 2 2" xfId="8894"/>
    <cellStyle name="Normal 150 2 2 2 2" xfId="19677"/>
    <cellStyle name="Normal 150 2 2 3" xfId="14545"/>
    <cellStyle name="Normal 150 2 2 4" xfId="42604"/>
    <cellStyle name="Normal 150 2 2 5" xfId="47447"/>
    <cellStyle name="Normal 150 2 3" xfId="6614"/>
    <cellStyle name="Normal 150 2 3 2" xfId="17397"/>
    <cellStyle name="Normal 150 2 4" xfId="12254"/>
    <cellStyle name="Normal 150 2 5" xfId="40329"/>
    <cellStyle name="Normal 150 2 6" xfId="45172"/>
    <cellStyle name="Normal 150 3" xfId="2700"/>
    <cellStyle name="Normal 150 3 2" xfId="7855"/>
    <cellStyle name="Normal 150 3 2 2" xfId="18638"/>
    <cellStyle name="Normal 150 3 3" xfId="13506"/>
    <cellStyle name="Normal 150 3 4" xfId="41566"/>
    <cellStyle name="Normal 150 3 5" xfId="46409"/>
    <cellStyle name="Normal 150 4" xfId="5563"/>
    <cellStyle name="Normal 150 4 2" xfId="16353"/>
    <cellStyle name="Normal 150 5" xfId="11182"/>
    <cellStyle name="Normal 150 6" xfId="39284"/>
    <cellStyle name="Normal 150 7" xfId="44130"/>
    <cellStyle name="Normal 151" xfId="322"/>
    <cellStyle name="Normal 151 2" xfId="1433"/>
    <cellStyle name="Normal 151 2 2" xfId="3748"/>
    <cellStyle name="Normal 151 2 2 2" xfId="8895"/>
    <cellStyle name="Normal 151 2 2 2 2" xfId="19678"/>
    <cellStyle name="Normal 151 2 2 3" xfId="14546"/>
    <cellStyle name="Normal 151 2 2 4" xfId="42605"/>
    <cellStyle name="Normal 151 2 2 5" xfId="47448"/>
    <cellStyle name="Normal 151 2 3" xfId="6615"/>
    <cellStyle name="Normal 151 2 3 2" xfId="17398"/>
    <cellStyle name="Normal 151 2 4" xfId="12255"/>
    <cellStyle name="Normal 151 2 5" xfId="40330"/>
    <cellStyle name="Normal 151 2 6" xfId="45173"/>
    <cellStyle name="Normal 151 3" xfId="2701"/>
    <cellStyle name="Normal 151 3 2" xfId="7856"/>
    <cellStyle name="Normal 151 3 2 2" xfId="18639"/>
    <cellStyle name="Normal 151 3 3" xfId="13507"/>
    <cellStyle name="Normal 151 3 4" xfId="41567"/>
    <cellStyle name="Normal 151 3 5" xfId="46410"/>
    <cellStyle name="Normal 151 4" xfId="5564"/>
    <cellStyle name="Normal 151 4 2" xfId="16354"/>
    <cellStyle name="Normal 151 5" xfId="11183"/>
    <cellStyle name="Normal 151 6" xfId="39285"/>
    <cellStyle name="Normal 151 7" xfId="44131"/>
    <cellStyle name="Normal 152" xfId="323"/>
    <cellStyle name="Normal 152 2" xfId="1434"/>
    <cellStyle name="Normal 152 2 2" xfId="3749"/>
    <cellStyle name="Normal 152 2 2 2" xfId="8896"/>
    <cellStyle name="Normal 152 2 2 2 2" xfId="19679"/>
    <cellStyle name="Normal 152 2 2 3" xfId="14547"/>
    <cellStyle name="Normal 152 2 2 4" xfId="42606"/>
    <cellStyle name="Normal 152 2 2 5" xfId="47449"/>
    <cellStyle name="Normal 152 2 3" xfId="6616"/>
    <cellStyle name="Normal 152 2 3 2" xfId="17399"/>
    <cellStyle name="Normal 152 2 4" xfId="12256"/>
    <cellStyle name="Normal 152 2 5" xfId="40331"/>
    <cellStyle name="Normal 152 2 6" xfId="45174"/>
    <cellStyle name="Normal 152 3" xfId="2702"/>
    <cellStyle name="Normal 152 3 2" xfId="7857"/>
    <cellStyle name="Normal 152 3 2 2" xfId="18640"/>
    <cellStyle name="Normal 152 3 3" xfId="13508"/>
    <cellStyle name="Normal 152 3 4" xfId="41568"/>
    <cellStyle name="Normal 152 3 5" xfId="46411"/>
    <cellStyle name="Normal 152 4" xfId="5565"/>
    <cellStyle name="Normal 152 4 2" xfId="16355"/>
    <cellStyle name="Normal 152 5" xfId="11184"/>
    <cellStyle name="Normal 152 6" xfId="39286"/>
    <cellStyle name="Normal 152 7" xfId="44132"/>
    <cellStyle name="Normal 153" xfId="324"/>
    <cellStyle name="Normal 153 2" xfId="1435"/>
    <cellStyle name="Normal 153 2 2" xfId="3750"/>
    <cellStyle name="Normal 153 2 2 2" xfId="8897"/>
    <cellStyle name="Normal 153 2 2 2 2" xfId="19680"/>
    <cellStyle name="Normal 153 2 2 3" xfId="14548"/>
    <cellStyle name="Normal 153 2 2 4" xfId="42607"/>
    <cellStyle name="Normal 153 2 2 5" xfId="47450"/>
    <cellStyle name="Normal 153 2 3" xfId="6617"/>
    <cellStyle name="Normal 153 2 3 2" xfId="17400"/>
    <cellStyle name="Normal 153 2 4" xfId="12257"/>
    <cellStyle name="Normal 153 2 5" xfId="40332"/>
    <cellStyle name="Normal 153 2 6" xfId="45175"/>
    <cellStyle name="Normal 153 3" xfId="2703"/>
    <cellStyle name="Normal 153 3 2" xfId="7858"/>
    <cellStyle name="Normal 153 3 2 2" xfId="18641"/>
    <cellStyle name="Normal 153 3 3" xfId="13509"/>
    <cellStyle name="Normal 153 3 4" xfId="41569"/>
    <cellStyle name="Normal 153 3 5" xfId="46412"/>
    <cellStyle name="Normal 153 4" xfId="5566"/>
    <cellStyle name="Normal 153 4 2" xfId="16356"/>
    <cellStyle name="Normal 153 5" xfId="11185"/>
    <cellStyle name="Normal 153 6" xfId="39287"/>
    <cellStyle name="Normal 153 7" xfId="44133"/>
    <cellStyle name="Normal 154" xfId="325"/>
    <cellStyle name="Normal 154 2" xfId="1436"/>
    <cellStyle name="Normal 154 2 2" xfId="3751"/>
    <cellStyle name="Normal 154 2 2 2" xfId="8898"/>
    <cellStyle name="Normal 154 2 2 2 2" xfId="19681"/>
    <cellStyle name="Normal 154 2 2 3" xfId="14549"/>
    <cellStyle name="Normal 154 2 2 4" xfId="42608"/>
    <cellStyle name="Normal 154 2 2 5" xfId="47451"/>
    <cellStyle name="Normal 154 2 3" xfId="6618"/>
    <cellStyle name="Normal 154 2 3 2" xfId="17401"/>
    <cellStyle name="Normal 154 2 4" xfId="12258"/>
    <cellStyle name="Normal 154 2 5" xfId="40333"/>
    <cellStyle name="Normal 154 2 6" xfId="45176"/>
    <cellStyle name="Normal 154 3" xfId="2704"/>
    <cellStyle name="Normal 154 3 2" xfId="7859"/>
    <cellStyle name="Normal 154 3 2 2" xfId="18642"/>
    <cellStyle name="Normal 154 3 3" xfId="13510"/>
    <cellStyle name="Normal 154 3 4" xfId="41570"/>
    <cellStyle name="Normal 154 3 5" xfId="46413"/>
    <cellStyle name="Normal 154 4" xfId="5567"/>
    <cellStyle name="Normal 154 4 2" xfId="16357"/>
    <cellStyle name="Normal 154 5" xfId="11186"/>
    <cellStyle name="Normal 154 6" xfId="39288"/>
    <cellStyle name="Normal 154 7" xfId="44134"/>
    <cellStyle name="Normal 155" xfId="326"/>
    <cellStyle name="Normal 155 2" xfId="1437"/>
    <cellStyle name="Normal 155 2 2" xfId="3752"/>
    <cellStyle name="Normal 155 2 2 2" xfId="8899"/>
    <cellStyle name="Normal 155 2 2 2 2" xfId="19682"/>
    <cellStyle name="Normal 155 2 2 3" xfId="14550"/>
    <cellStyle name="Normal 155 2 2 4" xfId="42609"/>
    <cellStyle name="Normal 155 2 2 5" xfId="47452"/>
    <cellStyle name="Normal 155 2 3" xfId="6619"/>
    <cellStyle name="Normal 155 2 3 2" xfId="17402"/>
    <cellStyle name="Normal 155 2 4" xfId="12259"/>
    <cellStyle name="Normal 155 2 5" xfId="40334"/>
    <cellStyle name="Normal 155 2 6" xfId="45177"/>
    <cellStyle name="Normal 155 3" xfId="2705"/>
    <cellStyle name="Normal 155 3 2" xfId="7860"/>
    <cellStyle name="Normal 155 3 2 2" xfId="18643"/>
    <cellStyle name="Normal 155 3 3" xfId="13511"/>
    <cellStyle name="Normal 155 3 4" xfId="41571"/>
    <cellStyle name="Normal 155 3 5" xfId="46414"/>
    <cellStyle name="Normal 155 4" xfId="5568"/>
    <cellStyle name="Normal 155 4 2" xfId="16358"/>
    <cellStyle name="Normal 155 5" xfId="11187"/>
    <cellStyle name="Normal 155 6" xfId="39289"/>
    <cellStyle name="Normal 155 7" xfId="44135"/>
    <cellStyle name="Normal 156" xfId="327"/>
    <cellStyle name="Normal 156 2" xfId="1438"/>
    <cellStyle name="Normal 156 2 2" xfId="3753"/>
    <cellStyle name="Normal 156 2 2 2" xfId="8900"/>
    <cellStyle name="Normal 156 2 2 2 2" xfId="19683"/>
    <cellStyle name="Normal 156 2 2 3" xfId="14551"/>
    <cellStyle name="Normal 156 2 2 4" xfId="42610"/>
    <cellStyle name="Normal 156 2 2 5" xfId="47453"/>
    <cellStyle name="Normal 156 2 3" xfId="6620"/>
    <cellStyle name="Normal 156 2 3 2" xfId="17403"/>
    <cellStyle name="Normal 156 2 4" xfId="12260"/>
    <cellStyle name="Normal 156 2 5" xfId="40335"/>
    <cellStyle name="Normal 156 2 6" xfId="45178"/>
    <cellStyle name="Normal 156 3" xfId="2706"/>
    <cellStyle name="Normal 156 3 2" xfId="7861"/>
    <cellStyle name="Normal 156 3 2 2" xfId="18644"/>
    <cellStyle name="Normal 156 3 3" xfId="13512"/>
    <cellStyle name="Normal 156 3 4" xfId="41572"/>
    <cellStyle name="Normal 156 3 5" xfId="46415"/>
    <cellStyle name="Normal 156 4" xfId="5569"/>
    <cellStyle name="Normal 156 4 2" xfId="16359"/>
    <cellStyle name="Normal 156 5" xfId="11188"/>
    <cellStyle name="Normal 156 6" xfId="39290"/>
    <cellStyle name="Normal 156 7" xfId="44136"/>
    <cellStyle name="Normal 157" xfId="328"/>
    <cellStyle name="Normal 157 2" xfId="1439"/>
    <cellStyle name="Normal 157 2 2" xfId="3754"/>
    <cellStyle name="Normal 157 2 2 2" xfId="8901"/>
    <cellStyle name="Normal 157 2 2 2 2" xfId="19684"/>
    <cellStyle name="Normal 157 2 2 3" xfId="14552"/>
    <cellStyle name="Normal 157 2 2 4" xfId="42611"/>
    <cellStyle name="Normal 157 2 2 5" xfId="47454"/>
    <cellStyle name="Normal 157 2 3" xfId="6621"/>
    <cellStyle name="Normal 157 2 3 2" xfId="17404"/>
    <cellStyle name="Normal 157 2 4" xfId="12261"/>
    <cellStyle name="Normal 157 2 5" xfId="40336"/>
    <cellStyle name="Normal 157 2 6" xfId="45179"/>
    <cellStyle name="Normal 157 3" xfId="2707"/>
    <cellStyle name="Normal 157 3 2" xfId="7862"/>
    <cellStyle name="Normal 157 3 2 2" xfId="18645"/>
    <cellStyle name="Normal 157 3 3" xfId="13513"/>
    <cellStyle name="Normal 157 3 4" xfId="41573"/>
    <cellStyle name="Normal 157 3 5" xfId="46416"/>
    <cellStyle name="Normal 157 4" xfId="5570"/>
    <cellStyle name="Normal 157 4 2" xfId="16360"/>
    <cellStyle name="Normal 157 5" xfId="11189"/>
    <cellStyle name="Normal 157 6" xfId="39291"/>
    <cellStyle name="Normal 157 7" xfId="44137"/>
    <cellStyle name="Normal 158" xfId="329"/>
    <cellStyle name="Normal 158 2" xfId="1440"/>
    <cellStyle name="Normal 158 2 2" xfId="3755"/>
    <cellStyle name="Normal 158 2 2 2" xfId="8902"/>
    <cellStyle name="Normal 158 2 2 2 2" xfId="19685"/>
    <cellStyle name="Normal 158 2 2 3" xfId="14553"/>
    <cellStyle name="Normal 158 2 2 4" xfId="42612"/>
    <cellStyle name="Normal 158 2 2 5" xfId="47455"/>
    <cellStyle name="Normal 158 2 3" xfId="6622"/>
    <cellStyle name="Normal 158 2 3 2" xfId="17405"/>
    <cellStyle name="Normal 158 2 4" xfId="12262"/>
    <cellStyle name="Normal 158 2 5" xfId="40337"/>
    <cellStyle name="Normal 158 2 6" xfId="45180"/>
    <cellStyle name="Normal 158 3" xfId="2708"/>
    <cellStyle name="Normal 158 3 2" xfId="7863"/>
    <cellStyle name="Normal 158 3 2 2" xfId="18646"/>
    <cellStyle name="Normal 158 3 3" xfId="13514"/>
    <cellStyle name="Normal 158 3 4" xfId="41574"/>
    <cellStyle name="Normal 158 3 5" xfId="46417"/>
    <cellStyle name="Normal 158 4" xfId="5571"/>
    <cellStyle name="Normal 158 4 2" xfId="16361"/>
    <cellStyle name="Normal 158 5" xfId="11190"/>
    <cellStyle name="Normal 158 6" xfId="39292"/>
    <cellStyle name="Normal 158 7" xfId="44138"/>
    <cellStyle name="Normal 159" xfId="330"/>
    <cellStyle name="Normal 159 2" xfId="1441"/>
    <cellStyle name="Normal 159 2 2" xfId="3756"/>
    <cellStyle name="Normal 159 2 2 2" xfId="8903"/>
    <cellStyle name="Normal 159 2 2 2 2" xfId="19686"/>
    <cellStyle name="Normal 159 2 2 3" xfId="14554"/>
    <cellStyle name="Normal 159 2 2 4" xfId="42613"/>
    <cellStyle name="Normal 159 2 2 5" xfId="47456"/>
    <cellStyle name="Normal 159 2 3" xfId="6623"/>
    <cellStyle name="Normal 159 2 3 2" xfId="17406"/>
    <cellStyle name="Normal 159 2 4" xfId="12263"/>
    <cellStyle name="Normal 159 2 5" xfId="40338"/>
    <cellStyle name="Normal 159 2 6" xfId="45181"/>
    <cellStyle name="Normal 159 3" xfId="2709"/>
    <cellStyle name="Normal 159 3 2" xfId="7864"/>
    <cellStyle name="Normal 159 3 2 2" xfId="18647"/>
    <cellStyle name="Normal 159 3 3" xfId="13515"/>
    <cellStyle name="Normal 159 3 4" xfId="41575"/>
    <cellStyle name="Normal 159 3 5" xfId="46418"/>
    <cellStyle name="Normal 159 4" xfId="5572"/>
    <cellStyle name="Normal 159 4 2" xfId="16362"/>
    <cellStyle name="Normal 159 5" xfId="11191"/>
    <cellStyle name="Normal 159 6" xfId="39293"/>
    <cellStyle name="Normal 159 7" xfId="44139"/>
    <cellStyle name="Normal 16" xfId="331"/>
    <cellStyle name="Normal 16 2" xfId="1442"/>
    <cellStyle name="Normal 16 2 2" xfId="3757"/>
    <cellStyle name="Normal 16 2 2 2" xfId="8904"/>
    <cellStyle name="Normal 16 2 2 2 2" xfId="19687"/>
    <cellStyle name="Normal 16 2 2 3" xfId="14555"/>
    <cellStyle name="Normal 16 2 2 4" xfId="42614"/>
    <cellStyle name="Normal 16 2 2 5" xfId="47457"/>
    <cellStyle name="Normal 16 2 3" xfId="6624"/>
    <cellStyle name="Normal 16 2 3 2" xfId="17407"/>
    <cellStyle name="Normal 16 2 4" xfId="12264"/>
    <cellStyle name="Normal 16 2 5" xfId="40339"/>
    <cellStyle name="Normal 16 2 6" xfId="45182"/>
    <cellStyle name="Normal 16 3" xfId="2710"/>
    <cellStyle name="Normal 16 3 2" xfId="7865"/>
    <cellStyle name="Normal 16 3 2 2" xfId="18648"/>
    <cellStyle name="Normal 16 3 3" xfId="13516"/>
    <cellStyle name="Normal 16 3 4" xfId="41576"/>
    <cellStyle name="Normal 16 3 5" xfId="46419"/>
    <cellStyle name="Normal 16 4" xfId="5573"/>
    <cellStyle name="Normal 16 4 2" xfId="16363"/>
    <cellStyle name="Normal 16 5" xfId="11192"/>
    <cellStyle name="Normal 16 6" xfId="39294"/>
    <cellStyle name="Normal 16 7" xfId="44140"/>
    <cellStyle name="Normal 160" xfId="332"/>
    <cellStyle name="Normal 160 2" xfId="1443"/>
    <cellStyle name="Normal 160 2 2" xfId="3758"/>
    <cellStyle name="Normal 160 2 2 2" xfId="8905"/>
    <cellStyle name="Normal 160 2 2 2 2" xfId="19688"/>
    <cellStyle name="Normal 160 2 2 3" xfId="14556"/>
    <cellStyle name="Normal 160 2 2 4" xfId="42615"/>
    <cellStyle name="Normal 160 2 2 5" xfId="47458"/>
    <cellStyle name="Normal 160 2 3" xfId="6625"/>
    <cellStyle name="Normal 160 2 3 2" xfId="17408"/>
    <cellStyle name="Normal 160 2 4" xfId="12265"/>
    <cellStyle name="Normal 160 2 5" xfId="40340"/>
    <cellStyle name="Normal 160 2 6" xfId="45183"/>
    <cellStyle name="Normal 160 3" xfId="2711"/>
    <cellStyle name="Normal 160 3 2" xfId="7866"/>
    <cellStyle name="Normal 160 3 2 2" xfId="18649"/>
    <cellStyle name="Normal 160 3 3" xfId="13517"/>
    <cellStyle name="Normal 160 3 4" xfId="41577"/>
    <cellStyle name="Normal 160 3 5" xfId="46420"/>
    <cellStyle name="Normal 160 4" xfId="5574"/>
    <cellStyle name="Normal 160 4 2" xfId="16364"/>
    <cellStyle name="Normal 160 5" xfId="11193"/>
    <cellStyle name="Normal 160 6" xfId="39295"/>
    <cellStyle name="Normal 160 7" xfId="44141"/>
    <cellStyle name="Normal 161" xfId="333"/>
    <cellStyle name="Normal 161 2" xfId="1444"/>
    <cellStyle name="Normal 161 2 2" xfId="3759"/>
    <cellStyle name="Normal 161 2 2 2" xfId="8906"/>
    <cellStyle name="Normal 161 2 2 2 2" xfId="19689"/>
    <cellStyle name="Normal 161 2 2 3" xfId="14557"/>
    <cellStyle name="Normal 161 2 2 4" xfId="42616"/>
    <cellStyle name="Normal 161 2 2 5" xfId="47459"/>
    <cellStyle name="Normal 161 2 3" xfId="6626"/>
    <cellStyle name="Normal 161 2 3 2" xfId="17409"/>
    <cellStyle name="Normal 161 2 4" xfId="12266"/>
    <cellStyle name="Normal 161 2 5" xfId="40341"/>
    <cellStyle name="Normal 161 2 6" xfId="45184"/>
    <cellStyle name="Normal 161 3" xfId="2712"/>
    <cellStyle name="Normal 161 3 2" xfId="7867"/>
    <cellStyle name="Normal 161 3 2 2" xfId="18650"/>
    <cellStyle name="Normal 161 3 3" xfId="13518"/>
    <cellStyle name="Normal 161 3 4" xfId="41578"/>
    <cellStyle name="Normal 161 3 5" xfId="46421"/>
    <cellStyle name="Normal 161 4" xfId="5575"/>
    <cellStyle name="Normal 161 4 2" xfId="16365"/>
    <cellStyle name="Normal 161 5" xfId="11194"/>
    <cellStyle name="Normal 161 6" xfId="39296"/>
    <cellStyle name="Normal 161 7" xfId="44142"/>
    <cellStyle name="Normal 162" xfId="334"/>
    <cellStyle name="Normal 162 2" xfId="1445"/>
    <cellStyle name="Normal 162 2 2" xfId="3760"/>
    <cellStyle name="Normal 162 2 2 2" xfId="8907"/>
    <cellStyle name="Normal 162 2 2 2 2" xfId="19690"/>
    <cellStyle name="Normal 162 2 2 3" xfId="14558"/>
    <cellStyle name="Normal 162 2 2 4" xfId="42617"/>
    <cellStyle name="Normal 162 2 2 5" xfId="47460"/>
    <cellStyle name="Normal 162 2 3" xfId="6627"/>
    <cellStyle name="Normal 162 2 3 2" xfId="17410"/>
    <cellStyle name="Normal 162 2 4" xfId="12267"/>
    <cellStyle name="Normal 162 2 5" xfId="40342"/>
    <cellStyle name="Normal 162 2 6" xfId="45185"/>
    <cellStyle name="Normal 162 3" xfId="2713"/>
    <cellStyle name="Normal 162 3 2" xfId="7868"/>
    <cellStyle name="Normal 162 3 2 2" xfId="18651"/>
    <cellStyle name="Normal 162 3 3" xfId="13519"/>
    <cellStyle name="Normal 162 3 4" xfId="41579"/>
    <cellStyle name="Normal 162 3 5" xfId="46422"/>
    <cellStyle name="Normal 162 4" xfId="5576"/>
    <cellStyle name="Normal 162 4 2" xfId="16366"/>
    <cellStyle name="Normal 162 5" xfId="11195"/>
    <cellStyle name="Normal 162 6" xfId="39297"/>
    <cellStyle name="Normal 162 7" xfId="44143"/>
    <cellStyle name="Normal 163" xfId="335"/>
    <cellStyle name="Normal 163 2" xfId="1446"/>
    <cellStyle name="Normal 163 2 2" xfId="3761"/>
    <cellStyle name="Normal 163 2 2 2" xfId="8908"/>
    <cellStyle name="Normal 163 2 2 2 2" xfId="19691"/>
    <cellStyle name="Normal 163 2 2 3" xfId="14559"/>
    <cellStyle name="Normal 163 2 2 4" xfId="42618"/>
    <cellStyle name="Normal 163 2 2 5" xfId="47461"/>
    <cellStyle name="Normal 163 2 3" xfId="6628"/>
    <cellStyle name="Normal 163 2 3 2" xfId="17411"/>
    <cellStyle name="Normal 163 2 4" xfId="12268"/>
    <cellStyle name="Normal 163 2 5" xfId="40343"/>
    <cellStyle name="Normal 163 2 6" xfId="45186"/>
    <cellStyle name="Normal 163 3" xfId="2714"/>
    <cellStyle name="Normal 163 3 2" xfId="7869"/>
    <cellStyle name="Normal 163 3 2 2" xfId="18652"/>
    <cellStyle name="Normal 163 3 3" xfId="13520"/>
    <cellStyle name="Normal 163 3 4" xfId="41580"/>
    <cellStyle name="Normal 163 3 5" xfId="46423"/>
    <cellStyle name="Normal 163 4" xfId="5577"/>
    <cellStyle name="Normal 163 4 2" xfId="16367"/>
    <cellStyle name="Normal 163 5" xfId="11196"/>
    <cellStyle name="Normal 163 6" xfId="39298"/>
    <cellStyle name="Normal 163 7" xfId="44144"/>
    <cellStyle name="Normal 164" xfId="336"/>
    <cellStyle name="Normal 164 2" xfId="1447"/>
    <cellStyle name="Normal 164 2 2" xfId="3762"/>
    <cellStyle name="Normal 164 2 2 2" xfId="8909"/>
    <cellStyle name="Normal 164 2 2 2 2" xfId="19692"/>
    <cellStyle name="Normal 164 2 2 3" xfId="14560"/>
    <cellStyle name="Normal 164 2 2 4" xfId="42619"/>
    <cellStyle name="Normal 164 2 2 5" xfId="47462"/>
    <cellStyle name="Normal 164 2 3" xfId="6629"/>
    <cellStyle name="Normal 164 2 3 2" xfId="17412"/>
    <cellStyle name="Normal 164 2 4" xfId="12269"/>
    <cellStyle name="Normal 164 2 5" xfId="40344"/>
    <cellStyle name="Normal 164 2 6" xfId="45187"/>
    <cellStyle name="Normal 164 3" xfId="2715"/>
    <cellStyle name="Normal 164 3 2" xfId="7870"/>
    <cellStyle name="Normal 164 3 2 2" xfId="18653"/>
    <cellStyle name="Normal 164 3 3" xfId="13521"/>
    <cellStyle name="Normal 164 3 4" xfId="41581"/>
    <cellStyle name="Normal 164 3 5" xfId="46424"/>
    <cellStyle name="Normal 164 4" xfId="5010"/>
    <cellStyle name="Normal 164 4 2" xfId="10158"/>
    <cellStyle name="Normal 164 4 2 2" xfId="20941"/>
    <cellStyle name="Normal 164 4 3" xfId="15808"/>
    <cellStyle name="Normal 164 4 4" xfId="43861"/>
    <cellStyle name="Normal 164 4 5" xfId="48704"/>
    <cellStyle name="Normal 164 5" xfId="5026"/>
    <cellStyle name="Normal 164 5 2" xfId="10174"/>
    <cellStyle name="Normal 164 5 2 2" xfId="20957"/>
    <cellStyle name="Normal 164 5 3" xfId="15823"/>
    <cellStyle name="Normal 164 6" xfId="5578"/>
    <cellStyle name="Normal 164 6 2" xfId="16368"/>
    <cellStyle name="Normal 164 7" xfId="11197"/>
    <cellStyle name="Normal 164 8" xfId="39299"/>
    <cellStyle name="Normal 164 9" xfId="44145"/>
    <cellStyle name="Normal 165" xfId="337"/>
    <cellStyle name="Normal 165 2" xfId="1448"/>
    <cellStyle name="Normal 165 2 2" xfId="3763"/>
    <cellStyle name="Normal 165 2 2 2" xfId="8910"/>
    <cellStyle name="Normal 165 2 2 2 2" xfId="19693"/>
    <cellStyle name="Normal 165 2 2 3" xfId="14561"/>
    <cellStyle name="Normal 165 2 2 4" xfId="42620"/>
    <cellStyle name="Normal 165 2 2 5" xfId="47463"/>
    <cellStyle name="Normal 165 2 3" xfId="6630"/>
    <cellStyle name="Normal 165 2 3 2" xfId="17413"/>
    <cellStyle name="Normal 165 2 4" xfId="12270"/>
    <cellStyle name="Normal 165 2 5" xfId="40345"/>
    <cellStyle name="Normal 165 2 6" xfId="45188"/>
    <cellStyle name="Normal 165 3" xfId="2716"/>
    <cellStyle name="Normal 165 3 2" xfId="7871"/>
    <cellStyle name="Normal 165 3 2 2" xfId="18654"/>
    <cellStyle name="Normal 165 3 3" xfId="13522"/>
    <cellStyle name="Normal 165 3 4" xfId="41582"/>
    <cellStyle name="Normal 165 3 5" xfId="46425"/>
    <cellStyle name="Normal 165 4" xfId="5579"/>
    <cellStyle name="Normal 165 4 2" xfId="16369"/>
    <cellStyle name="Normal 165 5" xfId="11198"/>
    <cellStyle name="Normal 165 6" xfId="39300"/>
    <cellStyle name="Normal 165 7" xfId="44146"/>
    <cellStyle name="Normal 166" xfId="466"/>
    <cellStyle name="Normal 166 2" xfId="1545"/>
    <cellStyle name="Normal 166 2 2" xfId="3854"/>
    <cellStyle name="Normal 166 2 2 2" xfId="9001"/>
    <cellStyle name="Normal 166 2 2 2 2" xfId="19784"/>
    <cellStyle name="Normal 166 2 2 3" xfId="14652"/>
    <cellStyle name="Normal 166 2 2 4" xfId="42711"/>
    <cellStyle name="Normal 166 2 2 5" xfId="47554"/>
    <cellStyle name="Normal 166 2 3" xfId="6720"/>
    <cellStyle name="Normal 166 2 3 2" xfId="17503"/>
    <cellStyle name="Normal 166 2 4" xfId="12365"/>
    <cellStyle name="Normal 166 2 5" xfId="40435"/>
    <cellStyle name="Normal 166 2 6" xfId="45278"/>
    <cellStyle name="Normal 166 3" xfId="2806"/>
    <cellStyle name="Normal 166 3 2" xfId="7960"/>
    <cellStyle name="Normal 166 3 2 2" xfId="18743"/>
    <cellStyle name="Normal 166 3 3" xfId="13611"/>
    <cellStyle name="Normal 166 3 4" xfId="41670"/>
    <cellStyle name="Normal 166 3 5" xfId="46513"/>
    <cellStyle name="Normal 166 4" xfId="5671"/>
    <cellStyle name="Normal 166 4 2" xfId="16460"/>
    <cellStyle name="Normal 166 5" xfId="11294"/>
    <cellStyle name="Normal 166 6" xfId="39390"/>
    <cellStyle name="Normal 166 7" xfId="44236"/>
    <cellStyle name="Normal 167" xfId="467"/>
    <cellStyle name="Normal 167 2" xfId="1546"/>
    <cellStyle name="Normal 167 2 2" xfId="3855"/>
    <cellStyle name="Normal 167 2 2 2" xfId="9002"/>
    <cellStyle name="Normal 167 2 2 2 2" xfId="19785"/>
    <cellStyle name="Normal 167 2 2 3" xfId="14653"/>
    <cellStyle name="Normal 167 2 2 4" xfId="42712"/>
    <cellStyle name="Normal 167 2 2 5" xfId="47555"/>
    <cellStyle name="Normal 167 2 3" xfId="6721"/>
    <cellStyle name="Normal 167 2 3 2" xfId="17504"/>
    <cellStyle name="Normal 167 2 4" xfId="12366"/>
    <cellStyle name="Normal 167 2 5" xfId="40436"/>
    <cellStyle name="Normal 167 2 6" xfId="45279"/>
    <cellStyle name="Normal 167 3" xfId="2807"/>
    <cellStyle name="Normal 167 3 2" xfId="7961"/>
    <cellStyle name="Normal 167 3 2 2" xfId="18744"/>
    <cellStyle name="Normal 167 3 3" xfId="13612"/>
    <cellStyle name="Normal 167 3 4" xfId="41671"/>
    <cellStyle name="Normal 167 3 5" xfId="46514"/>
    <cellStyle name="Normal 167 4" xfId="5672"/>
    <cellStyle name="Normal 167 4 2" xfId="16461"/>
    <cellStyle name="Normal 167 5" xfId="11295"/>
    <cellStyle name="Normal 167 6" xfId="39391"/>
    <cellStyle name="Normal 167 7" xfId="44237"/>
    <cellStyle name="Normal 168" xfId="468"/>
    <cellStyle name="Normal 168 2" xfId="1547"/>
    <cellStyle name="Normal 168 2 2" xfId="3856"/>
    <cellStyle name="Normal 168 2 2 2" xfId="9003"/>
    <cellStyle name="Normal 168 2 2 2 2" xfId="19786"/>
    <cellStyle name="Normal 168 2 2 3" xfId="14654"/>
    <cellStyle name="Normal 168 2 2 4" xfId="42713"/>
    <cellStyle name="Normal 168 2 2 5" xfId="47556"/>
    <cellStyle name="Normal 168 2 3" xfId="6722"/>
    <cellStyle name="Normal 168 2 3 2" xfId="17505"/>
    <cellStyle name="Normal 168 2 4" xfId="12367"/>
    <cellStyle name="Normal 168 2 5" xfId="40437"/>
    <cellStyle name="Normal 168 2 6" xfId="45280"/>
    <cellStyle name="Normal 168 3" xfId="2808"/>
    <cellStyle name="Normal 168 3 2" xfId="7962"/>
    <cellStyle name="Normal 168 3 2 2" xfId="18745"/>
    <cellStyle name="Normal 168 3 3" xfId="13613"/>
    <cellStyle name="Normal 168 3 4" xfId="41672"/>
    <cellStyle name="Normal 168 3 5" xfId="46515"/>
    <cellStyle name="Normal 168 4" xfId="5673"/>
    <cellStyle name="Normal 168 4 2" xfId="16462"/>
    <cellStyle name="Normal 168 5" xfId="11296"/>
    <cellStyle name="Normal 168 6" xfId="39392"/>
    <cellStyle name="Normal 168 7" xfId="44238"/>
    <cellStyle name="Normal 169" xfId="479"/>
    <cellStyle name="Normal 169 2" xfId="1571"/>
    <cellStyle name="Normal 169 2 2" xfId="3880"/>
    <cellStyle name="Normal 169 2 2 2" xfId="9027"/>
    <cellStyle name="Normal 169 2 2 2 2" xfId="19810"/>
    <cellStyle name="Normal 169 2 2 3" xfId="14678"/>
    <cellStyle name="Normal 169 2 2 4" xfId="42737"/>
    <cellStyle name="Normal 169 2 2 5" xfId="47580"/>
    <cellStyle name="Normal 169 2 3" xfId="6746"/>
    <cellStyle name="Normal 169 2 3 2" xfId="17529"/>
    <cellStyle name="Normal 169 2 4" xfId="12391"/>
    <cellStyle name="Normal 169 2 5" xfId="40461"/>
    <cellStyle name="Normal 169 2 6" xfId="45304"/>
    <cellStyle name="Normal 169 3" xfId="2819"/>
    <cellStyle name="Normal 169 3 2" xfId="7973"/>
    <cellStyle name="Normal 169 3 2 2" xfId="18756"/>
    <cellStyle name="Normal 169 3 3" xfId="13624"/>
    <cellStyle name="Normal 169 3 4" xfId="41683"/>
    <cellStyle name="Normal 169 3 5" xfId="46526"/>
    <cellStyle name="Normal 169 4" xfId="5684"/>
    <cellStyle name="Normal 169 4 2" xfId="16473"/>
    <cellStyle name="Normal 169 5" xfId="11307"/>
    <cellStyle name="Normal 169 6" xfId="39416"/>
    <cellStyle name="Normal 169 7" xfId="44262"/>
    <cellStyle name="Normal 17" xfId="338"/>
    <cellStyle name="Normal 17 2" xfId="1449"/>
    <cellStyle name="Normal 17 2 2" xfId="3764"/>
    <cellStyle name="Normal 17 2 2 2" xfId="8911"/>
    <cellStyle name="Normal 17 2 2 2 2" xfId="19694"/>
    <cellStyle name="Normal 17 2 2 3" xfId="14562"/>
    <cellStyle name="Normal 17 2 2 4" xfId="42621"/>
    <cellStyle name="Normal 17 2 2 5" xfId="47464"/>
    <cellStyle name="Normal 17 2 3" xfId="6631"/>
    <cellStyle name="Normal 17 2 3 2" xfId="17414"/>
    <cellStyle name="Normal 17 2 4" xfId="12271"/>
    <cellStyle name="Normal 17 2 5" xfId="40346"/>
    <cellStyle name="Normal 17 2 6" xfId="45189"/>
    <cellStyle name="Normal 17 3" xfId="2717"/>
    <cellStyle name="Normal 17 3 2" xfId="7872"/>
    <cellStyle name="Normal 17 3 2 2" xfId="18655"/>
    <cellStyle name="Normal 17 3 3" xfId="13523"/>
    <cellStyle name="Normal 17 3 4" xfId="41583"/>
    <cellStyle name="Normal 17 3 5" xfId="46426"/>
    <cellStyle name="Normal 17 4" xfId="5580"/>
    <cellStyle name="Normal 17 4 2" xfId="16370"/>
    <cellStyle name="Normal 17 5" xfId="11199"/>
    <cellStyle name="Normal 17 6" xfId="39301"/>
    <cellStyle name="Normal 17 7" xfId="44147"/>
    <cellStyle name="Normal 170" xfId="474"/>
    <cellStyle name="Normal 170 2" xfId="1566"/>
    <cellStyle name="Normal 170 2 2" xfId="3875"/>
    <cellStyle name="Normal 170 2 2 2" xfId="9022"/>
    <cellStyle name="Normal 170 2 2 2 2" xfId="19805"/>
    <cellStyle name="Normal 170 2 2 3" xfId="14673"/>
    <cellStyle name="Normal 170 2 2 4" xfId="42732"/>
    <cellStyle name="Normal 170 2 2 5" xfId="47575"/>
    <cellStyle name="Normal 170 2 3" xfId="6741"/>
    <cellStyle name="Normal 170 2 3 2" xfId="17524"/>
    <cellStyle name="Normal 170 2 4" xfId="12386"/>
    <cellStyle name="Normal 170 2 5" xfId="40456"/>
    <cellStyle name="Normal 170 2 6" xfId="45299"/>
    <cellStyle name="Normal 170 3" xfId="2814"/>
    <cellStyle name="Normal 170 3 2" xfId="7968"/>
    <cellStyle name="Normal 170 3 2 2" xfId="18751"/>
    <cellStyle name="Normal 170 3 3" xfId="13619"/>
    <cellStyle name="Normal 170 3 4" xfId="41678"/>
    <cellStyle name="Normal 170 3 5" xfId="46521"/>
    <cellStyle name="Normal 170 4" xfId="5679"/>
    <cellStyle name="Normal 170 4 2" xfId="16468"/>
    <cellStyle name="Normal 170 5" xfId="11302"/>
    <cellStyle name="Normal 170 6" xfId="39411"/>
    <cellStyle name="Normal 170 7" xfId="44257"/>
    <cellStyle name="Normal 171" xfId="482"/>
    <cellStyle name="Normal 171 2" xfId="1574"/>
    <cellStyle name="Normal 171 2 2" xfId="3883"/>
    <cellStyle name="Normal 171 2 2 2" xfId="9030"/>
    <cellStyle name="Normal 171 2 2 2 2" xfId="19813"/>
    <cellStyle name="Normal 171 2 2 3" xfId="14681"/>
    <cellStyle name="Normal 171 2 2 4" xfId="42740"/>
    <cellStyle name="Normal 171 2 2 5" xfId="47583"/>
    <cellStyle name="Normal 171 2 3" xfId="6749"/>
    <cellStyle name="Normal 171 2 3 2" xfId="17532"/>
    <cellStyle name="Normal 171 2 4" xfId="12394"/>
    <cellStyle name="Normal 171 2 5" xfId="40464"/>
    <cellStyle name="Normal 171 2 6" xfId="45307"/>
    <cellStyle name="Normal 171 3" xfId="2822"/>
    <cellStyle name="Normal 171 3 2" xfId="7976"/>
    <cellStyle name="Normal 171 3 2 2" xfId="18759"/>
    <cellStyle name="Normal 171 3 3" xfId="13627"/>
    <cellStyle name="Normal 171 3 4" xfId="41686"/>
    <cellStyle name="Normal 171 3 5" xfId="46529"/>
    <cellStyle name="Normal 171 4" xfId="5687"/>
    <cellStyle name="Normal 171 4 2" xfId="16476"/>
    <cellStyle name="Normal 171 5" xfId="11310"/>
    <cellStyle name="Normal 171 6" xfId="39419"/>
    <cellStyle name="Normal 171 7" xfId="44265"/>
    <cellStyle name="Normal 172" xfId="483"/>
    <cellStyle name="Normal 172 2" xfId="1575"/>
    <cellStyle name="Normal 172 2 2" xfId="3884"/>
    <cellStyle name="Normal 172 2 2 2" xfId="9031"/>
    <cellStyle name="Normal 172 2 2 2 2" xfId="19814"/>
    <cellStyle name="Normal 172 2 2 3" xfId="14682"/>
    <cellStyle name="Normal 172 2 2 4" xfId="42741"/>
    <cellStyle name="Normal 172 2 2 5" xfId="47584"/>
    <cellStyle name="Normal 172 2 3" xfId="6750"/>
    <cellStyle name="Normal 172 2 3 2" xfId="17533"/>
    <cellStyle name="Normal 172 2 4" xfId="12395"/>
    <cellStyle name="Normal 172 2 5" xfId="40465"/>
    <cellStyle name="Normal 172 2 6" xfId="45308"/>
    <cellStyle name="Normal 172 3" xfId="2823"/>
    <cellStyle name="Normal 172 3 2" xfId="7977"/>
    <cellStyle name="Normal 172 3 2 2" xfId="18760"/>
    <cellStyle name="Normal 172 3 3" xfId="13628"/>
    <cellStyle name="Normal 172 3 4" xfId="41687"/>
    <cellStyle name="Normal 172 3 5" xfId="46530"/>
    <cellStyle name="Normal 172 4" xfId="5688"/>
    <cellStyle name="Normal 172 4 2" xfId="16477"/>
    <cellStyle name="Normal 172 5" xfId="11311"/>
    <cellStyle name="Normal 172 6" xfId="39420"/>
    <cellStyle name="Normal 172 7" xfId="44266"/>
    <cellStyle name="Normal 173" xfId="484"/>
    <cellStyle name="Normal 173 2" xfId="1576"/>
    <cellStyle name="Normal 173 2 2" xfId="3885"/>
    <cellStyle name="Normal 173 2 2 2" xfId="9032"/>
    <cellStyle name="Normal 173 2 2 2 2" xfId="19815"/>
    <cellStyle name="Normal 173 2 2 3" xfId="14683"/>
    <cellStyle name="Normal 173 2 2 4" xfId="42742"/>
    <cellStyle name="Normal 173 2 2 5" xfId="47585"/>
    <cellStyle name="Normal 173 2 3" xfId="6751"/>
    <cellStyle name="Normal 173 2 3 2" xfId="17534"/>
    <cellStyle name="Normal 173 2 4" xfId="12396"/>
    <cellStyle name="Normal 173 2 5" xfId="40466"/>
    <cellStyle name="Normal 173 2 6" xfId="45309"/>
    <cellStyle name="Normal 173 3" xfId="2824"/>
    <cellStyle name="Normal 173 3 2" xfId="7978"/>
    <cellStyle name="Normal 173 3 2 2" xfId="18761"/>
    <cellStyle name="Normal 173 3 3" xfId="13629"/>
    <cellStyle name="Normal 173 3 4" xfId="41688"/>
    <cellStyle name="Normal 173 3 5" xfId="46531"/>
    <cellStyle name="Normal 173 4" xfId="5689"/>
    <cellStyle name="Normal 173 4 2" xfId="16478"/>
    <cellStyle name="Normal 173 5" xfId="11312"/>
    <cellStyle name="Normal 173 6" xfId="39421"/>
    <cellStyle name="Normal 173 7" xfId="44267"/>
    <cellStyle name="Normal 174" xfId="485"/>
    <cellStyle name="Normal 174 2" xfId="1577"/>
    <cellStyle name="Normal 174 2 2" xfId="3886"/>
    <cellStyle name="Normal 174 2 2 2" xfId="9033"/>
    <cellStyle name="Normal 174 2 2 2 2" xfId="19816"/>
    <cellStyle name="Normal 174 2 2 3" xfId="14684"/>
    <cellStyle name="Normal 174 2 2 4" xfId="42743"/>
    <cellStyle name="Normal 174 2 2 5" xfId="47586"/>
    <cellStyle name="Normal 174 2 3" xfId="6752"/>
    <cellStyle name="Normal 174 2 3 2" xfId="17535"/>
    <cellStyle name="Normal 174 2 4" xfId="12397"/>
    <cellStyle name="Normal 174 2 5" xfId="40467"/>
    <cellStyle name="Normal 174 2 6" xfId="45310"/>
    <cellStyle name="Normal 174 3" xfId="2825"/>
    <cellStyle name="Normal 174 3 2" xfId="7979"/>
    <cellStyle name="Normal 174 3 2 2" xfId="18762"/>
    <cellStyle name="Normal 174 3 3" xfId="13630"/>
    <cellStyle name="Normal 174 3 4" xfId="41689"/>
    <cellStyle name="Normal 174 3 5" xfId="46532"/>
    <cellStyle name="Normal 174 4" xfId="5690"/>
    <cellStyle name="Normal 174 4 2" xfId="16479"/>
    <cellStyle name="Normal 174 5" xfId="11313"/>
    <cellStyle name="Normal 174 6" xfId="39422"/>
    <cellStyle name="Normal 174 7" xfId="44268"/>
    <cellStyle name="Normal 175" xfId="486"/>
    <cellStyle name="Normal 175 2" xfId="1578"/>
    <cellStyle name="Normal 175 2 2" xfId="3887"/>
    <cellStyle name="Normal 175 2 2 2" xfId="9034"/>
    <cellStyle name="Normal 175 2 2 2 2" xfId="19817"/>
    <cellStyle name="Normal 175 2 2 3" xfId="14685"/>
    <cellStyle name="Normal 175 2 2 4" xfId="42744"/>
    <cellStyle name="Normal 175 2 2 5" xfId="47587"/>
    <cellStyle name="Normal 175 2 3" xfId="6753"/>
    <cellStyle name="Normal 175 2 3 2" xfId="17536"/>
    <cellStyle name="Normal 175 2 4" xfId="12398"/>
    <cellStyle name="Normal 175 2 5" xfId="40468"/>
    <cellStyle name="Normal 175 2 6" xfId="45311"/>
    <cellStyle name="Normal 175 3" xfId="2826"/>
    <cellStyle name="Normal 175 3 2" xfId="7980"/>
    <cellStyle name="Normal 175 3 2 2" xfId="18763"/>
    <cellStyle name="Normal 175 3 3" xfId="13631"/>
    <cellStyle name="Normal 175 3 4" xfId="41690"/>
    <cellStyle name="Normal 175 3 5" xfId="46533"/>
    <cellStyle name="Normal 175 4" xfId="5691"/>
    <cellStyle name="Normal 175 4 2" xfId="16480"/>
    <cellStyle name="Normal 175 5" xfId="11314"/>
    <cellStyle name="Normal 175 6" xfId="39423"/>
    <cellStyle name="Normal 175 7" xfId="44269"/>
    <cellStyle name="Normal 176" xfId="487"/>
    <cellStyle name="Normal 176 2" xfId="1579"/>
    <cellStyle name="Normal 176 2 2" xfId="3888"/>
    <cellStyle name="Normal 176 2 2 2" xfId="9035"/>
    <cellStyle name="Normal 176 2 2 2 2" xfId="19818"/>
    <cellStyle name="Normal 176 2 2 3" xfId="14686"/>
    <cellStyle name="Normal 176 2 2 4" xfId="42745"/>
    <cellStyle name="Normal 176 2 2 5" xfId="47588"/>
    <cellStyle name="Normal 176 2 3" xfId="6754"/>
    <cellStyle name="Normal 176 2 3 2" xfId="17537"/>
    <cellStyle name="Normal 176 2 4" xfId="12399"/>
    <cellStyle name="Normal 176 2 5" xfId="40469"/>
    <cellStyle name="Normal 176 2 6" xfId="45312"/>
    <cellStyle name="Normal 176 3" xfId="2827"/>
    <cellStyle name="Normal 176 3 2" xfId="7981"/>
    <cellStyle name="Normal 176 3 2 2" xfId="18764"/>
    <cellStyle name="Normal 176 3 3" xfId="13632"/>
    <cellStyle name="Normal 176 3 4" xfId="41691"/>
    <cellStyle name="Normal 176 3 5" xfId="46534"/>
    <cellStyle name="Normal 176 4" xfId="5692"/>
    <cellStyle name="Normal 176 4 2" xfId="16481"/>
    <cellStyle name="Normal 176 5" xfId="11315"/>
    <cellStyle name="Normal 176 6" xfId="39424"/>
    <cellStyle name="Normal 176 7" xfId="44270"/>
    <cellStyle name="Normal 177" xfId="488"/>
    <cellStyle name="Normal 177 2" xfId="1580"/>
    <cellStyle name="Normal 177 2 2" xfId="3889"/>
    <cellStyle name="Normal 177 2 2 2" xfId="9036"/>
    <cellStyle name="Normal 177 2 2 2 2" xfId="19819"/>
    <cellStyle name="Normal 177 2 2 3" xfId="14687"/>
    <cellStyle name="Normal 177 2 2 4" xfId="42746"/>
    <cellStyle name="Normal 177 2 2 5" xfId="47589"/>
    <cellStyle name="Normal 177 2 3" xfId="6755"/>
    <cellStyle name="Normal 177 2 3 2" xfId="17538"/>
    <cellStyle name="Normal 177 2 4" xfId="12400"/>
    <cellStyle name="Normal 177 2 5" xfId="40470"/>
    <cellStyle name="Normal 177 2 6" xfId="45313"/>
    <cellStyle name="Normal 177 3" xfId="2828"/>
    <cellStyle name="Normal 177 3 2" xfId="7982"/>
    <cellStyle name="Normal 177 3 2 2" xfId="18765"/>
    <cellStyle name="Normal 177 3 3" xfId="13633"/>
    <cellStyle name="Normal 177 3 4" xfId="41692"/>
    <cellStyle name="Normal 177 3 5" xfId="46535"/>
    <cellStyle name="Normal 177 4" xfId="5693"/>
    <cellStyle name="Normal 177 4 2" xfId="16482"/>
    <cellStyle name="Normal 177 5" xfId="11316"/>
    <cellStyle name="Normal 177 6" xfId="39425"/>
    <cellStyle name="Normal 177 7" xfId="44271"/>
    <cellStyle name="Normal 178" xfId="480"/>
    <cellStyle name="Normal 178 2" xfId="1572"/>
    <cellStyle name="Normal 178 2 2" xfId="3881"/>
    <cellStyle name="Normal 178 2 2 2" xfId="9028"/>
    <cellStyle name="Normal 178 2 2 2 2" xfId="19811"/>
    <cellStyle name="Normal 178 2 2 3" xfId="14679"/>
    <cellStyle name="Normal 178 2 2 4" xfId="42738"/>
    <cellStyle name="Normal 178 2 2 5" xfId="47581"/>
    <cellStyle name="Normal 178 2 3" xfId="6747"/>
    <cellStyle name="Normal 178 2 3 2" xfId="17530"/>
    <cellStyle name="Normal 178 2 4" xfId="12392"/>
    <cellStyle name="Normal 178 2 5" xfId="40462"/>
    <cellStyle name="Normal 178 2 6" xfId="45305"/>
    <cellStyle name="Normal 178 3" xfId="2820"/>
    <cellStyle name="Normal 178 3 2" xfId="7974"/>
    <cellStyle name="Normal 178 3 2 2" xfId="18757"/>
    <cellStyle name="Normal 178 3 3" xfId="13625"/>
    <cellStyle name="Normal 178 3 4" xfId="41684"/>
    <cellStyle name="Normal 178 3 5" xfId="46527"/>
    <cellStyle name="Normal 178 4" xfId="5685"/>
    <cellStyle name="Normal 178 4 2" xfId="16474"/>
    <cellStyle name="Normal 178 5" xfId="11308"/>
    <cellStyle name="Normal 178 6" xfId="39417"/>
    <cellStyle name="Normal 178 7" xfId="44263"/>
    <cellStyle name="Normal 179" xfId="489"/>
    <cellStyle name="Normal 179 2" xfId="1581"/>
    <cellStyle name="Normal 179 2 2" xfId="3890"/>
    <cellStyle name="Normal 179 2 2 2" xfId="9037"/>
    <cellStyle name="Normal 179 2 2 2 2" xfId="19820"/>
    <cellStyle name="Normal 179 2 2 3" xfId="14688"/>
    <cellStyle name="Normal 179 2 2 4" xfId="42747"/>
    <cellStyle name="Normal 179 2 2 5" xfId="47590"/>
    <cellStyle name="Normal 179 2 3" xfId="6756"/>
    <cellStyle name="Normal 179 2 3 2" xfId="17539"/>
    <cellStyle name="Normal 179 2 4" xfId="12401"/>
    <cellStyle name="Normal 179 2 5" xfId="40471"/>
    <cellStyle name="Normal 179 2 6" xfId="45314"/>
    <cellStyle name="Normal 179 3" xfId="2829"/>
    <cellStyle name="Normal 179 3 2" xfId="7983"/>
    <cellStyle name="Normal 179 3 2 2" xfId="18766"/>
    <cellStyle name="Normal 179 3 3" xfId="13634"/>
    <cellStyle name="Normal 179 3 4" xfId="41693"/>
    <cellStyle name="Normal 179 3 5" xfId="46536"/>
    <cellStyle name="Normal 179 4" xfId="5694"/>
    <cellStyle name="Normal 179 4 2" xfId="16483"/>
    <cellStyle name="Normal 179 5" xfId="11317"/>
    <cellStyle name="Normal 179 6" xfId="39426"/>
    <cellStyle name="Normal 179 7" xfId="44272"/>
    <cellStyle name="Normal 18" xfId="339"/>
    <cellStyle name="Normal 18 2" xfId="1450"/>
    <cellStyle name="Normal 18 2 2" xfId="3765"/>
    <cellStyle name="Normal 18 2 2 2" xfId="8912"/>
    <cellStyle name="Normal 18 2 2 2 2" xfId="19695"/>
    <cellStyle name="Normal 18 2 2 3" xfId="14563"/>
    <cellStyle name="Normal 18 2 2 4" xfId="42622"/>
    <cellStyle name="Normal 18 2 2 5" xfId="47465"/>
    <cellStyle name="Normal 18 2 3" xfId="6632"/>
    <cellStyle name="Normal 18 2 3 2" xfId="17415"/>
    <cellStyle name="Normal 18 2 4" xfId="12272"/>
    <cellStyle name="Normal 18 2 5" xfId="40347"/>
    <cellStyle name="Normal 18 2 6" xfId="45190"/>
    <cellStyle name="Normal 18 3" xfId="2718"/>
    <cellStyle name="Normal 18 3 2" xfId="7873"/>
    <cellStyle name="Normal 18 3 2 2" xfId="18656"/>
    <cellStyle name="Normal 18 3 3" xfId="13524"/>
    <cellStyle name="Normal 18 3 4" xfId="41584"/>
    <cellStyle name="Normal 18 3 5" xfId="46427"/>
    <cellStyle name="Normal 18 4" xfId="5581"/>
    <cellStyle name="Normal 18 4 2" xfId="16371"/>
    <cellStyle name="Normal 18 5" xfId="11200"/>
    <cellStyle name="Normal 18 6" xfId="39302"/>
    <cellStyle name="Normal 18 7" xfId="44148"/>
    <cellStyle name="Normal 180" xfId="490"/>
    <cellStyle name="Normal 180 2" xfId="1582"/>
    <cellStyle name="Normal 180 2 2" xfId="3891"/>
    <cellStyle name="Normal 180 2 2 2" xfId="9038"/>
    <cellStyle name="Normal 180 2 2 2 2" xfId="19821"/>
    <cellStyle name="Normal 180 2 2 3" xfId="14689"/>
    <cellStyle name="Normal 180 2 2 4" xfId="42748"/>
    <cellStyle name="Normal 180 2 2 5" xfId="47591"/>
    <cellStyle name="Normal 180 2 3" xfId="6757"/>
    <cellStyle name="Normal 180 2 3 2" xfId="17540"/>
    <cellStyle name="Normal 180 2 4" xfId="12402"/>
    <cellStyle name="Normal 180 2 5" xfId="40472"/>
    <cellStyle name="Normal 180 2 6" xfId="45315"/>
    <cellStyle name="Normal 180 3" xfId="2830"/>
    <cellStyle name="Normal 180 3 2" xfId="7984"/>
    <cellStyle name="Normal 180 3 2 2" xfId="18767"/>
    <cellStyle name="Normal 180 3 3" xfId="13635"/>
    <cellStyle name="Normal 180 3 4" xfId="41694"/>
    <cellStyle name="Normal 180 3 5" xfId="46537"/>
    <cellStyle name="Normal 180 4" xfId="5695"/>
    <cellStyle name="Normal 180 4 2" xfId="16484"/>
    <cellStyle name="Normal 180 5" xfId="11318"/>
    <cellStyle name="Normal 180 6" xfId="39427"/>
    <cellStyle name="Normal 180 7" xfId="44273"/>
    <cellStyle name="Normal 181" xfId="481"/>
    <cellStyle name="Normal 181 2" xfId="1573"/>
    <cellStyle name="Normal 181 2 2" xfId="3882"/>
    <cellStyle name="Normal 181 2 2 2" xfId="9029"/>
    <cellStyle name="Normal 181 2 2 2 2" xfId="19812"/>
    <cellStyle name="Normal 181 2 2 3" xfId="14680"/>
    <cellStyle name="Normal 181 2 2 4" xfId="42739"/>
    <cellStyle name="Normal 181 2 2 5" xfId="47582"/>
    <cellStyle name="Normal 181 2 3" xfId="6748"/>
    <cellStyle name="Normal 181 2 3 2" xfId="17531"/>
    <cellStyle name="Normal 181 2 4" xfId="12393"/>
    <cellStyle name="Normal 181 2 5" xfId="40463"/>
    <cellStyle name="Normal 181 2 6" xfId="45306"/>
    <cellStyle name="Normal 181 3" xfId="2821"/>
    <cellStyle name="Normal 181 3 2" xfId="7975"/>
    <cellStyle name="Normal 181 3 2 2" xfId="18758"/>
    <cellStyle name="Normal 181 3 3" xfId="13626"/>
    <cellStyle name="Normal 181 3 4" xfId="41685"/>
    <cellStyle name="Normal 181 3 5" xfId="46528"/>
    <cellStyle name="Normal 181 4" xfId="5686"/>
    <cellStyle name="Normal 181 4 2" xfId="16475"/>
    <cellStyle name="Normal 181 5" xfId="11309"/>
    <cellStyle name="Normal 181 6" xfId="39418"/>
    <cellStyle name="Normal 181 7" xfId="44264"/>
    <cellStyle name="Normal 182" xfId="493"/>
    <cellStyle name="Normal 182 2" xfId="1585"/>
    <cellStyle name="Normal 182 2 2" xfId="3894"/>
    <cellStyle name="Normal 182 2 2 2" xfId="9041"/>
    <cellStyle name="Normal 182 2 2 2 2" xfId="19824"/>
    <cellStyle name="Normal 182 2 2 3" xfId="14692"/>
    <cellStyle name="Normal 182 2 2 4" xfId="42751"/>
    <cellStyle name="Normal 182 2 2 5" xfId="47594"/>
    <cellStyle name="Normal 182 2 3" xfId="6760"/>
    <cellStyle name="Normal 182 2 3 2" xfId="17543"/>
    <cellStyle name="Normal 182 2 4" xfId="12405"/>
    <cellStyle name="Normal 182 2 5" xfId="40475"/>
    <cellStyle name="Normal 182 2 6" xfId="45318"/>
    <cellStyle name="Normal 182 3" xfId="2833"/>
    <cellStyle name="Normal 182 3 2" xfId="7987"/>
    <cellStyle name="Normal 182 3 2 2" xfId="18770"/>
    <cellStyle name="Normal 182 3 3" xfId="13638"/>
    <cellStyle name="Normal 182 3 4" xfId="41697"/>
    <cellStyle name="Normal 182 3 5" xfId="46540"/>
    <cellStyle name="Normal 182 4" xfId="5698"/>
    <cellStyle name="Normal 182 4 2" xfId="16487"/>
    <cellStyle name="Normal 182 5" xfId="11321"/>
    <cellStyle name="Normal 182 6" xfId="39430"/>
    <cellStyle name="Normal 182 7" xfId="44276"/>
    <cellStyle name="Normal 183" xfId="509"/>
    <cellStyle name="Normal 183 2" xfId="1601"/>
    <cellStyle name="Normal 183 2 2" xfId="3910"/>
    <cellStyle name="Normal 183 2 2 2" xfId="9057"/>
    <cellStyle name="Normal 183 2 2 2 2" xfId="19840"/>
    <cellStyle name="Normal 183 2 2 3" xfId="14708"/>
    <cellStyle name="Normal 183 2 2 4" xfId="42767"/>
    <cellStyle name="Normal 183 2 2 5" xfId="47610"/>
    <cellStyle name="Normal 183 2 3" xfId="6776"/>
    <cellStyle name="Normal 183 2 3 2" xfId="17559"/>
    <cellStyle name="Normal 183 2 4" xfId="12421"/>
    <cellStyle name="Normal 183 2 5" xfId="40491"/>
    <cellStyle name="Normal 183 2 6" xfId="45334"/>
    <cellStyle name="Normal 183 3" xfId="2849"/>
    <cellStyle name="Normal 183 3 2" xfId="8003"/>
    <cellStyle name="Normal 183 3 2 2" xfId="18786"/>
    <cellStyle name="Normal 183 3 3" xfId="13654"/>
    <cellStyle name="Normal 183 3 4" xfId="41713"/>
    <cellStyle name="Normal 183 3 5" xfId="46556"/>
    <cellStyle name="Normal 183 4" xfId="5714"/>
    <cellStyle name="Normal 183 4 2" xfId="16503"/>
    <cellStyle name="Normal 183 5" xfId="11337"/>
    <cellStyle name="Normal 183 6" xfId="39446"/>
    <cellStyle name="Normal 183 7" xfId="44292"/>
    <cellStyle name="Normal 184" xfId="511"/>
    <cellStyle name="Normal 184 2" xfId="1604"/>
    <cellStyle name="Normal 184 2 2" xfId="3913"/>
    <cellStyle name="Normal 184 2 2 2" xfId="9060"/>
    <cellStyle name="Normal 184 2 2 2 2" xfId="19843"/>
    <cellStyle name="Normal 184 2 2 3" xfId="14711"/>
    <cellStyle name="Normal 184 2 2 4" xfId="42770"/>
    <cellStyle name="Normal 184 2 2 5" xfId="47613"/>
    <cellStyle name="Normal 184 2 3" xfId="6779"/>
    <cellStyle name="Normal 184 2 3 2" xfId="17562"/>
    <cellStyle name="Normal 184 2 4" xfId="12424"/>
    <cellStyle name="Normal 184 2 5" xfId="40494"/>
    <cellStyle name="Normal 184 2 6" xfId="45337"/>
    <cellStyle name="Normal 184 3" xfId="2852"/>
    <cellStyle name="Normal 184 3 2" xfId="8006"/>
    <cellStyle name="Normal 184 3 2 2" xfId="18789"/>
    <cellStyle name="Normal 184 3 3" xfId="13657"/>
    <cellStyle name="Normal 184 3 4" xfId="41716"/>
    <cellStyle name="Normal 184 3 5" xfId="46559"/>
    <cellStyle name="Normal 184 4" xfId="5717"/>
    <cellStyle name="Normal 184 4 2" xfId="16506"/>
    <cellStyle name="Normal 184 5" xfId="11340"/>
    <cellStyle name="Normal 184 6" xfId="39449"/>
    <cellStyle name="Normal 184 7" xfId="44295"/>
    <cellStyle name="Normal 185" xfId="527"/>
    <cellStyle name="Normal 185 2" xfId="1618"/>
    <cellStyle name="Normal 185 2 2" xfId="3927"/>
    <cellStyle name="Normal 185 2 2 2" xfId="9074"/>
    <cellStyle name="Normal 185 2 2 2 2" xfId="19857"/>
    <cellStyle name="Normal 185 2 2 3" xfId="14725"/>
    <cellStyle name="Normal 185 2 2 4" xfId="42784"/>
    <cellStyle name="Normal 185 2 2 5" xfId="47627"/>
    <cellStyle name="Normal 185 2 3" xfId="6793"/>
    <cellStyle name="Normal 185 2 3 2" xfId="17576"/>
    <cellStyle name="Normal 185 2 4" xfId="12438"/>
    <cellStyle name="Normal 185 2 5" xfId="40508"/>
    <cellStyle name="Normal 185 2 6" xfId="45351"/>
    <cellStyle name="Normal 185 3" xfId="2866"/>
    <cellStyle name="Normal 185 3 2" xfId="8020"/>
    <cellStyle name="Normal 185 3 2 2" xfId="18803"/>
    <cellStyle name="Normal 185 3 3" xfId="13671"/>
    <cellStyle name="Normal 185 3 4" xfId="41730"/>
    <cellStyle name="Normal 185 3 5" xfId="46573"/>
    <cellStyle name="Normal 185 4" xfId="5731"/>
    <cellStyle name="Normal 185 4 2" xfId="16520"/>
    <cellStyle name="Normal 185 5" xfId="11355"/>
    <cellStyle name="Normal 185 6" xfId="39463"/>
    <cellStyle name="Normal 185 7" xfId="44309"/>
    <cellStyle name="Normal 186" xfId="542"/>
    <cellStyle name="Normal 186 2" xfId="1633"/>
    <cellStyle name="Normal 186 2 2" xfId="3942"/>
    <cellStyle name="Normal 186 2 2 2" xfId="9089"/>
    <cellStyle name="Normal 186 2 2 2 2" xfId="19872"/>
    <cellStyle name="Normal 186 2 2 3" xfId="14740"/>
    <cellStyle name="Normal 186 2 2 4" xfId="42799"/>
    <cellStyle name="Normal 186 2 2 5" xfId="47642"/>
    <cellStyle name="Normal 186 2 3" xfId="6808"/>
    <cellStyle name="Normal 186 2 3 2" xfId="17591"/>
    <cellStyle name="Normal 186 2 4" xfId="12453"/>
    <cellStyle name="Normal 186 2 5" xfId="40523"/>
    <cellStyle name="Normal 186 2 6" xfId="45366"/>
    <cellStyle name="Normal 186 3" xfId="2881"/>
    <cellStyle name="Normal 186 3 2" xfId="8035"/>
    <cellStyle name="Normal 186 3 2 2" xfId="18818"/>
    <cellStyle name="Normal 186 3 3" xfId="13686"/>
    <cellStyle name="Normal 186 3 4" xfId="41745"/>
    <cellStyle name="Normal 186 3 5" xfId="46588"/>
    <cellStyle name="Normal 186 4" xfId="5746"/>
    <cellStyle name="Normal 186 4 2" xfId="16535"/>
    <cellStyle name="Normal 186 5" xfId="11370"/>
    <cellStyle name="Normal 186 6" xfId="39478"/>
    <cellStyle name="Normal 186 7" xfId="44324"/>
    <cellStyle name="Normal 187" xfId="543"/>
    <cellStyle name="Normal 187 2" xfId="1634"/>
    <cellStyle name="Normal 187 2 2" xfId="3943"/>
    <cellStyle name="Normal 187 2 2 2" xfId="9090"/>
    <cellStyle name="Normal 187 2 2 2 2" xfId="19873"/>
    <cellStyle name="Normal 187 2 2 3" xfId="14741"/>
    <cellStyle name="Normal 187 2 2 4" xfId="42800"/>
    <cellStyle name="Normal 187 2 2 5" xfId="47643"/>
    <cellStyle name="Normal 187 2 3" xfId="6809"/>
    <cellStyle name="Normal 187 2 3 2" xfId="17592"/>
    <cellStyle name="Normal 187 2 4" xfId="12454"/>
    <cellStyle name="Normal 187 2 5" xfId="40524"/>
    <cellStyle name="Normal 187 2 6" xfId="45367"/>
    <cellStyle name="Normal 187 3" xfId="2882"/>
    <cellStyle name="Normal 187 3 2" xfId="8036"/>
    <cellStyle name="Normal 187 3 2 2" xfId="18819"/>
    <cellStyle name="Normal 187 3 3" xfId="13687"/>
    <cellStyle name="Normal 187 3 4" xfId="41746"/>
    <cellStyle name="Normal 187 3 5" xfId="46589"/>
    <cellStyle name="Normal 187 4" xfId="5747"/>
    <cellStyle name="Normal 187 4 2" xfId="16536"/>
    <cellStyle name="Normal 187 5" xfId="11371"/>
    <cellStyle name="Normal 187 6" xfId="39479"/>
    <cellStyle name="Normal 187 7" xfId="44325"/>
    <cellStyle name="Normal 188" xfId="541"/>
    <cellStyle name="Normal 188 2" xfId="1632"/>
    <cellStyle name="Normal 188 2 2" xfId="3941"/>
    <cellStyle name="Normal 188 2 2 2" xfId="9088"/>
    <cellStyle name="Normal 188 2 2 2 2" xfId="19871"/>
    <cellStyle name="Normal 188 2 2 3" xfId="14739"/>
    <cellStyle name="Normal 188 2 2 4" xfId="42798"/>
    <cellStyle name="Normal 188 2 2 5" xfId="47641"/>
    <cellStyle name="Normal 188 2 3" xfId="6807"/>
    <cellStyle name="Normal 188 2 3 2" xfId="17590"/>
    <cellStyle name="Normal 188 2 4" xfId="12452"/>
    <cellStyle name="Normal 188 2 5" xfId="40522"/>
    <cellStyle name="Normal 188 2 6" xfId="45365"/>
    <cellStyle name="Normal 188 3" xfId="2880"/>
    <cellStyle name="Normal 188 3 2" xfId="8034"/>
    <cellStyle name="Normal 188 3 2 2" xfId="18817"/>
    <cellStyle name="Normal 188 3 3" xfId="13685"/>
    <cellStyle name="Normal 188 3 4" xfId="41744"/>
    <cellStyle name="Normal 188 3 5" xfId="46587"/>
    <cellStyle name="Normal 188 4" xfId="5745"/>
    <cellStyle name="Normal 188 4 2" xfId="16534"/>
    <cellStyle name="Normal 188 5" xfId="11369"/>
    <cellStyle name="Normal 188 6" xfId="39477"/>
    <cellStyle name="Normal 188 7" xfId="44323"/>
    <cellStyle name="Normal 189" xfId="544"/>
    <cellStyle name="Normal 189 2" xfId="1635"/>
    <cellStyle name="Normal 189 2 2" xfId="3944"/>
    <cellStyle name="Normal 189 2 2 2" xfId="9091"/>
    <cellStyle name="Normal 189 2 2 2 2" xfId="19874"/>
    <cellStyle name="Normal 189 2 2 3" xfId="14742"/>
    <cellStyle name="Normal 189 2 2 4" xfId="42801"/>
    <cellStyle name="Normal 189 2 2 5" xfId="47644"/>
    <cellStyle name="Normal 189 2 3" xfId="6810"/>
    <cellStyle name="Normal 189 2 3 2" xfId="17593"/>
    <cellStyle name="Normal 189 2 4" xfId="12455"/>
    <cellStyle name="Normal 189 2 5" xfId="40525"/>
    <cellStyle name="Normal 189 2 6" xfId="45368"/>
    <cellStyle name="Normal 189 3" xfId="2883"/>
    <cellStyle name="Normal 189 3 2" xfId="8037"/>
    <cellStyle name="Normal 189 3 2 2" xfId="18820"/>
    <cellStyle name="Normal 189 3 3" xfId="13688"/>
    <cellStyle name="Normal 189 3 4" xfId="41747"/>
    <cellStyle name="Normal 189 3 5" xfId="46590"/>
    <cellStyle name="Normal 189 4" xfId="5748"/>
    <cellStyle name="Normal 189 4 2" xfId="16537"/>
    <cellStyle name="Normal 189 5" xfId="11372"/>
    <cellStyle name="Normal 189 6" xfId="39480"/>
    <cellStyle name="Normal 189 7" xfId="44326"/>
    <cellStyle name="Normal 19" xfId="340"/>
    <cellStyle name="Normal 19 2" xfId="1451"/>
    <cellStyle name="Normal 19 2 2" xfId="3766"/>
    <cellStyle name="Normal 19 2 2 2" xfId="8913"/>
    <cellStyle name="Normal 19 2 2 2 2" xfId="19696"/>
    <cellStyle name="Normal 19 2 2 3" xfId="14564"/>
    <cellStyle name="Normal 19 2 2 4" xfId="42623"/>
    <cellStyle name="Normal 19 2 2 5" xfId="47466"/>
    <cellStyle name="Normal 19 2 3" xfId="6633"/>
    <cellStyle name="Normal 19 2 3 2" xfId="17416"/>
    <cellStyle name="Normal 19 2 4" xfId="12273"/>
    <cellStyle name="Normal 19 2 5" xfId="40348"/>
    <cellStyle name="Normal 19 2 6" xfId="45191"/>
    <cellStyle name="Normal 19 3" xfId="2719"/>
    <cellStyle name="Normal 19 3 2" xfId="7874"/>
    <cellStyle name="Normal 19 3 2 2" xfId="18657"/>
    <cellStyle name="Normal 19 3 3" xfId="13525"/>
    <cellStyle name="Normal 19 3 4" xfId="41585"/>
    <cellStyle name="Normal 19 3 5" xfId="46428"/>
    <cellStyle name="Normal 19 4" xfId="5582"/>
    <cellStyle name="Normal 19 4 2" xfId="16372"/>
    <cellStyle name="Normal 19 5" xfId="11201"/>
    <cellStyle name="Normal 19 6" xfId="39303"/>
    <cellStyle name="Normal 19 7" xfId="44149"/>
    <cellStyle name="Normal 190" xfId="563"/>
    <cellStyle name="Normal 190 2" xfId="1654"/>
    <cellStyle name="Normal 190 2 2" xfId="3963"/>
    <cellStyle name="Normal 190 2 2 2" xfId="9110"/>
    <cellStyle name="Normal 190 2 2 2 2" xfId="19893"/>
    <cellStyle name="Normal 190 2 2 3" xfId="14761"/>
    <cellStyle name="Normal 190 2 2 4" xfId="42820"/>
    <cellStyle name="Normal 190 2 2 5" xfId="47663"/>
    <cellStyle name="Normal 190 2 3" xfId="6829"/>
    <cellStyle name="Normal 190 2 3 2" xfId="17612"/>
    <cellStyle name="Normal 190 2 4" xfId="12474"/>
    <cellStyle name="Normal 190 2 5" xfId="40544"/>
    <cellStyle name="Normal 190 2 6" xfId="45387"/>
    <cellStyle name="Normal 190 3" xfId="2902"/>
    <cellStyle name="Normal 190 3 2" xfId="8056"/>
    <cellStyle name="Normal 190 3 2 2" xfId="18839"/>
    <cellStyle name="Normal 190 3 3" xfId="13707"/>
    <cellStyle name="Normal 190 3 4" xfId="41766"/>
    <cellStyle name="Normal 190 3 5" xfId="46609"/>
    <cellStyle name="Normal 190 4" xfId="5767"/>
    <cellStyle name="Normal 190 4 2" xfId="16556"/>
    <cellStyle name="Normal 190 5" xfId="11391"/>
    <cellStyle name="Normal 190 6" xfId="39499"/>
    <cellStyle name="Normal 190 7" xfId="44345"/>
    <cellStyle name="Normal 191" xfId="564"/>
    <cellStyle name="Normal 191 2" xfId="1655"/>
    <cellStyle name="Normal 191 2 2" xfId="3964"/>
    <cellStyle name="Normal 191 2 2 2" xfId="9111"/>
    <cellStyle name="Normal 191 2 2 2 2" xfId="19894"/>
    <cellStyle name="Normal 191 2 2 3" xfId="14762"/>
    <cellStyle name="Normal 191 2 2 4" xfId="42821"/>
    <cellStyle name="Normal 191 2 2 5" xfId="47664"/>
    <cellStyle name="Normal 191 2 3" xfId="6830"/>
    <cellStyle name="Normal 191 2 3 2" xfId="17613"/>
    <cellStyle name="Normal 191 2 4" xfId="12475"/>
    <cellStyle name="Normal 191 2 5" xfId="40545"/>
    <cellStyle name="Normal 191 2 6" xfId="45388"/>
    <cellStyle name="Normal 191 3" xfId="2903"/>
    <cellStyle name="Normal 191 3 2" xfId="8057"/>
    <cellStyle name="Normal 191 3 2 2" xfId="18840"/>
    <cellStyle name="Normal 191 3 3" xfId="13708"/>
    <cellStyle name="Normal 191 3 4" xfId="41767"/>
    <cellStyle name="Normal 191 3 5" xfId="46610"/>
    <cellStyle name="Normal 191 4" xfId="5768"/>
    <cellStyle name="Normal 191 4 2" xfId="16557"/>
    <cellStyle name="Normal 191 5" xfId="11392"/>
    <cellStyle name="Normal 191 6" xfId="38912"/>
    <cellStyle name="Normal 191 6 2" xfId="68"/>
    <cellStyle name="Normal 191 7" xfId="39145"/>
    <cellStyle name="Normal 191 8" xfId="43993"/>
    <cellStyle name="Normal 192" xfId="579"/>
    <cellStyle name="Normal 192 2" xfId="1670"/>
    <cellStyle name="Normal 192 2 2" xfId="3979"/>
    <cellStyle name="Normal 192 2 2 2" xfId="9126"/>
    <cellStyle name="Normal 192 2 2 2 2" xfId="19909"/>
    <cellStyle name="Normal 192 2 2 3" xfId="14777"/>
    <cellStyle name="Normal 192 2 2 4" xfId="42836"/>
    <cellStyle name="Normal 192 2 2 5" xfId="47679"/>
    <cellStyle name="Normal 192 2 3" xfId="6845"/>
    <cellStyle name="Normal 192 2 3 2" xfId="17628"/>
    <cellStyle name="Normal 192 2 4" xfId="12490"/>
    <cellStyle name="Normal 192 2 5" xfId="40560"/>
    <cellStyle name="Normal 192 2 6" xfId="45403"/>
    <cellStyle name="Normal 192 3" xfId="2918"/>
    <cellStyle name="Normal 192 3 2" xfId="8072"/>
    <cellStyle name="Normal 192 3 2 2" xfId="18855"/>
    <cellStyle name="Normal 192 3 3" xfId="13723"/>
    <cellStyle name="Normal 192 3 4" xfId="41782"/>
    <cellStyle name="Normal 192 3 5" xfId="46625"/>
    <cellStyle name="Normal 192 4" xfId="5783"/>
    <cellStyle name="Normal 192 4 2" xfId="16572"/>
    <cellStyle name="Normal 192 5" xfId="11407"/>
    <cellStyle name="Normal 192 6" xfId="39513"/>
    <cellStyle name="Normal 192 7" xfId="44359"/>
    <cellStyle name="Normal 193" xfId="596"/>
    <cellStyle name="Normal 193 2" xfId="1687"/>
    <cellStyle name="Normal 193 2 2" xfId="3996"/>
    <cellStyle name="Normal 193 2 2 2" xfId="9143"/>
    <cellStyle name="Normal 193 2 2 2 2" xfId="19926"/>
    <cellStyle name="Normal 193 2 2 3" xfId="14794"/>
    <cellStyle name="Normal 193 2 2 4" xfId="42853"/>
    <cellStyle name="Normal 193 2 2 5" xfId="47696"/>
    <cellStyle name="Normal 193 2 3" xfId="6862"/>
    <cellStyle name="Normal 193 2 3 2" xfId="17645"/>
    <cellStyle name="Normal 193 2 4" xfId="12507"/>
    <cellStyle name="Normal 193 2 5" xfId="40577"/>
    <cellStyle name="Normal 193 2 6" xfId="45420"/>
    <cellStyle name="Normal 193 3" xfId="2935"/>
    <cellStyle name="Normal 193 3 2" xfId="8089"/>
    <cellStyle name="Normal 193 3 2 2" xfId="18872"/>
    <cellStyle name="Normal 193 3 3" xfId="13740"/>
    <cellStyle name="Normal 193 3 4" xfId="41799"/>
    <cellStyle name="Normal 193 3 5" xfId="46642"/>
    <cellStyle name="Normal 193 4" xfId="5800"/>
    <cellStyle name="Normal 193 4 2" xfId="16589"/>
    <cellStyle name="Normal 193 5" xfId="11424"/>
    <cellStyle name="Normal 193 6" xfId="39530"/>
    <cellStyle name="Normal 193 7" xfId="44376"/>
    <cellStyle name="Normal 194" xfId="599"/>
    <cellStyle name="Normal 194 2" xfId="1690"/>
    <cellStyle name="Normal 194 2 2" xfId="3999"/>
    <cellStyle name="Normal 194 2 2 2" xfId="9146"/>
    <cellStyle name="Normal 194 2 2 2 2" xfId="19929"/>
    <cellStyle name="Normal 194 2 2 3" xfId="14797"/>
    <cellStyle name="Normal 194 2 2 4" xfId="42856"/>
    <cellStyle name="Normal 194 2 2 5" xfId="47699"/>
    <cellStyle name="Normal 194 2 3" xfId="6865"/>
    <cellStyle name="Normal 194 2 3 2" xfId="17648"/>
    <cellStyle name="Normal 194 2 4" xfId="12510"/>
    <cellStyle name="Normal 194 2 5" xfId="40580"/>
    <cellStyle name="Normal 194 2 6" xfId="45423"/>
    <cellStyle name="Normal 194 3" xfId="2938"/>
    <cellStyle name="Normal 194 3 2" xfId="8092"/>
    <cellStyle name="Normal 194 3 2 2" xfId="18875"/>
    <cellStyle name="Normal 194 3 3" xfId="13743"/>
    <cellStyle name="Normal 194 3 4" xfId="41802"/>
    <cellStyle name="Normal 194 3 5" xfId="46645"/>
    <cellStyle name="Normal 194 4" xfId="5803"/>
    <cellStyle name="Normal 194 4 2" xfId="16592"/>
    <cellStyle name="Normal 194 5" xfId="11427"/>
    <cellStyle name="Normal 194 6" xfId="39533"/>
    <cellStyle name="Normal 194 7" xfId="44379"/>
    <cellStyle name="Normal 195" xfId="600"/>
    <cellStyle name="Normal 195 2" xfId="1691"/>
    <cellStyle name="Normal 195 2 2" xfId="4000"/>
    <cellStyle name="Normal 195 2 2 2" xfId="9147"/>
    <cellStyle name="Normal 195 2 2 2 2" xfId="19930"/>
    <cellStyle name="Normal 195 2 2 3" xfId="14798"/>
    <cellStyle name="Normal 195 2 2 4" xfId="42857"/>
    <cellStyle name="Normal 195 2 2 5" xfId="47700"/>
    <cellStyle name="Normal 195 2 3" xfId="6866"/>
    <cellStyle name="Normal 195 2 3 2" xfId="17649"/>
    <cellStyle name="Normal 195 2 4" xfId="12511"/>
    <cellStyle name="Normal 195 2 5" xfId="40581"/>
    <cellStyle name="Normal 195 2 6" xfId="45424"/>
    <cellStyle name="Normal 195 3" xfId="2939"/>
    <cellStyle name="Normal 195 3 2" xfId="8093"/>
    <cellStyle name="Normal 195 3 2 2" xfId="18876"/>
    <cellStyle name="Normal 195 3 3" xfId="13744"/>
    <cellStyle name="Normal 195 3 4" xfId="41803"/>
    <cellStyle name="Normal 195 3 5" xfId="46646"/>
    <cellStyle name="Normal 195 4" xfId="5804"/>
    <cellStyle name="Normal 195 4 2" xfId="16593"/>
    <cellStyle name="Normal 195 5" xfId="11428"/>
    <cellStyle name="Normal 195 6" xfId="39534"/>
    <cellStyle name="Normal 195 7" xfId="44380"/>
    <cellStyle name="Normal 196" xfId="601"/>
    <cellStyle name="Normal 196 2" xfId="1692"/>
    <cellStyle name="Normal 196 2 2" xfId="4001"/>
    <cellStyle name="Normal 196 2 2 2" xfId="9148"/>
    <cellStyle name="Normal 196 2 2 2 2" xfId="19931"/>
    <cellStyle name="Normal 196 2 2 3" xfId="14799"/>
    <cellStyle name="Normal 196 2 2 4" xfId="42858"/>
    <cellStyle name="Normal 196 2 2 5" xfId="47701"/>
    <cellStyle name="Normal 196 2 3" xfId="6867"/>
    <cellStyle name="Normal 196 2 3 2" xfId="17650"/>
    <cellStyle name="Normal 196 2 4" xfId="12512"/>
    <cellStyle name="Normal 196 2 5" xfId="40582"/>
    <cellStyle name="Normal 196 2 6" xfId="45425"/>
    <cellStyle name="Normal 196 3" xfId="2940"/>
    <cellStyle name="Normal 196 3 2" xfId="8094"/>
    <cellStyle name="Normal 196 3 2 2" xfId="18877"/>
    <cellStyle name="Normal 196 3 3" xfId="13745"/>
    <cellStyle name="Normal 196 3 4" xfId="41804"/>
    <cellStyle name="Normal 196 3 5" xfId="46647"/>
    <cellStyle name="Normal 196 4" xfId="5805"/>
    <cellStyle name="Normal 196 4 2" xfId="16594"/>
    <cellStyle name="Normal 196 5" xfId="11429"/>
    <cellStyle name="Normal 196 6" xfId="39535"/>
    <cellStyle name="Normal 196 7" xfId="44381"/>
    <cellStyle name="Normal 197" xfId="602"/>
    <cellStyle name="Normal 197 2" xfId="1693"/>
    <cellStyle name="Normal 197 2 2" xfId="4002"/>
    <cellStyle name="Normal 197 2 2 2" xfId="9149"/>
    <cellStyle name="Normal 197 2 2 2 2" xfId="19932"/>
    <cellStyle name="Normal 197 2 2 3" xfId="14800"/>
    <cellStyle name="Normal 197 2 2 4" xfId="42859"/>
    <cellStyle name="Normal 197 2 2 5" xfId="47702"/>
    <cellStyle name="Normal 197 2 3" xfId="6868"/>
    <cellStyle name="Normal 197 2 3 2" xfId="17651"/>
    <cellStyle name="Normal 197 2 4" xfId="12513"/>
    <cellStyle name="Normal 197 2 5" xfId="40583"/>
    <cellStyle name="Normal 197 2 6" xfId="45426"/>
    <cellStyle name="Normal 197 3" xfId="2941"/>
    <cellStyle name="Normal 197 3 2" xfId="8095"/>
    <cellStyle name="Normal 197 3 2 2" xfId="18878"/>
    <cellStyle name="Normal 197 3 3" xfId="13746"/>
    <cellStyle name="Normal 197 3 4" xfId="41805"/>
    <cellStyle name="Normal 197 3 5" xfId="46648"/>
    <cellStyle name="Normal 197 4" xfId="5806"/>
    <cellStyle name="Normal 197 4 2" xfId="16595"/>
    <cellStyle name="Normal 197 5" xfId="11430"/>
    <cellStyle name="Normal 197 6" xfId="39536"/>
    <cellStyle name="Normal 197 7" xfId="44382"/>
    <cellStyle name="Normal 198" xfId="603"/>
    <cellStyle name="Normal 198 2" xfId="1694"/>
    <cellStyle name="Normal 198 2 2" xfId="4003"/>
    <cellStyle name="Normal 198 2 2 2" xfId="9150"/>
    <cellStyle name="Normal 198 2 2 2 2" xfId="19933"/>
    <cellStyle name="Normal 198 2 2 3" xfId="14801"/>
    <cellStyle name="Normal 198 2 2 4" xfId="42860"/>
    <cellStyle name="Normal 198 2 2 5" xfId="47703"/>
    <cellStyle name="Normal 198 2 3" xfId="6869"/>
    <cellStyle name="Normal 198 2 3 2" xfId="17652"/>
    <cellStyle name="Normal 198 2 4" xfId="12514"/>
    <cellStyle name="Normal 198 2 5" xfId="40584"/>
    <cellStyle name="Normal 198 2 6" xfId="45427"/>
    <cellStyle name="Normal 198 3" xfId="2942"/>
    <cellStyle name="Normal 198 3 2" xfId="8096"/>
    <cellStyle name="Normal 198 3 2 2" xfId="18879"/>
    <cellStyle name="Normal 198 3 3" xfId="13747"/>
    <cellStyle name="Normal 198 3 4" xfId="41806"/>
    <cellStyle name="Normal 198 3 5" xfId="46649"/>
    <cellStyle name="Normal 198 4" xfId="5807"/>
    <cellStyle name="Normal 198 4 2" xfId="16596"/>
    <cellStyle name="Normal 198 5" xfId="11431"/>
    <cellStyle name="Normal 198 6" xfId="39537"/>
    <cellStyle name="Normal 198 7" xfId="44383"/>
    <cellStyle name="Normal 199" xfId="604"/>
    <cellStyle name="Normal 199 2" xfId="1695"/>
    <cellStyle name="Normal 199 2 2" xfId="4004"/>
    <cellStyle name="Normal 199 2 2 2" xfId="9151"/>
    <cellStyle name="Normal 199 2 2 2 2" xfId="19934"/>
    <cellStyle name="Normal 199 2 2 3" xfId="14802"/>
    <cellStyle name="Normal 199 2 2 4" xfId="42861"/>
    <cellStyle name="Normal 199 2 2 5" xfId="47704"/>
    <cellStyle name="Normal 199 2 3" xfId="6870"/>
    <cellStyle name="Normal 199 2 3 2" xfId="17653"/>
    <cellStyle name="Normal 199 2 4" xfId="12515"/>
    <cellStyle name="Normal 199 2 5" xfId="40585"/>
    <cellStyle name="Normal 199 2 6" xfId="45428"/>
    <cellStyle name="Normal 199 3" xfId="2943"/>
    <cellStyle name="Normal 199 3 2" xfId="8097"/>
    <cellStyle name="Normal 199 3 2 2" xfId="18880"/>
    <cellStyle name="Normal 199 3 3" xfId="13748"/>
    <cellStyle name="Normal 199 3 4" xfId="41807"/>
    <cellStyle name="Normal 199 3 5" xfId="46650"/>
    <cellStyle name="Normal 199 4" xfId="5808"/>
    <cellStyle name="Normal 199 4 2" xfId="16597"/>
    <cellStyle name="Normal 199 5" xfId="11432"/>
    <cellStyle name="Normal 199 6" xfId="39538"/>
    <cellStyle name="Normal 199 7" xfId="44384"/>
    <cellStyle name="Normal 2" xfId="341"/>
    <cellStyle name="Normal 2 2" xfId="4"/>
    <cellStyle name="Normal 2 2 2 3" xfId="17"/>
    <cellStyle name="Normal 2 2 2 3 2" xfId="10076"/>
    <cellStyle name="Normal 2 2 2 3 2 2" xfId="20859"/>
    <cellStyle name="Normal 2 2 2 3 3" xfId="15726"/>
    <cellStyle name="Normal 2 2 2 3 4" xfId="43783"/>
    <cellStyle name="Normal 2 2 2 3 5" xfId="48626"/>
    <cellStyle name="Normal 2 3" xfId="342"/>
    <cellStyle name="Normal 2 4" xfId="343"/>
    <cellStyle name="Normal 2 5" xfId="344"/>
    <cellStyle name="Normal 2 6" xfId="345"/>
    <cellStyle name="Normal 2 7" xfId="346"/>
    <cellStyle name="Normal 2 8" xfId="347"/>
    <cellStyle name="Normal 2 9" xfId="348"/>
    <cellStyle name="Normal 20" xfId="349"/>
    <cellStyle name="Normal 20 2" xfId="1452"/>
    <cellStyle name="Normal 20 2 2" xfId="3767"/>
    <cellStyle name="Normal 20 2 2 2" xfId="8914"/>
    <cellStyle name="Normal 20 2 2 2 2" xfId="19697"/>
    <cellStyle name="Normal 20 2 2 3" xfId="14565"/>
    <cellStyle name="Normal 20 2 2 4" xfId="42624"/>
    <cellStyle name="Normal 20 2 2 5" xfId="47467"/>
    <cellStyle name="Normal 20 2 3" xfId="6634"/>
    <cellStyle name="Normal 20 2 3 2" xfId="17417"/>
    <cellStyle name="Normal 20 2 4" xfId="12274"/>
    <cellStyle name="Normal 20 2 5" xfId="40349"/>
    <cellStyle name="Normal 20 2 6" xfId="45192"/>
    <cellStyle name="Normal 20 3" xfId="2720"/>
    <cellStyle name="Normal 20 3 2" xfId="7875"/>
    <cellStyle name="Normal 20 3 2 2" xfId="18658"/>
    <cellStyle name="Normal 20 3 3" xfId="13526"/>
    <cellStyle name="Normal 20 3 4" xfId="41586"/>
    <cellStyle name="Normal 20 3 5" xfId="46429"/>
    <cellStyle name="Normal 20 4" xfId="5584"/>
    <cellStyle name="Normal 20 4 2" xfId="16374"/>
    <cellStyle name="Normal 20 5" xfId="11202"/>
    <cellStyle name="Normal 20 6" xfId="39304"/>
    <cellStyle name="Normal 20 7" xfId="44150"/>
    <cellStyle name="Normal 200" xfId="595"/>
    <cellStyle name="Normal 200 2" xfId="1686"/>
    <cellStyle name="Normal 200 2 2" xfId="3995"/>
    <cellStyle name="Normal 200 2 2 2" xfId="9142"/>
    <cellStyle name="Normal 200 2 2 2 2" xfId="19925"/>
    <cellStyle name="Normal 200 2 2 3" xfId="14793"/>
    <cellStyle name="Normal 200 2 2 4" xfId="42852"/>
    <cellStyle name="Normal 200 2 2 5" xfId="47695"/>
    <cellStyle name="Normal 200 2 3" xfId="6861"/>
    <cellStyle name="Normal 200 2 3 2" xfId="17644"/>
    <cellStyle name="Normal 200 2 4" xfId="12506"/>
    <cellStyle name="Normal 200 2 5" xfId="40576"/>
    <cellStyle name="Normal 200 2 6" xfId="45419"/>
    <cellStyle name="Normal 200 3" xfId="2934"/>
    <cellStyle name="Normal 200 3 2" xfId="8088"/>
    <cellStyle name="Normal 200 3 2 2" xfId="18871"/>
    <cellStyle name="Normal 200 3 3" xfId="13739"/>
    <cellStyle name="Normal 200 3 4" xfId="41798"/>
    <cellStyle name="Normal 200 3 5" xfId="46641"/>
    <cellStyle name="Normal 200 4" xfId="5799"/>
    <cellStyle name="Normal 200 4 2" xfId="16588"/>
    <cellStyle name="Normal 200 5" xfId="11423"/>
    <cellStyle name="Normal 200 6" xfId="39529"/>
    <cellStyle name="Normal 200 7" xfId="44375"/>
    <cellStyle name="Normal 201" xfId="615"/>
    <cellStyle name="Normal 201 2" xfId="1706"/>
    <cellStyle name="Normal 201 2 2" xfId="4015"/>
    <cellStyle name="Normal 201 2 2 2" xfId="9162"/>
    <cellStyle name="Normal 201 2 2 2 2" xfId="19945"/>
    <cellStyle name="Normal 201 2 2 3" xfId="14813"/>
    <cellStyle name="Normal 201 2 2 4" xfId="42872"/>
    <cellStyle name="Normal 201 2 2 5" xfId="47715"/>
    <cellStyle name="Normal 201 2 3" xfId="6881"/>
    <cellStyle name="Normal 201 2 3 2" xfId="17664"/>
    <cellStyle name="Normal 201 2 4" xfId="12526"/>
    <cellStyle name="Normal 201 2 5" xfId="40596"/>
    <cellStyle name="Normal 201 2 6" xfId="45439"/>
    <cellStyle name="Normal 201 3" xfId="2954"/>
    <cellStyle name="Normal 201 3 2" xfId="8108"/>
    <cellStyle name="Normal 201 3 2 2" xfId="18891"/>
    <cellStyle name="Normal 201 3 3" xfId="13759"/>
    <cellStyle name="Normal 201 3 4" xfId="41818"/>
    <cellStyle name="Normal 201 3 5" xfId="46661"/>
    <cellStyle name="Normal 201 4" xfId="5819"/>
    <cellStyle name="Normal 201 4 2" xfId="16608"/>
    <cellStyle name="Normal 201 5" xfId="11443"/>
    <cellStyle name="Normal 201 6" xfId="39549"/>
    <cellStyle name="Normal 201 7" xfId="44395"/>
    <cellStyle name="Normal 202" xfId="605"/>
    <cellStyle name="Normal 202 2" xfId="1696"/>
    <cellStyle name="Normal 202 2 2" xfId="4005"/>
    <cellStyle name="Normal 202 2 2 2" xfId="9152"/>
    <cellStyle name="Normal 202 2 2 2 2" xfId="19935"/>
    <cellStyle name="Normal 202 2 2 3" xfId="14803"/>
    <cellStyle name="Normal 202 2 2 4" xfId="42862"/>
    <cellStyle name="Normal 202 2 2 5" xfId="47705"/>
    <cellStyle name="Normal 202 2 3" xfId="6871"/>
    <cellStyle name="Normal 202 2 3 2" xfId="17654"/>
    <cellStyle name="Normal 202 2 4" xfId="12516"/>
    <cellStyle name="Normal 202 2 5" xfId="40586"/>
    <cellStyle name="Normal 202 2 6" xfId="45429"/>
    <cellStyle name="Normal 202 3" xfId="2944"/>
    <cellStyle name="Normal 202 3 2" xfId="8098"/>
    <cellStyle name="Normal 202 3 2 2" xfId="18881"/>
    <cellStyle name="Normal 202 3 3" xfId="13749"/>
    <cellStyle name="Normal 202 3 4" xfId="41808"/>
    <cellStyle name="Normal 202 3 5" xfId="46651"/>
    <cellStyle name="Normal 202 4" xfId="5809"/>
    <cellStyle name="Normal 202 4 2" xfId="16598"/>
    <cellStyle name="Normal 202 5" xfId="11433"/>
    <cellStyle name="Normal 202 6" xfId="39539"/>
    <cellStyle name="Normal 202 7" xfId="44385"/>
    <cellStyle name="Normal 203" xfId="617"/>
    <cellStyle name="Normal 203 2" xfId="1708"/>
    <cellStyle name="Normal 203 2 2" xfId="4017"/>
    <cellStyle name="Normal 203 2 2 2" xfId="9164"/>
    <cellStyle name="Normal 203 2 2 2 2" xfId="19947"/>
    <cellStyle name="Normal 203 2 2 3" xfId="14815"/>
    <cellStyle name="Normal 203 2 2 4" xfId="42874"/>
    <cellStyle name="Normal 203 2 2 5" xfId="47717"/>
    <cellStyle name="Normal 203 2 3" xfId="6883"/>
    <cellStyle name="Normal 203 2 3 2" xfId="17666"/>
    <cellStyle name="Normal 203 2 4" xfId="12528"/>
    <cellStyle name="Normal 203 2 5" xfId="40598"/>
    <cellStyle name="Normal 203 2 6" xfId="45441"/>
    <cellStyle name="Normal 203 3" xfId="2956"/>
    <cellStyle name="Normal 203 3 2" xfId="8110"/>
    <cellStyle name="Normal 203 3 2 2" xfId="18893"/>
    <cellStyle name="Normal 203 3 3" xfId="13761"/>
    <cellStyle name="Normal 203 3 4" xfId="41820"/>
    <cellStyle name="Normal 203 3 5" xfId="46663"/>
    <cellStyle name="Normal 203 4" xfId="5821"/>
    <cellStyle name="Normal 203 4 2" xfId="16610"/>
    <cellStyle name="Normal 203 5" xfId="11445"/>
    <cellStyle name="Normal 203 6" xfId="39551"/>
    <cellStyle name="Normal 203 7" xfId="44397"/>
    <cellStyle name="Normal 204" xfId="618"/>
    <cellStyle name="Normal 204 2" xfId="1709"/>
    <cellStyle name="Normal 204 2 2" xfId="4018"/>
    <cellStyle name="Normal 204 2 2 2" xfId="9165"/>
    <cellStyle name="Normal 204 2 2 2 2" xfId="19948"/>
    <cellStyle name="Normal 204 2 2 3" xfId="14816"/>
    <cellStyle name="Normal 204 2 2 4" xfId="42875"/>
    <cellStyle name="Normal 204 2 2 5" xfId="47718"/>
    <cellStyle name="Normal 204 2 3" xfId="6884"/>
    <cellStyle name="Normal 204 2 3 2" xfId="17667"/>
    <cellStyle name="Normal 204 2 4" xfId="12529"/>
    <cellStyle name="Normal 204 2 5" xfId="40599"/>
    <cellStyle name="Normal 204 2 6" xfId="45442"/>
    <cellStyle name="Normal 204 3" xfId="2957"/>
    <cellStyle name="Normal 204 3 2" xfId="8111"/>
    <cellStyle name="Normal 204 3 2 2" xfId="18894"/>
    <cellStyle name="Normal 204 3 3" xfId="13762"/>
    <cellStyle name="Normal 204 3 4" xfId="41821"/>
    <cellStyle name="Normal 204 3 5" xfId="46664"/>
    <cellStyle name="Normal 204 4" xfId="5822"/>
    <cellStyle name="Normal 204 4 2" xfId="16611"/>
    <cellStyle name="Normal 204 5" xfId="11446"/>
    <cellStyle name="Normal 204 6" xfId="39552"/>
    <cellStyle name="Normal 204 7" xfId="44398"/>
    <cellStyle name="Normal 205" xfId="616"/>
    <cellStyle name="Normal 205 2" xfId="1707"/>
    <cellStyle name="Normal 205 2 2" xfId="4016"/>
    <cellStyle name="Normal 205 2 2 2" xfId="9163"/>
    <cellStyle name="Normal 205 2 2 2 2" xfId="19946"/>
    <cellStyle name="Normal 205 2 2 3" xfId="14814"/>
    <cellStyle name="Normal 205 2 2 4" xfId="42873"/>
    <cellStyle name="Normal 205 2 2 5" xfId="47716"/>
    <cellStyle name="Normal 205 2 3" xfId="6882"/>
    <cellStyle name="Normal 205 2 3 2" xfId="17665"/>
    <cellStyle name="Normal 205 2 4" xfId="12527"/>
    <cellStyle name="Normal 205 2 5" xfId="40597"/>
    <cellStyle name="Normal 205 2 6" xfId="45440"/>
    <cellStyle name="Normal 205 3" xfId="2955"/>
    <cellStyle name="Normal 205 3 2" xfId="8109"/>
    <cellStyle name="Normal 205 3 2 2" xfId="18892"/>
    <cellStyle name="Normal 205 3 3" xfId="13760"/>
    <cellStyle name="Normal 205 3 4" xfId="41819"/>
    <cellStyle name="Normal 205 3 5" xfId="46662"/>
    <cellStyle name="Normal 205 4" xfId="5820"/>
    <cellStyle name="Normal 205 4 2" xfId="16609"/>
    <cellStyle name="Normal 205 5" xfId="11444"/>
    <cellStyle name="Normal 205 6" xfId="39550"/>
    <cellStyle name="Normal 205 7" xfId="44396"/>
    <cellStyle name="Normal 206" xfId="622"/>
    <cellStyle name="Normal 206 2" xfId="1713"/>
    <cellStyle name="Normal 206 2 2" xfId="4022"/>
    <cellStyle name="Normal 206 2 2 2" xfId="9169"/>
    <cellStyle name="Normal 206 2 2 2 2" xfId="19952"/>
    <cellStyle name="Normal 206 2 2 3" xfId="14820"/>
    <cellStyle name="Normal 206 2 2 4" xfId="42879"/>
    <cellStyle name="Normal 206 2 2 5" xfId="47722"/>
    <cellStyle name="Normal 206 2 3" xfId="6888"/>
    <cellStyle name="Normal 206 2 3 2" xfId="17671"/>
    <cellStyle name="Normal 206 2 4" xfId="12533"/>
    <cellStyle name="Normal 206 2 5" xfId="40603"/>
    <cellStyle name="Normal 206 2 6" xfId="45446"/>
    <cellStyle name="Normal 206 3" xfId="2961"/>
    <cellStyle name="Normal 206 3 2" xfId="8115"/>
    <cellStyle name="Normal 206 3 2 2" xfId="18898"/>
    <cellStyle name="Normal 206 3 3" xfId="13766"/>
    <cellStyle name="Normal 206 3 4" xfId="41825"/>
    <cellStyle name="Normal 206 3 5" xfId="46668"/>
    <cellStyle name="Normal 206 4" xfId="5826"/>
    <cellStyle name="Normal 206 4 2" xfId="16615"/>
    <cellStyle name="Normal 206 5" xfId="11450"/>
    <cellStyle name="Normal 206 6" xfId="39556"/>
    <cellStyle name="Normal 206 7" xfId="44402"/>
    <cellStyle name="Normal 207" xfId="614"/>
    <cellStyle name="Normal 207 2" xfId="1705"/>
    <cellStyle name="Normal 207 2 2" xfId="4014"/>
    <cellStyle name="Normal 207 2 2 2" xfId="9161"/>
    <cellStyle name="Normal 207 2 2 2 2" xfId="19944"/>
    <cellStyle name="Normal 207 2 2 3" xfId="14812"/>
    <cellStyle name="Normal 207 2 2 4" xfId="42871"/>
    <cellStyle name="Normal 207 2 2 5" xfId="47714"/>
    <cellStyle name="Normal 207 2 3" xfId="6880"/>
    <cellStyle name="Normal 207 2 3 2" xfId="17663"/>
    <cellStyle name="Normal 207 2 4" xfId="12525"/>
    <cellStyle name="Normal 207 2 5" xfId="40595"/>
    <cellStyle name="Normal 207 2 6" xfId="45438"/>
    <cellStyle name="Normal 207 3" xfId="2953"/>
    <cellStyle name="Normal 207 3 2" xfId="8107"/>
    <cellStyle name="Normal 207 3 2 2" xfId="18890"/>
    <cellStyle name="Normal 207 3 3" xfId="13758"/>
    <cellStyle name="Normal 207 3 4" xfId="41817"/>
    <cellStyle name="Normal 207 3 5" xfId="46660"/>
    <cellStyle name="Normal 207 4" xfId="5818"/>
    <cellStyle name="Normal 207 4 2" xfId="16607"/>
    <cellStyle name="Normal 207 5" xfId="11442"/>
    <cellStyle name="Normal 207 6" xfId="39548"/>
    <cellStyle name="Normal 207 7" xfId="44394"/>
    <cellStyle name="Normal 208" xfId="626"/>
    <cellStyle name="Normal 208 2" xfId="1717"/>
    <cellStyle name="Normal 208 2 2" xfId="4026"/>
    <cellStyle name="Normal 208 2 2 2" xfId="9173"/>
    <cellStyle name="Normal 208 2 2 2 2" xfId="19956"/>
    <cellStyle name="Normal 208 2 2 3" xfId="14824"/>
    <cellStyle name="Normal 208 2 2 4" xfId="42883"/>
    <cellStyle name="Normal 208 2 2 5" xfId="47726"/>
    <cellStyle name="Normal 208 2 3" xfId="6892"/>
    <cellStyle name="Normal 208 2 3 2" xfId="17675"/>
    <cellStyle name="Normal 208 2 4" xfId="12537"/>
    <cellStyle name="Normal 208 2 5" xfId="40607"/>
    <cellStyle name="Normal 208 2 6" xfId="45450"/>
    <cellStyle name="Normal 208 3" xfId="2965"/>
    <cellStyle name="Normal 208 3 2" xfId="8119"/>
    <cellStyle name="Normal 208 3 2 2" xfId="18902"/>
    <cellStyle name="Normal 208 3 3" xfId="13770"/>
    <cellStyle name="Normal 208 3 4" xfId="41829"/>
    <cellStyle name="Normal 208 3 5" xfId="46672"/>
    <cellStyle name="Normal 208 4" xfId="5830"/>
    <cellStyle name="Normal 208 4 2" xfId="16619"/>
    <cellStyle name="Normal 208 5" xfId="11454"/>
    <cellStyle name="Normal 208 6" xfId="39560"/>
    <cellStyle name="Normal 208 7" xfId="44406"/>
    <cellStyle name="Normal 209" xfId="627"/>
    <cellStyle name="Normal 209 2" xfId="1718"/>
    <cellStyle name="Normal 209 2 2" xfId="4027"/>
    <cellStyle name="Normal 209 2 2 2" xfId="9174"/>
    <cellStyle name="Normal 209 2 2 2 2" xfId="19957"/>
    <cellStyle name="Normal 209 2 2 3" xfId="14825"/>
    <cellStyle name="Normal 209 2 2 4" xfId="42884"/>
    <cellStyle name="Normal 209 2 2 5" xfId="47727"/>
    <cellStyle name="Normal 209 2 3" xfId="6893"/>
    <cellStyle name="Normal 209 2 3 2" xfId="17676"/>
    <cellStyle name="Normal 209 2 4" xfId="12538"/>
    <cellStyle name="Normal 209 2 5" xfId="40608"/>
    <cellStyle name="Normal 209 2 6" xfId="45451"/>
    <cellStyle name="Normal 209 3" xfId="2966"/>
    <cellStyle name="Normal 209 3 2" xfId="8120"/>
    <cellStyle name="Normal 209 3 2 2" xfId="18903"/>
    <cellStyle name="Normal 209 3 3" xfId="13771"/>
    <cellStyle name="Normal 209 3 4" xfId="41830"/>
    <cellStyle name="Normal 209 3 5" xfId="46673"/>
    <cellStyle name="Normal 209 4" xfId="5831"/>
    <cellStyle name="Normal 209 4 2" xfId="16620"/>
    <cellStyle name="Normal 209 5" xfId="11455"/>
    <cellStyle name="Normal 209 6" xfId="39561"/>
    <cellStyle name="Normal 209 7" xfId="44407"/>
    <cellStyle name="Normal 21" xfId="350"/>
    <cellStyle name="Normal 21 2" xfId="1453"/>
    <cellStyle name="Normal 21 2 2" xfId="3768"/>
    <cellStyle name="Normal 21 2 2 2" xfId="8915"/>
    <cellStyle name="Normal 21 2 2 2 2" xfId="19698"/>
    <cellStyle name="Normal 21 2 2 3" xfId="14566"/>
    <cellStyle name="Normal 21 2 2 4" xfId="42625"/>
    <cellStyle name="Normal 21 2 2 5" xfId="47468"/>
    <cellStyle name="Normal 21 2 3" xfId="6635"/>
    <cellStyle name="Normal 21 2 3 2" xfId="17418"/>
    <cellStyle name="Normal 21 2 4" xfId="12275"/>
    <cellStyle name="Normal 21 2 5" xfId="40350"/>
    <cellStyle name="Normal 21 2 6" xfId="45193"/>
    <cellStyle name="Normal 21 3" xfId="2721"/>
    <cellStyle name="Normal 21 3 2" xfId="7876"/>
    <cellStyle name="Normal 21 3 2 2" xfId="18659"/>
    <cellStyle name="Normal 21 3 3" xfId="13527"/>
    <cellStyle name="Normal 21 3 4" xfId="41587"/>
    <cellStyle name="Normal 21 3 5" xfId="46430"/>
    <cellStyle name="Normal 21 4" xfId="5585"/>
    <cellStyle name="Normal 21 4 2" xfId="16375"/>
    <cellStyle name="Normal 21 5" xfId="11203"/>
    <cellStyle name="Normal 21 6" xfId="39305"/>
    <cellStyle name="Normal 21 7" xfId="44151"/>
    <cellStyle name="Normal 210" xfId="623"/>
    <cellStyle name="Normal 210 2" xfId="1714"/>
    <cellStyle name="Normal 210 2 2" xfId="4023"/>
    <cellStyle name="Normal 210 2 2 2" xfId="9170"/>
    <cellStyle name="Normal 210 2 2 2 2" xfId="19953"/>
    <cellStyle name="Normal 210 2 2 3" xfId="14821"/>
    <cellStyle name="Normal 210 2 2 4" xfId="42880"/>
    <cellStyle name="Normal 210 2 2 5" xfId="47723"/>
    <cellStyle name="Normal 210 2 3" xfId="6889"/>
    <cellStyle name="Normal 210 2 3 2" xfId="17672"/>
    <cellStyle name="Normal 210 2 4" xfId="12534"/>
    <cellStyle name="Normal 210 2 5" xfId="40604"/>
    <cellStyle name="Normal 210 2 6" xfId="45447"/>
    <cellStyle name="Normal 210 3" xfId="2962"/>
    <cellStyle name="Normal 210 3 2" xfId="8116"/>
    <cellStyle name="Normal 210 3 2 2" xfId="18899"/>
    <cellStyle name="Normal 210 3 3" xfId="13767"/>
    <cellStyle name="Normal 210 3 4" xfId="41826"/>
    <cellStyle name="Normal 210 3 5" xfId="46669"/>
    <cellStyle name="Normal 210 4" xfId="5827"/>
    <cellStyle name="Normal 210 4 2" xfId="16616"/>
    <cellStyle name="Normal 210 5" xfId="11451"/>
    <cellStyle name="Normal 210 6" xfId="39557"/>
    <cellStyle name="Normal 210 7" xfId="44403"/>
    <cellStyle name="Normal 211" xfId="631"/>
    <cellStyle name="Normal 211 2" xfId="1722"/>
    <cellStyle name="Normal 211 2 2" xfId="4031"/>
    <cellStyle name="Normal 211 2 2 2" xfId="9178"/>
    <cellStyle name="Normal 211 2 2 2 2" xfId="19961"/>
    <cellStyle name="Normal 211 2 2 3" xfId="14829"/>
    <cellStyle name="Normal 211 2 2 4" xfId="42888"/>
    <cellStyle name="Normal 211 2 2 5" xfId="47731"/>
    <cellStyle name="Normal 211 2 3" xfId="6897"/>
    <cellStyle name="Normal 211 2 3 2" xfId="17680"/>
    <cellStyle name="Normal 211 2 4" xfId="12542"/>
    <cellStyle name="Normal 211 2 5" xfId="40612"/>
    <cellStyle name="Normal 211 2 6" xfId="45455"/>
    <cellStyle name="Normal 211 3" xfId="2970"/>
    <cellStyle name="Normal 211 3 2" xfId="8124"/>
    <cellStyle name="Normal 211 3 2 2" xfId="18907"/>
    <cellStyle name="Normal 211 3 3" xfId="13775"/>
    <cellStyle name="Normal 211 3 4" xfId="41834"/>
    <cellStyle name="Normal 211 3 5" xfId="46677"/>
    <cellStyle name="Normal 211 4" xfId="5835"/>
    <cellStyle name="Normal 211 4 2" xfId="16624"/>
    <cellStyle name="Normal 211 5" xfId="11459"/>
    <cellStyle name="Normal 211 6" xfId="39565"/>
    <cellStyle name="Normal 211 7" xfId="44411"/>
    <cellStyle name="Normal 212" xfId="621"/>
    <cellStyle name="Normal 212 2" xfId="1712"/>
    <cellStyle name="Normal 212 2 2" xfId="4021"/>
    <cellStyle name="Normal 212 2 2 2" xfId="9168"/>
    <cellStyle name="Normal 212 2 2 2 2" xfId="19951"/>
    <cellStyle name="Normal 212 2 2 3" xfId="14819"/>
    <cellStyle name="Normal 212 2 2 4" xfId="42878"/>
    <cellStyle name="Normal 212 2 2 5" xfId="47721"/>
    <cellStyle name="Normal 212 2 3" xfId="6887"/>
    <cellStyle name="Normal 212 2 3 2" xfId="17670"/>
    <cellStyle name="Normal 212 2 4" xfId="12532"/>
    <cellStyle name="Normal 212 2 5" xfId="40602"/>
    <cellStyle name="Normal 212 2 6" xfId="45445"/>
    <cellStyle name="Normal 212 3" xfId="2960"/>
    <cellStyle name="Normal 212 3 2" xfId="8114"/>
    <cellStyle name="Normal 212 3 2 2" xfId="18897"/>
    <cellStyle name="Normal 212 3 3" xfId="13765"/>
    <cellStyle name="Normal 212 3 4" xfId="41824"/>
    <cellStyle name="Normal 212 3 5" xfId="46667"/>
    <cellStyle name="Normal 212 4" xfId="5825"/>
    <cellStyle name="Normal 212 4 2" xfId="16614"/>
    <cellStyle name="Normal 212 5" xfId="11449"/>
    <cellStyle name="Normal 212 6" xfId="39555"/>
    <cellStyle name="Normal 212 7" xfId="44401"/>
    <cellStyle name="Normal 213" xfId="637"/>
    <cellStyle name="Normal 213 2" xfId="1728"/>
    <cellStyle name="Normal 213 2 2" xfId="4037"/>
    <cellStyle name="Normal 213 2 2 2" xfId="9184"/>
    <cellStyle name="Normal 213 2 2 2 2" xfId="19967"/>
    <cellStyle name="Normal 213 2 2 3" xfId="14835"/>
    <cellStyle name="Normal 213 2 2 4" xfId="42894"/>
    <cellStyle name="Normal 213 2 2 5" xfId="47737"/>
    <cellStyle name="Normal 213 2 3" xfId="6903"/>
    <cellStyle name="Normal 213 2 3 2" xfId="17686"/>
    <cellStyle name="Normal 213 2 4" xfId="12548"/>
    <cellStyle name="Normal 213 2 5" xfId="40618"/>
    <cellStyle name="Normal 213 2 6" xfId="45461"/>
    <cellStyle name="Normal 213 3" xfId="2976"/>
    <cellStyle name="Normal 213 3 2" xfId="8130"/>
    <cellStyle name="Normal 213 3 2 2" xfId="18913"/>
    <cellStyle name="Normal 213 3 3" xfId="13781"/>
    <cellStyle name="Normal 213 3 4" xfId="41840"/>
    <cellStyle name="Normal 213 3 5" xfId="46683"/>
    <cellStyle name="Normal 213 4" xfId="5841"/>
    <cellStyle name="Normal 213 4 2" xfId="16630"/>
    <cellStyle name="Normal 213 5" xfId="11465"/>
    <cellStyle name="Normal 213 6" xfId="39571"/>
    <cellStyle name="Normal 213 7" xfId="44417"/>
    <cellStyle name="Normal 214" xfId="638"/>
    <cellStyle name="Normal 214 2" xfId="1729"/>
    <cellStyle name="Normal 214 2 2" xfId="4038"/>
    <cellStyle name="Normal 214 2 2 2" xfId="9185"/>
    <cellStyle name="Normal 214 2 2 2 2" xfId="19968"/>
    <cellStyle name="Normal 214 2 2 3" xfId="14836"/>
    <cellStyle name="Normal 214 2 2 4" xfId="42895"/>
    <cellStyle name="Normal 214 2 2 5" xfId="47738"/>
    <cellStyle name="Normal 214 2 3" xfId="6904"/>
    <cellStyle name="Normal 214 2 3 2" xfId="17687"/>
    <cellStyle name="Normal 214 2 4" xfId="12549"/>
    <cellStyle name="Normal 214 2 5" xfId="40619"/>
    <cellStyle name="Normal 214 2 6" xfId="45462"/>
    <cellStyle name="Normal 214 3" xfId="2977"/>
    <cellStyle name="Normal 214 3 2" xfId="8131"/>
    <cellStyle name="Normal 214 3 2 2" xfId="18914"/>
    <cellStyle name="Normal 214 3 3" xfId="13782"/>
    <cellStyle name="Normal 214 3 4" xfId="41841"/>
    <cellStyle name="Normal 214 3 5" xfId="46684"/>
    <cellStyle name="Normal 214 4" xfId="5842"/>
    <cellStyle name="Normal 214 4 2" xfId="16631"/>
    <cellStyle name="Normal 214 5" xfId="11466"/>
    <cellStyle name="Normal 214 6" xfId="39572"/>
    <cellStyle name="Normal 214 7" xfId="44418"/>
    <cellStyle name="Normal 215" xfId="639"/>
    <cellStyle name="Normal 215 2" xfId="1730"/>
    <cellStyle name="Normal 215 2 2" xfId="4039"/>
    <cellStyle name="Normal 215 2 2 2" xfId="9186"/>
    <cellStyle name="Normal 215 2 2 2 2" xfId="19969"/>
    <cellStyle name="Normal 215 2 2 3" xfId="14837"/>
    <cellStyle name="Normal 215 2 2 4" xfId="42896"/>
    <cellStyle name="Normal 215 2 2 5" xfId="47739"/>
    <cellStyle name="Normal 215 2 3" xfId="6905"/>
    <cellStyle name="Normal 215 2 3 2" xfId="17688"/>
    <cellStyle name="Normal 215 2 4" xfId="12550"/>
    <cellStyle name="Normal 215 2 5" xfId="40620"/>
    <cellStyle name="Normal 215 2 6" xfId="45463"/>
    <cellStyle name="Normal 215 3" xfId="2978"/>
    <cellStyle name="Normal 215 3 2" xfId="8132"/>
    <cellStyle name="Normal 215 3 2 2" xfId="18915"/>
    <cellStyle name="Normal 215 3 3" xfId="13783"/>
    <cellStyle name="Normal 215 3 4" xfId="41842"/>
    <cellStyle name="Normal 215 3 5" xfId="46685"/>
    <cellStyle name="Normal 215 4" xfId="5843"/>
    <cellStyle name="Normal 215 4 2" xfId="16632"/>
    <cellStyle name="Normal 215 5" xfId="11467"/>
    <cellStyle name="Normal 215 6" xfId="39573"/>
    <cellStyle name="Normal 215 7" xfId="44419"/>
    <cellStyle name="Normal 216" xfId="620"/>
    <cellStyle name="Normal 216 2" xfId="1711"/>
    <cellStyle name="Normal 216 2 2" xfId="4020"/>
    <cellStyle name="Normal 216 2 2 2" xfId="9167"/>
    <cellStyle name="Normal 216 2 2 2 2" xfId="19950"/>
    <cellStyle name="Normal 216 2 2 3" xfId="14818"/>
    <cellStyle name="Normal 216 2 2 4" xfId="42877"/>
    <cellStyle name="Normal 216 2 2 5" xfId="47720"/>
    <cellStyle name="Normal 216 2 3" xfId="6886"/>
    <cellStyle name="Normal 216 2 3 2" xfId="17669"/>
    <cellStyle name="Normal 216 2 4" xfId="12531"/>
    <cellStyle name="Normal 216 2 5" xfId="40601"/>
    <cellStyle name="Normal 216 2 6" xfId="45444"/>
    <cellStyle name="Normal 216 3" xfId="2959"/>
    <cellStyle name="Normal 216 3 2" xfId="8113"/>
    <cellStyle name="Normal 216 3 2 2" xfId="18896"/>
    <cellStyle name="Normal 216 3 3" xfId="13764"/>
    <cellStyle name="Normal 216 3 4" xfId="41823"/>
    <cellStyle name="Normal 216 3 5" xfId="46666"/>
    <cellStyle name="Normal 216 4" xfId="5824"/>
    <cellStyle name="Normal 216 4 2" xfId="16613"/>
    <cellStyle name="Normal 216 5" xfId="11448"/>
    <cellStyle name="Normal 216 6" xfId="39554"/>
    <cellStyle name="Normal 216 7" xfId="44400"/>
    <cellStyle name="Normal 217" xfId="640"/>
    <cellStyle name="Normal 217 2" xfId="1731"/>
    <cellStyle name="Normal 217 2 2" xfId="4040"/>
    <cellStyle name="Normal 217 2 2 2" xfId="9187"/>
    <cellStyle name="Normal 217 2 2 2 2" xfId="19970"/>
    <cellStyle name="Normal 217 2 2 3" xfId="14838"/>
    <cellStyle name="Normal 217 2 2 4" xfId="42897"/>
    <cellStyle name="Normal 217 2 2 5" xfId="47740"/>
    <cellStyle name="Normal 217 2 3" xfId="6906"/>
    <cellStyle name="Normal 217 2 3 2" xfId="17689"/>
    <cellStyle name="Normal 217 2 4" xfId="12551"/>
    <cellStyle name="Normal 217 2 5" xfId="40621"/>
    <cellStyle name="Normal 217 2 6" xfId="45464"/>
    <cellStyle name="Normal 217 3" xfId="2979"/>
    <cellStyle name="Normal 217 3 2" xfId="8133"/>
    <cellStyle name="Normal 217 3 2 2" xfId="18916"/>
    <cellStyle name="Normal 217 3 3" xfId="13784"/>
    <cellStyle name="Normal 217 3 4" xfId="41843"/>
    <cellStyle name="Normal 217 3 5" xfId="46686"/>
    <cellStyle name="Normal 217 4" xfId="5844"/>
    <cellStyle name="Normal 217 4 2" xfId="16633"/>
    <cellStyle name="Normal 217 5" xfId="11468"/>
    <cellStyle name="Normal 217 6" xfId="39574"/>
    <cellStyle name="Normal 217 7" xfId="44420"/>
    <cellStyle name="Normal 218" xfId="641"/>
    <cellStyle name="Normal 218 2" xfId="1732"/>
    <cellStyle name="Normal 218 2 2" xfId="4041"/>
    <cellStyle name="Normal 218 2 2 2" xfId="9188"/>
    <cellStyle name="Normal 218 2 2 2 2" xfId="19971"/>
    <cellStyle name="Normal 218 2 2 3" xfId="14839"/>
    <cellStyle name="Normal 218 2 2 4" xfId="42898"/>
    <cellStyle name="Normal 218 2 2 5" xfId="47741"/>
    <cellStyle name="Normal 218 2 3" xfId="6907"/>
    <cellStyle name="Normal 218 2 3 2" xfId="17690"/>
    <cellStyle name="Normal 218 2 4" xfId="12552"/>
    <cellStyle name="Normal 218 2 5" xfId="40622"/>
    <cellStyle name="Normal 218 2 6" xfId="45465"/>
    <cellStyle name="Normal 218 3" xfId="2980"/>
    <cellStyle name="Normal 218 3 2" xfId="8134"/>
    <cellStyle name="Normal 218 3 2 2" xfId="18917"/>
    <cellStyle name="Normal 218 3 3" xfId="13785"/>
    <cellStyle name="Normal 218 3 4" xfId="41844"/>
    <cellStyle name="Normal 218 3 5" xfId="46687"/>
    <cellStyle name="Normal 218 4" xfId="5845"/>
    <cellStyle name="Normal 218 4 2" xfId="16634"/>
    <cellStyle name="Normal 218 5" xfId="11469"/>
    <cellStyle name="Normal 218 6" xfId="39575"/>
    <cellStyle name="Normal 218 7" xfId="44421"/>
    <cellStyle name="Normal 219" xfId="642"/>
    <cellStyle name="Normal 219 2" xfId="1733"/>
    <cellStyle name="Normal 219 2 2" xfId="4042"/>
    <cellStyle name="Normal 219 2 2 2" xfId="9189"/>
    <cellStyle name="Normal 219 2 2 2 2" xfId="19972"/>
    <cellStyle name="Normal 219 2 2 3" xfId="14840"/>
    <cellStyle name="Normal 219 2 2 4" xfId="42899"/>
    <cellStyle name="Normal 219 2 2 5" xfId="47742"/>
    <cellStyle name="Normal 219 2 3" xfId="6908"/>
    <cellStyle name="Normal 219 2 3 2" xfId="17691"/>
    <cellStyle name="Normal 219 2 4" xfId="12553"/>
    <cellStyle name="Normal 219 2 5" xfId="40623"/>
    <cellStyle name="Normal 219 2 6" xfId="45466"/>
    <cellStyle name="Normal 219 3" xfId="2981"/>
    <cellStyle name="Normal 219 3 2" xfId="8135"/>
    <cellStyle name="Normal 219 3 2 2" xfId="18918"/>
    <cellStyle name="Normal 219 3 3" xfId="13786"/>
    <cellStyle name="Normal 219 3 4" xfId="41845"/>
    <cellStyle name="Normal 219 3 5" xfId="46688"/>
    <cellStyle name="Normal 219 4" xfId="5846"/>
    <cellStyle name="Normal 219 4 2" xfId="16635"/>
    <cellStyle name="Normal 219 5" xfId="11470"/>
    <cellStyle name="Normal 219 6" xfId="39576"/>
    <cellStyle name="Normal 219 7" xfId="44422"/>
    <cellStyle name="Normal 22" xfId="351"/>
    <cellStyle name="Normal 22 2" xfId="1454"/>
    <cellStyle name="Normal 22 2 2" xfId="3769"/>
    <cellStyle name="Normal 22 2 2 2" xfId="8916"/>
    <cellStyle name="Normal 22 2 2 2 2" xfId="19699"/>
    <cellStyle name="Normal 22 2 2 3" xfId="14567"/>
    <cellStyle name="Normal 22 2 2 4" xfId="42626"/>
    <cellStyle name="Normal 22 2 2 5" xfId="47469"/>
    <cellStyle name="Normal 22 2 3" xfId="6636"/>
    <cellStyle name="Normal 22 2 3 2" xfId="17419"/>
    <cellStyle name="Normal 22 2 4" xfId="12276"/>
    <cellStyle name="Normal 22 2 5" xfId="40351"/>
    <cellStyle name="Normal 22 2 6" xfId="45194"/>
    <cellStyle name="Normal 22 3" xfId="2722"/>
    <cellStyle name="Normal 22 3 2" xfId="7877"/>
    <cellStyle name="Normal 22 3 2 2" xfId="18660"/>
    <cellStyle name="Normal 22 3 3" xfId="13528"/>
    <cellStyle name="Normal 22 3 4" xfId="41588"/>
    <cellStyle name="Normal 22 3 5" xfId="46431"/>
    <cellStyle name="Normal 22 4" xfId="5586"/>
    <cellStyle name="Normal 22 4 2" xfId="16376"/>
    <cellStyle name="Normal 22 5" xfId="11204"/>
    <cellStyle name="Normal 22 6" xfId="39306"/>
    <cellStyle name="Normal 22 7" xfId="44152"/>
    <cellStyle name="Normal 220" xfId="643"/>
    <cellStyle name="Normal 220 2" xfId="1734"/>
    <cellStyle name="Normal 220 2 2" xfId="4043"/>
    <cellStyle name="Normal 220 2 2 2" xfId="9190"/>
    <cellStyle name="Normal 220 2 2 2 2" xfId="19973"/>
    <cellStyle name="Normal 220 2 2 3" xfId="14841"/>
    <cellStyle name="Normal 220 2 2 4" xfId="42900"/>
    <cellStyle name="Normal 220 2 2 5" xfId="47743"/>
    <cellStyle name="Normal 220 2 3" xfId="6909"/>
    <cellStyle name="Normal 220 2 3 2" xfId="17692"/>
    <cellStyle name="Normal 220 2 4" xfId="12554"/>
    <cellStyle name="Normal 220 2 5" xfId="40624"/>
    <cellStyle name="Normal 220 2 6" xfId="45467"/>
    <cellStyle name="Normal 220 3" xfId="2982"/>
    <cellStyle name="Normal 220 3 2" xfId="8136"/>
    <cellStyle name="Normal 220 3 2 2" xfId="18919"/>
    <cellStyle name="Normal 220 3 3" xfId="13787"/>
    <cellStyle name="Normal 220 3 4" xfId="41846"/>
    <cellStyle name="Normal 220 3 5" xfId="46689"/>
    <cellStyle name="Normal 220 4" xfId="5847"/>
    <cellStyle name="Normal 220 4 2" xfId="16636"/>
    <cellStyle name="Normal 220 5" xfId="11471"/>
    <cellStyle name="Normal 220 6" xfId="39577"/>
    <cellStyle name="Normal 220 7" xfId="44423"/>
    <cellStyle name="Normal 221" xfId="644"/>
    <cellStyle name="Normal 221 2" xfId="1735"/>
    <cellStyle name="Normal 221 2 2" xfId="4044"/>
    <cellStyle name="Normal 221 2 2 2" xfId="9191"/>
    <cellStyle name="Normal 221 2 2 2 2" xfId="19974"/>
    <cellStyle name="Normal 221 2 2 3" xfId="14842"/>
    <cellStyle name="Normal 221 2 2 4" xfId="42901"/>
    <cellStyle name="Normal 221 2 2 5" xfId="47744"/>
    <cellStyle name="Normal 221 2 3" xfId="6910"/>
    <cellStyle name="Normal 221 2 3 2" xfId="17693"/>
    <cellStyle name="Normal 221 2 4" xfId="12555"/>
    <cellStyle name="Normal 221 2 5" xfId="40625"/>
    <cellStyle name="Normal 221 2 6" xfId="45468"/>
    <cellStyle name="Normal 221 3" xfId="2983"/>
    <cellStyle name="Normal 221 3 2" xfId="8137"/>
    <cellStyle name="Normal 221 3 2 2" xfId="18920"/>
    <cellStyle name="Normal 221 3 3" xfId="13788"/>
    <cellStyle name="Normal 221 3 4" xfId="41847"/>
    <cellStyle name="Normal 221 3 5" xfId="46690"/>
    <cellStyle name="Normal 221 4" xfId="5848"/>
    <cellStyle name="Normal 221 4 2" xfId="16637"/>
    <cellStyle name="Normal 221 5" xfId="11472"/>
    <cellStyle name="Normal 221 6" xfId="39578"/>
    <cellStyle name="Normal 221 7" xfId="44424"/>
    <cellStyle name="Normal 222" xfId="645"/>
    <cellStyle name="Normal 222 2" xfId="1736"/>
    <cellStyle name="Normal 222 2 2" xfId="4045"/>
    <cellStyle name="Normal 222 2 2 2" xfId="9192"/>
    <cellStyle name="Normal 222 2 2 2 2" xfId="19975"/>
    <cellStyle name="Normal 222 2 2 3" xfId="14843"/>
    <cellStyle name="Normal 222 2 2 4" xfId="42902"/>
    <cellStyle name="Normal 222 2 2 5" xfId="47745"/>
    <cellStyle name="Normal 222 2 3" xfId="6911"/>
    <cellStyle name="Normal 222 2 3 2" xfId="17694"/>
    <cellStyle name="Normal 222 2 4" xfId="12556"/>
    <cellStyle name="Normal 222 2 5" xfId="40626"/>
    <cellStyle name="Normal 222 2 6" xfId="45469"/>
    <cellStyle name="Normal 222 3" xfId="2984"/>
    <cellStyle name="Normal 222 3 2" xfId="8138"/>
    <cellStyle name="Normal 222 3 2 2" xfId="18921"/>
    <cellStyle name="Normal 222 3 3" xfId="13789"/>
    <cellStyle name="Normal 222 3 4" xfId="41848"/>
    <cellStyle name="Normal 222 3 5" xfId="46691"/>
    <cellStyle name="Normal 222 4" xfId="5849"/>
    <cellStyle name="Normal 222 4 2" xfId="16638"/>
    <cellStyle name="Normal 222 5" xfId="11473"/>
    <cellStyle name="Normal 222 6" xfId="39579"/>
    <cellStyle name="Normal 222 7" xfId="44425"/>
    <cellStyle name="Normal 223" xfId="646"/>
    <cellStyle name="Normal 223 2" xfId="1737"/>
    <cellStyle name="Normal 223 2 2" xfId="4046"/>
    <cellStyle name="Normal 223 2 2 2" xfId="9193"/>
    <cellStyle name="Normal 223 2 2 2 2" xfId="19976"/>
    <cellStyle name="Normal 223 2 2 3" xfId="14844"/>
    <cellStyle name="Normal 223 2 2 4" xfId="42903"/>
    <cellStyle name="Normal 223 2 2 5" xfId="47746"/>
    <cellStyle name="Normal 223 2 3" xfId="6912"/>
    <cellStyle name="Normal 223 2 3 2" xfId="17695"/>
    <cellStyle name="Normal 223 2 4" xfId="12557"/>
    <cellStyle name="Normal 223 2 5" xfId="40627"/>
    <cellStyle name="Normal 223 2 6" xfId="45470"/>
    <cellStyle name="Normal 223 3" xfId="2985"/>
    <cellStyle name="Normal 223 3 2" xfId="8139"/>
    <cellStyle name="Normal 223 3 2 2" xfId="18922"/>
    <cellStyle name="Normal 223 3 3" xfId="13790"/>
    <cellStyle name="Normal 223 3 4" xfId="41849"/>
    <cellStyle name="Normal 223 3 5" xfId="46692"/>
    <cellStyle name="Normal 223 4" xfId="5850"/>
    <cellStyle name="Normal 223 4 2" xfId="16639"/>
    <cellStyle name="Normal 223 5" xfId="11474"/>
    <cellStyle name="Normal 223 6" xfId="39580"/>
    <cellStyle name="Normal 223 7" xfId="44426"/>
    <cellStyle name="Normal 224" xfId="647"/>
    <cellStyle name="Normal 224 2" xfId="1738"/>
    <cellStyle name="Normal 224 2 2" xfId="4047"/>
    <cellStyle name="Normal 224 2 2 2" xfId="9194"/>
    <cellStyle name="Normal 224 2 2 2 2" xfId="19977"/>
    <cellStyle name="Normal 224 2 2 3" xfId="14845"/>
    <cellStyle name="Normal 224 2 2 4" xfId="42904"/>
    <cellStyle name="Normal 224 2 2 5" xfId="47747"/>
    <cellStyle name="Normal 224 2 3" xfId="6913"/>
    <cellStyle name="Normal 224 2 3 2" xfId="17696"/>
    <cellStyle name="Normal 224 2 4" xfId="12558"/>
    <cellStyle name="Normal 224 2 5" xfId="40628"/>
    <cellStyle name="Normal 224 2 6" xfId="45471"/>
    <cellStyle name="Normal 224 3" xfId="2986"/>
    <cellStyle name="Normal 224 3 2" xfId="8140"/>
    <cellStyle name="Normal 224 3 2 2" xfId="18923"/>
    <cellStyle name="Normal 224 3 3" xfId="13791"/>
    <cellStyle name="Normal 224 3 4" xfId="41850"/>
    <cellStyle name="Normal 224 3 5" xfId="46693"/>
    <cellStyle name="Normal 224 4" xfId="5851"/>
    <cellStyle name="Normal 224 4 2" xfId="16640"/>
    <cellStyle name="Normal 224 5" xfId="11475"/>
    <cellStyle name="Normal 224 6" xfId="39581"/>
    <cellStyle name="Normal 224 7" xfId="44427"/>
    <cellStyle name="Normal 225" xfId="648"/>
    <cellStyle name="Normal 225 2" xfId="1739"/>
    <cellStyle name="Normal 225 2 2" xfId="4048"/>
    <cellStyle name="Normal 225 2 2 2" xfId="9195"/>
    <cellStyle name="Normal 225 2 2 2 2" xfId="19978"/>
    <cellStyle name="Normal 225 2 2 3" xfId="14846"/>
    <cellStyle name="Normal 225 2 2 4" xfId="42905"/>
    <cellStyle name="Normal 225 2 2 5" xfId="47748"/>
    <cellStyle name="Normal 225 2 3" xfId="6914"/>
    <cellStyle name="Normal 225 2 3 2" xfId="17697"/>
    <cellStyle name="Normal 225 2 4" xfId="12559"/>
    <cellStyle name="Normal 225 2 5" xfId="40629"/>
    <cellStyle name="Normal 225 2 6" xfId="45472"/>
    <cellStyle name="Normal 225 3" xfId="2987"/>
    <cellStyle name="Normal 225 3 2" xfId="8141"/>
    <cellStyle name="Normal 225 3 2 2" xfId="18924"/>
    <cellStyle name="Normal 225 3 3" xfId="13792"/>
    <cellStyle name="Normal 225 3 4" xfId="41851"/>
    <cellStyle name="Normal 225 3 5" xfId="46694"/>
    <cellStyle name="Normal 225 4" xfId="5852"/>
    <cellStyle name="Normal 225 4 2" xfId="16641"/>
    <cellStyle name="Normal 225 5" xfId="11476"/>
    <cellStyle name="Normal 225 6" xfId="39582"/>
    <cellStyle name="Normal 225 7" xfId="44428"/>
    <cellStyle name="Normal 226" xfId="649"/>
    <cellStyle name="Normal 226 2" xfId="1740"/>
    <cellStyle name="Normal 226 2 2" xfId="4049"/>
    <cellStyle name="Normal 226 2 2 2" xfId="9196"/>
    <cellStyle name="Normal 226 2 2 2 2" xfId="19979"/>
    <cellStyle name="Normal 226 2 2 3" xfId="14847"/>
    <cellStyle name="Normal 226 2 2 4" xfId="42906"/>
    <cellStyle name="Normal 226 2 2 5" xfId="47749"/>
    <cellStyle name="Normal 226 2 3" xfId="6915"/>
    <cellStyle name="Normal 226 2 3 2" xfId="17698"/>
    <cellStyle name="Normal 226 2 4" xfId="12560"/>
    <cellStyle name="Normal 226 2 5" xfId="40630"/>
    <cellStyle name="Normal 226 2 6" xfId="45473"/>
    <cellStyle name="Normal 226 3" xfId="2988"/>
    <cellStyle name="Normal 226 3 2" xfId="8142"/>
    <cellStyle name="Normal 226 3 2 2" xfId="18925"/>
    <cellStyle name="Normal 226 3 3" xfId="13793"/>
    <cellStyle name="Normal 226 3 4" xfId="41852"/>
    <cellStyle name="Normal 226 3 5" xfId="46695"/>
    <cellStyle name="Normal 226 4" xfId="5853"/>
    <cellStyle name="Normal 226 4 2" xfId="16642"/>
    <cellStyle name="Normal 226 5" xfId="11477"/>
    <cellStyle name="Normal 226 6" xfId="39583"/>
    <cellStyle name="Normal 226 7" xfId="44429"/>
    <cellStyle name="Normal 227" xfId="650"/>
    <cellStyle name="Normal 227 2" xfId="1741"/>
    <cellStyle name="Normal 227 2 2" xfId="4050"/>
    <cellStyle name="Normal 227 2 2 2" xfId="9197"/>
    <cellStyle name="Normal 227 2 2 2 2" xfId="19980"/>
    <cellStyle name="Normal 227 2 2 3" xfId="14848"/>
    <cellStyle name="Normal 227 2 2 4" xfId="42907"/>
    <cellStyle name="Normal 227 2 2 5" xfId="47750"/>
    <cellStyle name="Normal 227 2 3" xfId="6916"/>
    <cellStyle name="Normal 227 2 3 2" xfId="17699"/>
    <cellStyle name="Normal 227 2 4" xfId="12561"/>
    <cellStyle name="Normal 227 2 5" xfId="40631"/>
    <cellStyle name="Normal 227 2 6" xfId="45474"/>
    <cellStyle name="Normal 227 3" xfId="2989"/>
    <cellStyle name="Normal 227 3 2" xfId="8143"/>
    <cellStyle name="Normal 227 3 2 2" xfId="18926"/>
    <cellStyle name="Normal 227 3 3" xfId="13794"/>
    <cellStyle name="Normal 227 3 4" xfId="41853"/>
    <cellStyle name="Normal 227 3 5" xfId="46696"/>
    <cellStyle name="Normal 227 4" xfId="5854"/>
    <cellStyle name="Normal 227 4 2" xfId="16643"/>
    <cellStyle name="Normal 227 5" xfId="11478"/>
    <cellStyle name="Normal 227 6" xfId="39584"/>
    <cellStyle name="Normal 227 7" xfId="44430"/>
    <cellStyle name="Normal 228" xfId="651"/>
    <cellStyle name="Normal 228 2" xfId="1742"/>
    <cellStyle name="Normal 228 2 2" xfId="4051"/>
    <cellStyle name="Normal 228 2 2 2" xfId="9198"/>
    <cellStyle name="Normal 228 2 2 2 2" xfId="19981"/>
    <cellStyle name="Normal 228 2 2 3" xfId="14849"/>
    <cellStyle name="Normal 228 2 2 4" xfId="42908"/>
    <cellStyle name="Normal 228 2 2 5" xfId="47751"/>
    <cellStyle name="Normal 228 2 3" xfId="6917"/>
    <cellStyle name="Normal 228 2 3 2" xfId="17700"/>
    <cellStyle name="Normal 228 2 4" xfId="12562"/>
    <cellStyle name="Normal 228 2 5" xfId="40632"/>
    <cellStyle name="Normal 228 2 6" xfId="45475"/>
    <cellStyle name="Normal 228 3" xfId="2990"/>
    <cellStyle name="Normal 228 3 2" xfId="8144"/>
    <cellStyle name="Normal 228 3 2 2" xfId="18927"/>
    <cellStyle name="Normal 228 3 3" xfId="13795"/>
    <cellStyle name="Normal 228 3 4" xfId="41854"/>
    <cellStyle name="Normal 228 3 5" xfId="46697"/>
    <cellStyle name="Normal 228 4" xfId="5855"/>
    <cellStyle name="Normal 228 4 2" xfId="16644"/>
    <cellStyle name="Normal 228 5" xfId="11479"/>
    <cellStyle name="Normal 228 6" xfId="39585"/>
    <cellStyle name="Normal 228 7" xfId="44431"/>
    <cellStyle name="Normal 229" xfId="652"/>
    <cellStyle name="Normal 229 2" xfId="1743"/>
    <cellStyle name="Normal 229 2 2" xfId="4052"/>
    <cellStyle name="Normal 229 2 2 2" xfId="9199"/>
    <cellStyle name="Normal 229 2 2 2 2" xfId="19982"/>
    <cellStyle name="Normal 229 2 2 3" xfId="14850"/>
    <cellStyle name="Normal 229 2 2 4" xfId="42909"/>
    <cellStyle name="Normal 229 2 2 5" xfId="47752"/>
    <cellStyle name="Normal 229 2 3" xfId="6918"/>
    <cellStyle name="Normal 229 2 3 2" xfId="17701"/>
    <cellStyle name="Normal 229 2 4" xfId="12563"/>
    <cellStyle name="Normal 229 2 5" xfId="40633"/>
    <cellStyle name="Normal 229 2 6" xfId="45476"/>
    <cellStyle name="Normal 229 3" xfId="2991"/>
    <cellStyle name="Normal 229 3 2" xfId="8145"/>
    <cellStyle name="Normal 229 3 2 2" xfId="18928"/>
    <cellStyle name="Normal 229 3 3" xfId="13796"/>
    <cellStyle name="Normal 229 3 4" xfId="41855"/>
    <cellStyle name="Normal 229 3 5" xfId="46698"/>
    <cellStyle name="Normal 229 4" xfId="5856"/>
    <cellStyle name="Normal 229 4 2" xfId="16645"/>
    <cellStyle name="Normal 229 5" xfId="11480"/>
    <cellStyle name="Normal 229 6" xfId="39586"/>
    <cellStyle name="Normal 229 7" xfId="44432"/>
    <cellStyle name="Normal 23" xfId="352"/>
    <cellStyle name="Normal 23 2" xfId="1455"/>
    <cellStyle name="Normal 23 2 2" xfId="3770"/>
    <cellStyle name="Normal 23 2 2 2" xfId="8917"/>
    <cellStyle name="Normal 23 2 2 2 2" xfId="19700"/>
    <cellStyle name="Normal 23 2 2 3" xfId="14568"/>
    <cellStyle name="Normal 23 2 2 4" xfId="42627"/>
    <cellStyle name="Normal 23 2 2 5" xfId="47470"/>
    <cellStyle name="Normal 23 2 3" xfId="6637"/>
    <cellStyle name="Normal 23 2 3 2" xfId="17420"/>
    <cellStyle name="Normal 23 2 4" xfId="12277"/>
    <cellStyle name="Normal 23 2 5" xfId="40352"/>
    <cellStyle name="Normal 23 2 6" xfId="45195"/>
    <cellStyle name="Normal 23 3" xfId="2723"/>
    <cellStyle name="Normal 23 3 2" xfId="7878"/>
    <cellStyle name="Normal 23 3 2 2" xfId="18661"/>
    <cellStyle name="Normal 23 3 3" xfId="13529"/>
    <cellStyle name="Normal 23 3 4" xfId="41589"/>
    <cellStyle name="Normal 23 3 5" xfId="46432"/>
    <cellStyle name="Normal 23 4" xfId="5587"/>
    <cellStyle name="Normal 23 4 2" xfId="16377"/>
    <cellStyle name="Normal 23 5" xfId="11205"/>
    <cellStyle name="Normal 23 6" xfId="39307"/>
    <cellStyle name="Normal 23 7" xfId="44153"/>
    <cellStyle name="Normal 230" xfId="653"/>
    <cellStyle name="Normal 230 2" xfId="1744"/>
    <cellStyle name="Normal 230 2 2" xfId="4053"/>
    <cellStyle name="Normal 230 2 2 2" xfId="9200"/>
    <cellStyle name="Normal 230 2 2 2 2" xfId="19983"/>
    <cellStyle name="Normal 230 2 2 3" xfId="14851"/>
    <cellStyle name="Normal 230 2 2 4" xfId="42910"/>
    <cellStyle name="Normal 230 2 2 5" xfId="47753"/>
    <cellStyle name="Normal 230 2 3" xfId="6919"/>
    <cellStyle name="Normal 230 2 3 2" xfId="17702"/>
    <cellStyle name="Normal 230 2 4" xfId="12564"/>
    <cellStyle name="Normal 230 2 5" xfId="40634"/>
    <cellStyle name="Normal 230 2 6" xfId="45477"/>
    <cellStyle name="Normal 230 3" xfId="2992"/>
    <cellStyle name="Normal 230 3 2" xfId="8146"/>
    <cellStyle name="Normal 230 3 2 2" xfId="18929"/>
    <cellStyle name="Normal 230 3 3" xfId="13797"/>
    <cellStyle name="Normal 230 3 4" xfId="41856"/>
    <cellStyle name="Normal 230 3 5" xfId="46699"/>
    <cellStyle name="Normal 230 4" xfId="5857"/>
    <cellStyle name="Normal 230 4 2" xfId="16646"/>
    <cellStyle name="Normal 230 5" xfId="11481"/>
    <cellStyle name="Normal 230 6" xfId="39587"/>
    <cellStyle name="Normal 230 7" xfId="44433"/>
    <cellStyle name="Normal 231" xfId="654"/>
    <cellStyle name="Normal 231 2" xfId="1745"/>
    <cellStyle name="Normal 231 2 2" xfId="4054"/>
    <cellStyle name="Normal 231 2 2 2" xfId="9201"/>
    <cellStyle name="Normal 231 2 2 2 2" xfId="19984"/>
    <cellStyle name="Normal 231 2 2 3" xfId="14852"/>
    <cellStyle name="Normal 231 2 2 4" xfId="42911"/>
    <cellStyle name="Normal 231 2 2 5" xfId="47754"/>
    <cellStyle name="Normal 231 2 3" xfId="6920"/>
    <cellStyle name="Normal 231 2 3 2" xfId="17703"/>
    <cellStyle name="Normal 231 2 4" xfId="12565"/>
    <cellStyle name="Normal 231 2 5" xfId="40635"/>
    <cellStyle name="Normal 231 2 6" xfId="45478"/>
    <cellStyle name="Normal 231 3" xfId="2993"/>
    <cellStyle name="Normal 231 3 2" xfId="8147"/>
    <cellStyle name="Normal 231 3 2 2" xfId="18930"/>
    <cellStyle name="Normal 231 3 3" xfId="13798"/>
    <cellStyle name="Normal 231 3 4" xfId="41857"/>
    <cellStyle name="Normal 231 3 5" xfId="46700"/>
    <cellStyle name="Normal 231 4" xfId="5858"/>
    <cellStyle name="Normal 231 4 2" xfId="16647"/>
    <cellStyle name="Normal 231 5" xfId="11483"/>
    <cellStyle name="Normal 231 6" xfId="20"/>
    <cellStyle name="Normal 231 7" xfId="39588"/>
    <cellStyle name="Normal 231 8" xfId="44434"/>
    <cellStyle name="Normal 232" xfId="655"/>
    <cellStyle name="Normal 232 2" xfId="1746"/>
    <cellStyle name="Normal 232 2 2" xfId="4055"/>
    <cellStyle name="Normal 232 2 2 2" xfId="9202"/>
    <cellStyle name="Normal 232 2 2 2 2" xfId="19985"/>
    <cellStyle name="Normal 232 2 2 3" xfId="14853"/>
    <cellStyle name="Normal 232 2 2 4" xfId="42912"/>
    <cellStyle name="Normal 232 2 2 5" xfId="47755"/>
    <cellStyle name="Normal 232 2 3" xfId="6921"/>
    <cellStyle name="Normal 232 2 3 2" xfId="17704"/>
    <cellStyle name="Normal 232 2 4" xfId="12566"/>
    <cellStyle name="Normal 232 2 5" xfId="40636"/>
    <cellStyle name="Normal 232 2 6" xfId="45479"/>
    <cellStyle name="Normal 232 3" xfId="2994"/>
    <cellStyle name="Normal 232 3 2" xfId="8148"/>
    <cellStyle name="Normal 232 3 2 2" xfId="18931"/>
    <cellStyle name="Normal 232 3 3" xfId="13799"/>
    <cellStyle name="Normal 232 3 4" xfId="41858"/>
    <cellStyle name="Normal 232 3 5" xfId="46701"/>
    <cellStyle name="Normal 232 4" xfId="5859"/>
    <cellStyle name="Normal 232 4 2" xfId="16648"/>
    <cellStyle name="Normal 232 5" xfId="11484"/>
    <cellStyle name="Normal 232 6" xfId="39589"/>
    <cellStyle name="Normal 232 7" xfId="44435"/>
    <cellStyle name="Normal 233" xfId="656"/>
    <cellStyle name="Normal 233 2" xfId="1747"/>
    <cellStyle name="Normal 233 2 2" xfId="4056"/>
    <cellStyle name="Normal 233 2 2 2" xfId="9203"/>
    <cellStyle name="Normal 233 2 2 2 2" xfId="19986"/>
    <cellStyle name="Normal 233 2 2 3" xfId="14854"/>
    <cellStyle name="Normal 233 2 2 4" xfId="42913"/>
    <cellStyle name="Normal 233 2 2 5" xfId="47756"/>
    <cellStyle name="Normal 233 2 3" xfId="6922"/>
    <cellStyle name="Normal 233 2 3 2" xfId="17705"/>
    <cellStyle name="Normal 233 2 4" xfId="12567"/>
    <cellStyle name="Normal 233 2 5" xfId="40637"/>
    <cellStyle name="Normal 233 2 6" xfId="45480"/>
    <cellStyle name="Normal 233 3" xfId="2995"/>
    <cellStyle name="Normal 233 3 2" xfId="8149"/>
    <cellStyle name="Normal 233 3 2 2" xfId="18932"/>
    <cellStyle name="Normal 233 3 3" xfId="13800"/>
    <cellStyle name="Normal 233 3 4" xfId="41859"/>
    <cellStyle name="Normal 233 3 5" xfId="46702"/>
    <cellStyle name="Normal 233 4" xfId="5860"/>
    <cellStyle name="Normal 233 4 2" xfId="16649"/>
    <cellStyle name="Normal 233 5" xfId="11485"/>
    <cellStyle name="Normal 233 6" xfId="39590"/>
    <cellStyle name="Normal 233 7" xfId="44436"/>
    <cellStyle name="Normal 234" xfId="657"/>
    <cellStyle name="Normal 234 2" xfId="1748"/>
    <cellStyle name="Normal 234 2 2" xfId="4057"/>
    <cellStyle name="Normal 234 2 2 2" xfId="9204"/>
    <cellStyle name="Normal 234 2 2 2 2" xfId="19987"/>
    <cellStyle name="Normal 234 2 2 3" xfId="14855"/>
    <cellStyle name="Normal 234 2 2 4" xfId="42914"/>
    <cellStyle name="Normal 234 2 2 5" xfId="47757"/>
    <cellStyle name="Normal 234 2 3" xfId="6923"/>
    <cellStyle name="Normal 234 2 3 2" xfId="17706"/>
    <cellStyle name="Normal 234 2 4" xfId="12568"/>
    <cellStyle name="Normal 234 2 5" xfId="40638"/>
    <cellStyle name="Normal 234 2 6" xfId="45481"/>
    <cellStyle name="Normal 234 3" xfId="2996"/>
    <cellStyle name="Normal 234 3 2" xfId="8150"/>
    <cellStyle name="Normal 234 3 2 2" xfId="18933"/>
    <cellStyle name="Normal 234 3 3" xfId="13801"/>
    <cellStyle name="Normal 234 3 4" xfId="41860"/>
    <cellStyle name="Normal 234 3 5" xfId="46703"/>
    <cellStyle name="Normal 234 4" xfId="5861"/>
    <cellStyle name="Normal 234 4 2" xfId="16650"/>
    <cellStyle name="Normal 234 5" xfId="11486"/>
    <cellStyle name="Normal 234 6" xfId="39591"/>
    <cellStyle name="Normal 234 7" xfId="44437"/>
    <cellStyle name="Normal 235" xfId="709"/>
    <cellStyle name="Normal 235 2" xfId="1793"/>
    <cellStyle name="Normal 235 2 2" xfId="4102"/>
    <cellStyle name="Normal 235 2 2 2" xfId="9249"/>
    <cellStyle name="Normal 235 2 2 2 2" xfId="20032"/>
    <cellStyle name="Normal 235 2 2 3" xfId="14900"/>
    <cellStyle name="Normal 235 2 2 4" xfId="42959"/>
    <cellStyle name="Normal 235 2 2 5" xfId="47802"/>
    <cellStyle name="Normal 235 2 3" xfId="6968"/>
    <cellStyle name="Normal 235 2 3 2" xfId="17751"/>
    <cellStyle name="Normal 235 2 4" xfId="12613"/>
    <cellStyle name="Normal 235 2 5" xfId="40683"/>
    <cellStyle name="Normal 235 2 6" xfId="45526"/>
    <cellStyle name="Normal 235 3" xfId="3047"/>
    <cellStyle name="Normal 235 3 2" xfId="8195"/>
    <cellStyle name="Normal 235 3 2 2" xfId="18978"/>
    <cellStyle name="Normal 235 3 3" xfId="13846"/>
    <cellStyle name="Normal 235 3 4" xfId="41905"/>
    <cellStyle name="Normal 235 3 5" xfId="46748"/>
    <cellStyle name="Normal 235 4" xfId="5912"/>
    <cellStyle name="Normal 235 4 2" xfId="16696"/>
    <cellStyle name="Normal 235 5" xfId="11538"/>
    <cellStyle name="Normal 235 6" xfId="39636"/>
    <cellStyle name="Normal 235 7" xfId="44482"/>
    <cellStyle name="Normal 236" xfId="711"/>
    <cellStyle name="Normal 236 2" xfId="1795"/>
    <cellStyle name="Normal 236 2 2" xfId="4104"/>
    <cellStyle name="Normal 236 2 2 2" xfId="9251"/>
    <cellStyle name="Normal 236 2 2 2 2" xfId="20034"/>
    <cellStyle name="Normal 236 2 2 3" xfId="14902"/>
    <cellStyle name="Normal 236 2 2 4" xfId="42961"/>
    <cellStyle name="Normal 236 2 2 5" xfId="47804"/>
    <cellStyle name="Normal 236 2 3" xfId="6970"/>
    <cellStyle name="Normal 236 2 3 2" xfId="17753"/>
    <cellStyle name="Normal 236 2 4" xfId="12615"/>
    <cellStyle name="Normal 236 2 5" xfId="40685"/>
    <cellStyle name="Normal 236 2 6" xfId="45528"/>
    <cellStyle name="Normal 236 3" xfId="3049"/>
    <cellStyle name="Normal 236 3 2" xfId="8197"/>
    <cellStyle name="Normal 236 3 2 2" xfId="18980"/>
    <cellStyle name="Normal 236 3 3" xfId="13848"/>
    <cellStyle name="Normal 236 3 4" xfId="41907"/>
    <cellStyle name="Normal 236 3 5" xfId="46750"/>
    <cellStyle name="Normal 236 4" xfId="5914"/>
    <cellStyle name="Normal 236 4 2" xfId="16698"/>
    <cellStyle name="Normal 236 5" xfId="11540"/>
    <cellStyle name="Normal 236 6" xfId="39638"/>
    <cellStyle name="Normal 236 7" xfId="44484"/>
    <cellStyle name="Normal 237" xfId="712"/>
    <cellStyle name="Normal 237 2" xfId="1796"/>
    <cellStyle name="Normal 237 2 2" xfId="4105"/>
    <cellStyle name="Normal 237 2 2 2" xfId="9252"/>
    <cellStyle name="Normal 237 2 2 2 2" xfId="20035"/>
    <cellStyle name="Normal 237 2 2 3" xfId="14903"/>
    <cellStyle name="Normal 237 2 2 4" xfId="42962"/>
    <cellStyle name="Normal 237 2 2 5" xfId="47805"/>
    <cellStyle name="Normal 237 2 3" xfId="6971"/>
    <cellStyle name="Normal 237 2 3 2" xfId="17754"/>
    <cellStyle name="Normal 237 2 4" xfId="12616"/>
    <cellStyle name="Normal 237 2 5" xfId="40686"/>
    <cellStyle name="Normal 237 2 6" xfId="45529"/>
    <cellStyle name="Normal 237 3" xfId="3050"/>
    <cellStyle name="Normal 237 3 2" xfId="8198"/>
    <cellStyle name="Normal 237 3 2 2" xfId="18981"/>
    <cellStyle name="Normal 237 3 3" xfId="13849"/>
    <cellStyle name="Normal 237 3 4" xfId="41908"/>
    <cellStyle name="Normal 237 3 5" xfId="46751"/>
    <cellStyle name="Normal 237 4" xfId="5915"/>
    <cellStyle name="Normal 237 4 2" xfId="16699"/>
    <cellStyle name="Normal 237 5" xfId="11541"/>
    <cellStyle name="Normal 237 6" xfId="39639"/>
    <cellStyle name="Normal 237 7" xfId="44485"/>
    <cellStyle name="Normal 238" xfId="713"/>
    <cellStyle name="Normal 238 2" xfId="1797"/>
    <cellStyle name="Normal 238 2 2" xfId="4106"/>
    <cellStyle name="Normal 238 2 2 2" xfId="9253"/>
    <cellStyle name="Normal 238 2 2 2 2" xfId="20036"/>
    <cellStyle name="Normal 238 2 2 3" xfId="14904"/>
    <cellStyle name="Normal 238 2 2 4" xfId="42963"/>
    <cellStyle name="Normal 238 2 2 5" xfId="47806"/>
    <cellStyle name="Normal 238 2 3" xfId="6972"/>
    <cellStyle name="Normal 238 2 3 2" xfId="17755"/>
    <cellStyle name="Normal 238 2 4" xfId="12617"/>
    <cellStyle name="Normal 238 2 5" xfId="40687"/>
    <cellStyle name="Normal 238 2 6" xfId="45530"/>
    <cellStyle name="Normal 238 3" xfId="3051"/>
    <cellStyle name="Normal 238 3 2" xfId="8199"/>
    <cellStyle name="Normal 238 3 2 2" xfId="18982"/>
    <cellStyle name="Normal 238 3 3" xfId="13850"/>
    <cellStyle name="Normal 238 3 4" xfId="41909"/>
    <cellStyle name="Normal 238 3 5" xfId="46752"/>
    <cellStyle name="Normal 238 4" xfId="5916"/>
    <cellStyle name="Normal 238 4 2" xfId="16700"/>
    <cellStyle name="Normal 238 5" xfId="11542"/>
    <cellStyle name="Normal 238 6" xfId="39640"/>
    <cellStyle name="Normal 238 7" xfId="44486"/>
    <cellStyle name="Normal 239" xfId="714"/>
    <cellStyle name="Normal 239 2" xfId="1798"/>
    <cellStyle name="Normal 239 2 2" xfId="4107"/>
    <cellStyle name="Normal 239 2 2 2" xfId="9254"/>
    <cellStyle name="Normal 239 2 2 2 2" xfId="20037"/>
    <cellStyle name="Normal 239 2 2 3" xfId="14905"/>
    <cellStyle name="Normal 239 2 2 4" xfId="42964"/>
    <cellStyle name="Normal 239 2 2 5" xfId="47807"/>
    <cellStyle name="Normal 239 2 3" xfId="6973"/>
    <cellStyle name="Normal 239 2 3 2" xfId="17756"/>
    <cellStyle name="Normal 239 2 4" xfId="12618"/>
    <cellStyle name="Normal 239 2 5" xfId="40688"/>
    <cellStyle name="Normal 239 2 6" xfId="45531"/>
    <cellStyle name="Normal 239 3" xfId="3052"/>
    <cellStyle name="Normal 239 3 2" xfId="8200"/>
    <cellStyle name="Normal 239 3 2 2" xfId="18983"/>
    <cellStyle name="Normal 239 3 3" xfId="13851"/>
    <cellStyle name="Normal 239 3 4" xfId="41910"/>
    <cellStyle name="Normal 239 3 5" xfId="46753"/>
    <cellStyle name="Normal 239 4" xfId="5917"/>
    <cellStyle name="Normal 239 4 2" xfId="16701"/>
    <cellStyle name="Normal 239 5" xfId="11543"/>
    <cellStyle name="Normal 239 6" xfId="39641"/>
    <cellStyle name="Normal 239 7" xfId="44487"/>
    <cellStyle name="Normal 24" xfId="353"/>
    <cellStyle name="Normal 24 2" xfId="1456"/>
    <cellStyle name="Normal 24 2 2" xfId="3771"/>
    <cellStyle name="Normal 24 2 2 2" xfId="8918"/>
    <cellStyle name="Normal 24 2 2 2 2" xfId="19701"/>
    <cellStyle name="Normal 24 2 2 3" xfId="14569"/>
    <cellStyle name="Normal 24 2 2 4" xfId="42628"/>
    <cellStyle name="Normal 24 2 2 5" xfId="47471"/>
    <cellStyle name="Normal 24 2 3" xfId="6638"/>
    <cellStyle name="Normal 24 2 3 2" xfId="17421"/>
    <cellStyle name="Normal 24 2 4" xfId="12278"/>
    <cellStyle name="Normal 24 2 5" xfId="40353"/>
    <cellStyle name="Normal 24 2 6" xfId="45196"/>
    <cellStyle name="Normal 24 3" xfId="2724"/>
    <cellStyle name="Normal 24 3 2" xfId="7879"/>
    <cellStyle name="Normal 24 3 2 2" xfId="18662"/>
    <cellStyle name="Normal 24 3 3" xfId="13530"/>
    <cellStyle name="Normal 24 3 4" xfId="41590"/>
    <cellStyle name="Normal 24 3 5" xfId="46433"/>
    <cellStyle name="Normal 24 4" xfId="5588"/>
    <cellStyle name="Normal 24 4 2" xfId="16378"/>
    <cellStyle name="Normal 24 5" xfId="11206"/>
    <cellStyle name="Normal 24 6" xfId="39308"/>
    <cellStyle name="Normal 24 7" xfId="44154"/>
    <cellStyle name="Normal 240" xfId="715"/>
    <cellStyle name="Normal 240 2" xfId="1799"/>
    <cellStyle name="Normal 240 2 2" xfId="4108"/>
    <cellStyle name="Normal 240 2 2 2" xfId="9255"/>
    <cellStyle name="Normal 240 2 2 2 2" xfId="20038"/>
    <cellStyle name="Normal 240 2 2 3" xfId="14906"/>
    <cellStyle name="Normal 240 2 2 4" xfId="42965"/>
    <cellStyle name="Normal 240 2 2 5" xfId="47808"/>
    <cellStyle name="Normal 240 2 3" xfId="6974"/>
    <cellStyle name="Normal 240 2 3 2" xfId="17757"/>
    <cellStyle name="Normal 240 2 4" xfId="12619"/>
    <cellStyle name="Normal 240 2 5" xfId="40689"/>
    <cellStyle name="Normal 240 2 6" xfId="45532"/>
    <cellStyle name="Normal 240 3" xfId="3053"/>
    <cellStyle name="Normal 240 3 2" xfId="8201"/>
    <cellStyle name="Normal 240 3 2 2" xfId="18984"/>
    <cellStyle name="Normal 240 3 3" xfId="13852"/>
    <cellStyle name="Normal 240 3 4" xfId="41911"/>
    <cellStyle name="Normal 240 3 5" xfId="46754"/>
    <cellStyle name="Normal 240 4" xfId="5918"/>
    <cellStyle name="Normal 240 4 2" xfId="16702"/>
    <cellStyle name="Normal 240 5" xfId="11544"/>
    <cellStyle name="Normal 240 6" xfId="39642"/>
    <cellStyle name="Normal 240 7" xfId="44488"/>
    <cellStyle name="Normal 241" xfId="708"/>
    <cellStyle name="Normal 241 2" xfId="1792"/>
    <cellStyle name="Normal 241 2 2" xfId="4101"/>
    <cellStyle name="Normal 241 2 2 2" xfId="9248"/>
    <cellStyle name="Normal 241 2 2 2 2" xfId="20031"/>
    <cellStyle name="Normal 241 2 2 3" xfId="14899"/>
    <cellStyle name="Normal 241 2 2 4" xfId="42958"/>
    <cellStyle name="Normal 241 2 2 5" xfId="47801"/>
    <cellStyle name="Normal 241 2 3" xfId="6967"/>
    <cellStyle name="Normal 241 2 3 2" xfId="17750"/>
    <cellStyle name="Normal 241 2 4" xfId="12612"/>
    <cellStyle name="Normal 241 2 5" xfId="40682"/>
    <cellStyle name="Normal 241 2 6" xfId="45525"/>
    <cellStyle name="Normal 241 3" xfId="3046"/>
    <cellStyle name="Normal 241 3 2" xfId="8194"/>
    <cellStyle name="Normal 241 3 2 2" xfId="18977"/>
    <cellStyle name="Normal 241 3 3" xfId="13845"/>
    <cellStyle name="Normal 241 3 4" xfId="41904"/>
    <cellStyle name="Normal 241 3 5" xfId="46747"/>
    <cellStyle name="Normal 241 4" xfId="5911"/>
    <cellStyle name="Normal 241 4 2" xfId="16695"/>
    <cellStyle name="Normal 241 5" xfId="11537"/>
    <cellStyle name="Normal 241 6" xfId="39635"/>
    <cellStyle name="Normal 241 7" xfId="44481"/>
    <cellStyle name="Normal 242" xfId="671"/>
    <cellStyle name="Normal 242 2" xfId="1762"/>
    <cellStyle name="Normal 242 2 2" xfId="4071"/>
    <cellStyle name="Normal 242 2 2 2" xfId="9218"/>
    <cellStyle name="Normal 242 2 2 2 2" xfId="20001"/>
    <cellStyle name="Normal 242 2 2 3" xfId="14869"/>
    <cellStyle name="Normal 242 2 2 4" xfId="42928"/>
    <cellStyle name="Normal 242 2 2 5" xfId="47771"/>
    <cellStyle name="Normal 242 2 3" xfId="6937"/>
    <cellStyle name="Normal 242 2 3 2" xfId="17720"/>
    <cellStyle name="Normal 242 2 4" xfId="12582"/>
    <cellStyle name="Normal 242 2 5" xfId="40652"/>
    <cellStyle name="Normal 242 2 6" xfId="45495"/>
    <cellStyle name="Normal 242 3" xfId="3010"/>
    <cellStyle name="Normal 242 3 2" xfId="8164"/>
    <cellStyle name="Normal 242 3 2 2" xfId="18947"/>
    <cellStyle name="Normal 242 3 3" xfId="13815"/>
    <cellStyle name="Normal 242 3 4" xfId="41874"/>
    <cellStyle name="Normal 242 3 5" xfId="46717"/>
    <cellStyle name="Normal 242 4" xfId="5875"/>
    <cellStyle name="Normal 242 4 2" xfId="16664"/>
    <cellStyle name="Normal 242 5" xfId="11500"/>
    <cellStyle name="Normal 242 6" xfId="39605"/>
    <cellStyle name="Normal 242 7" xfId="44451"/>
    <cellStyle name="Normal 243" xfId="710"/>
    <cellStyle name="Normal 243 2" xfId="1794"/>
    <cellStyle name="Normal 243 2 2" xfId="4103"/>
    <cellStyle name="Normal 243 2 2 2" xfId="9250"/>
    <cellStyle name="Normal 243 2 2 2 2" xfId="20033"/>
    <cellStyle name="Normal 243 2 2 3" xfId="14901"/>
    <cellStyle name="Normal 243 2 2 4" xfId="42960"/>
    <cellStyle name="Normal 243 2 2 5" xfId="47803"/>
    <cellStyle name="Normal 243 2 3" xfId="6969"/>
    <cellStyle name="Normal 243 2 3 2" xfId="17752"/>
    <cellStyle name="Normal 243 2 4" xfId="12614"/>
    <cellStyle name="Normal 243 2 5" xfId="40684"/>
    <cellStyle name="Normal 243 2 6" xfId="45527"/>
    <cellStyle name="Normal 243 3" xfId="3048"/>
    <cellStyle name="Normal 243 3 2" xfId="8196"/>
    <cellStyle name="Normal 243 3 2 2" xfId="18979"/>
    <cellStyle name="Normal 243 3 3" xfId="13847"/>
    <cellStyle name="Normal 243 3 4" xfId="41906"/>
    <cellStyle name="Normal 243 3 5" xfId="46749"/>
    <cellStyle name="Normal 243 4" xfId="5913"/>
    <cellStyle name="Normal 243 4 2" xfId="16697"/>
    <cellStyle name="Normal 243 5" xfId="11539"/>
    <cellStyle name="Normal 243 6" xfId="39637"/>
    <cellStyle name="Normal 243 7" xfId="44483"/>
    <cellStyle name="Normal 244" xfId="717"/>
    <cellStyle name="Normal 244 2" xfId="1801"/>
    <cellStyle name="Normal 244 2 2" xfId="4110"/>
    <cellStyle name="Normal 244 2 2 2" xfId="9257"/>
    <cellStyle name="Normal 244 2 2 2 2" xfId="20040"/>
    <cellStyle name="Normal 244 2 2 3" xfId="14908"/>
    <cellStyle name="Normal 244 2 2 4" xfId="42967"/>
    <cellStyle name="Normal 244 2 2 5" xfId="47810"/>
    <cellStyle name="Normal 244 2 3" xfId="6976"/>
    <cellStyle name="Normal 244 2 3 2" xfId="17759"/>
    <cellStyle name="Normal 244 2 4" xfId="12621"/>
    <cellStyle name="Normal 244 2 5" xfId="40691"/>
    <cellStyle name="Normal 244 2 6" xfId="45534"/>
    <cellStyle name="Normal 244 3" xfId="3055"/>
    <cellStyle name="Normal 244 3 2" xfId="8203"/>
    <cellStyle name="Normal 244 3 2 2" xfId="18986"/>
    <cellStyle name="Normal 244 3 3" xfId="13854"/>
    <cellStyle name="Normal 244 3 4" xfId="41913"/>
    <cellStyle name="Normal 244 3 5" xfId="46756"/>
    <cellStyle name="Normal 244 4" xfId="5920"/>
    <cellStyle name="Normal 244 4 2" xfId="16704"/>
    <cellStyle name="Normal 244 5" xfId="11546"/>
    <cellStyle name="Normal 244 6" xfId="39644"/>
    <cellStyle name="Normal 244 7" xfId="44490"/>
    <cellStyle name="Normal 245" xfId="718"/>
    <cellStyle name="Normal 245 2" xfId="1802"/>
    <cellStyle name="Normal 245 2 2" xfId="4111"/>
    <cellStyle name="Normal 245 2 2 2" xfId="9258"/>
    <cellStyle name="Normal 245 2 2 2 2" xfId="20041"/>
    <cellStyle name="Normal 245 2 2 3" xfId="14909"/>
    <cellStyle name="Normal 245 2 2 4" xfId="42968"/>
    <cellStyle name="Normal 245 2 2 5" xfId="47811"/>
    <cellStyle name="Normal 245 2 3" xfId="6977"/>
    <cellStyle name="Normal 245 2 3 2" xfId="17760"/>
    <cellStyle name="Normal 245 2 4" xfId="12622"/>
    <cellStyle name="Normal 245 2 5" xfId="40692"/>
    <cellStyle name="Normal 245 2 6" xfId="45535"/>
    <cellStyle name="Normal 245 3" xfId="3056"/>
    <cellStyle name="Normal 245 3 2" xfId="8204"/>
    <cellStyle name="Normal 245 3 2 2" xfId="18987"/>
    <cellStyle name="Normal 245 3 3" xfId="13855"/>
    <cellStyle name="Normal 245 3 4" xfId="41914"/>
    <cellStyle name="Normal 245 3 5" xfId="46757"/>
    <cellStyle name="Normal 245 4" xfId="5921"/>
    <cellStyle name="Normal 245 4 2" xfId="16705"/>
    <cellStyle name="Normal 245 5" xfId="11547"/>
    <cellStyle name="Normal 245 6" xfId="39645"/>
    <cellStyle name="Normal 245 7" xfId="44491"/>
    <cellStyle name="Normal 246" xfId="720"/>
    <cellStyle name="Normal 246 2" xfId="1804"/>
    <cellStyle name="Normal 246 2 2" xfId="4113"/>
    <cellStyle name="Normal 246 2 2 2" xfId="9260"/>
    <cellStyle name="Normal 246 2 2 2 2" xfId="20043"/>
    <cellStyle name="Normal 246 2 2 3" xfId="14911"/>
    <cellStyle name="Normal 246 2 2 4" xfId="42970"/>
    <cellStyle name="Normal 246 2 2 5" xfId="47813"/>
    <cellStyle name="Normal 246 2 3" xfId="6979"/>
    <cellStyle name="Normal 246 2 3 2" xfId="17762"/>
    <cellStyle name="Normal 246 2 4" xfId="12624"/>
    <cellStyle name="Normal 246 2 5" xfId="40694"/>
    <cellStyle name="Normal 246 2 6" xfId="45537"/>
    <cellStyle name="Normal 246 3" xfId="3058"/>
    <cellStyle name="Normal 246 3 2" xfId="8206"/>
    <cellStyle name="Normal 246 3 2 2" xfId="18989"/>
    <cellStyle name="Normal 246 3 3" xfId="13857"/>
    <cellStyle name="Normal 246 3 4" xfId="41916"/>
    <cellStyle name="Normal 246 3 5" xfId="46759"/>
    <cellStyle name="Normal 246 4" xfId="5923"/>
    <cellStyle name="Normal 246 4 2" xfId="16707"/>
    <cellStyle name="Normal 246 5" xfId="11549"/>
    <cellStyle name="Normal 246 6" xfId="39647"/>
    <cellStyle name="Normal 246 7" xfId="44493"/>
    <cellStyle name="Normal 247" xfId="721"/>
    <cellStyle name="Normal 247 2" xfId="1805"/>
    <cellStyle name="Normal 247 2 2" xfId="4114"/>
    <cellStyle name="Normal 247 2 2 2" xfId="9261"/>
    <cellStyle name="Normal 247 2 2 2 2" xfId="20044"/>
    <cellStyle name="Normal 247 2 2 3" xfId="14912"/>
    <cellStyle name="Normal 247 2 2 4" xfId="42971"/>
    <cellStyle name="Normal 247 2 2 5" xfId="47814"/>
    <cellStyle name="Normal 247 2 3" xfId="6980"/>
    <cellStyle name="Normal 247 2 3 2" xfId="17763"/>
    <cellStyle name="Normal 247 2 4" xfId="12625"/>
    <cellStyle name="Normal 247 2 5" xfId="40695"/>
    <cellStyle name="Normal 247 2 6" xfId="45538"/>
    <cellStyle name="Normal 247 3" xfId="3059"/>
    <cellStyle name="Normal 247 3 2" xfId="8207"/>
    <cellStyle name="Normal 247 3 2 2" xfId="18990"/>
    <cellStyle name="Normal 247 3 3" xfId="13858"/>
    <cellStyle name="Normal 247 3 4" xfId="41917"/>
    <cellStyle name="Normal 247 3 5" xfId="46760"/>
    <cellStyle name="Normal 247 4" xfId="5924"/>
    <cellStyle name="Normal 247 4 2" xfId="16708"/>
    <cellStyle name="Normal 247 5" xfId="11550"/>
    <cellStyle name="Normal 247 6" xfId="39648"/>
    <cellStyle name="Normal 247 7" xfId="44494"/>
    <cellStyle name="Normal 248" xfId="723"/>
    <cellStyle name="Normal 248 2" xfId="1807"/>
    <cellStyle name="Normal 248 2 2" xfId="4116"/>
    <cellStyle name="Normal 248 2 2 2" xfId="9263"/>
    <cellStyle name="Normal 248 2 2 2 2" xfId="20046"/>
    <cellStyle name="Normal 248 2 2 3" xfId="14914"/>
    <cellStyle name="Normal 248 2 2 4" xfId="42973"/>
    <cellStyle name="Normal 248 2 2 5" xfId="47816"/>
    <cellStyle name="Normal 248 2 3" xfId="6982"/>
    <cellStyle name="Normal 248 2 3 2" xfId="17765"/>
    <cellStyle name="Normal 248 2 4" xfId="12627"/>
    <cellStyle name="Normal 248 2 5" xfId="40697"/>
    <cellStyle name="Normal 248 2 6" xfId="45540"/>
    <cellStyle name="Normal 248 3" xfId="3061"/>
    <cellStyle name="Normal 248 3 2" xfId="8209"/>
    <cellStyle name="Normal 248 3 2 2" xfId="18992"/>
    <cellStyle name="Normal 248 3 3" xfId="13860"/>
    <cellStyle name="Normal 248 3 4" xfId="41919"/>
    <cellStyle name="Normal 248 3 5" xfId="46762"/>
    <cellStyle name="Normal 248 4" xfId="5926"/>
    <cellStyle name="Normal 248 4 2" xfId="16710"/>
    <cellStyle name="Normal 248 5" xfId="11552"/>
    <cellStyle name="Normal 248 6" xfId="39650"/>
    <cellStyle name="Normal 248 7" xfId="44496"/>
    <cellStyle name="Normal 249" xfId="724"/>
    <cellStyle name="Normal 249 2" xfId="1808"/>
    <cellStyle name="Normal 249 2 2" xfId="4117"/>
    <cellStyle name="Normal 249 2 2 2" xfId="9264"/>
    <cellStyle name="Normal 249 2 2 2 2" xfId="20047"/>
    <cellStyle name="Normal 249 2 2 3" xfId="14915"/>
    <cellStyle name="Normal 249 2 2 4" xfId="42974"/>
    <cellStyle name="Normal 249 2 2 5" xfId="47817"/>
    <cellStyle name="Normal 249 2 3" xfId="6983"/>
    <cellStyle name="Normal 249 2 3 2" xfId="17766"/>
    <cellStyle name="Normal 249 2 4" xfId="12628"/>
    <cellStyle name="Normal 249 2 5" xfId="40698"/>
    <cellStyle name="Normal 249 2 6" xfId="45541"/>
    <cellStyle name="Normal 249 3" xfId="3062"/>
    <cellStyle name="Normal 249 3 2" xfId="8210"/>
    <cellStyle name="Normal 249 3 2 2" xfId="18993"/>
    <cellStyle name="Normal 249 3 3" xfId="13861"/>
    <cellStyle name="Normal 249 3 4" xfId="41920"/>
    <cellStyle name="Normal 249 3 5" xfId="46763"/>
    <cellStyle name="Normal 249 4" xfId="5927"/>
    <cellStyle name="Normal 249 4 2" xfId="16711"/>
    <cellStyle name="Normal 249 5" xfId="11553"/>
    <cellStyle name="Normal 249 6" xfId="39651"/>
    <cellStyle name="Normal 249 7" xfId="44497"/>
    <cellStyle name="Normal 25" xfId="354"/>
    <cellStyle name="Normal 25 2" xfId="1457"/>
    <cellStyle name="Normal 25 2 2" xfId="3772"/>
    <cellStyle name="Normal 25 2 2 2" xfId="8919"/>
    <cellStyle name="Normal 25 2 2 2 2" xfId="19702"/>
    <cellStyle name="Normal 25 2 2 3" xfId="14570"/>
    <cellStyle name="Normal 25 2 2 4" xfId="42629"/>
    <cellStyle name="Normal 25 2 2 5" xfId="47472"/>
    <cellStyle name="Normal 25 2 3" xfId="6639"/>
    <cellStyle name="Normal 25 2 3 2" xfId="17422"/>
    <cellStyle name="Normal 25 2 4" xfId="12279"/>
    <cellStyle name="Normal 25 2 5" xfId="40354"/>
    <cellStyle name="Normal 25 2 6" xfId="45197"/>
    <cellStyle name="Normal 25 3" xfId="2725"/>
    <cellStyle name="Normal 25 3 2" xfId="7880"/>
    <cellStyle name="Normal 25 3 2 2" xfId="18663"/>
    <cellStyle name="Normal 25 3 3" xfId="13531"/>
    <cellStyle name="Normal 25 3 4" xfId="41591"/>
    <cellStyle name="Normal 25 3 5" xfId="46434"/>
    <cellStyle name="Normal 25 4" xfId="5589"/>
    <cellStyle name="Normal 25 4 2" xfId="16379"/>
    <cellStyle name="Normal 25 5" xfId="11207"/>
    <cellStyle name="Normal 25 6" xfId="39309"/>
    <cellStyle name="Normal 25 7" xfId="44155"/>
    <cellStyle name="Normal 250" xfId="726"/>
    <cellStyle name="Normal 250 2" xfId="1810"/>
    <cellStyle name="Normal 250 2 2" xfId="4119"/>
    <cellStyle name="Normal 250 2 2 2" xfId="9266"/>
    <cellStyle name="Normal 250 2 2 2 2" xfId="20049"/>
    <cellStyle name="Normal 250 2 2 3" xfId="14917"/>
    <cellStyle name="Normal 250 2 2 4" xfId="42976"/>
    <cellStyle name="Normal 250 2 2 5" xfId="47819"/>
    <cellStyle name="Normal 250 2 3" xfId="6985"/>
    <cellStyle name="Normal 250 2 3 2" xfId="17768"/>
    <cellStyle name="Normal 250 2 4" xfId="12630"/>
    <cellStyle name="Normal 250 2 5" xfId="40700"/>
    <cellStyle name="Normal 250 2 6" xfId="45543"/>
    <cellStyle name="Normal 250 3" xfId="3064"/>
    <cellStyle name="Normal 250 3 2" xfId="8212"/>
    <cellStyle name="Normal 250 3 2 2" xfId="18995"/>
    <cellStyle name="Normal 250 3 3" xfId="13863"/>
    <cellStyle name="Normal 250 3 4" xfId="41922"/>
    <cellStyle name="Normal 250 3 5" xfId="46765"/>
    <cellStyle name="Normal 250 4" xfId="5929"/>
    <cellStyle name="Normal 250 4 2" xfId="16713"/>
    <cellStyle name="Normal 250 5" xfId="11555"/>
    <cellStyle name="Normal 250 6" xfId="39653"/>
    <cellStyle name="Normal 250 7" xfId="44499"/>
    <cellStyle name="Normal 251" xfId="727"/>
    <cellStyle name="Normal 251 2" xfId="1811"/>
    <cellStyle name="Normal 251 2 2" xfId="4120"/>
    <cellStyle name="Normal 251 2 2 2" xfId="9267"/>
    <cellStyle name="Normal 251 2 2 2 2" xfId="20050"/>
    <cellStyle name="Normal 251 2 2 3" xfId="14918"/>
    <cellStyle name="Normal 251 2 2 4" xfId="42977"/>
    <cellStyle name="Normal 251 2 2 5" xfId="47820"/>
    <cellStyle name="Normal 251 2 3" xfId="6986"/>
    <cellStyle name="Normal 251 2 3 2" xfId="17769"/>
    <cellStyle name="Normal 251 2 4" xfId="12631"/>
    <cellStyle name="Normal 251 2 5" xfId="40701"/>
    <cellStyle name="Normal 251 2 6" xfId="45544"/>
    <cellStyle name="Normal 251 3" xfId="3065"/>
    <cellStyle name="Normal 251 3 2" xfId="8213"/>
    <cellStyle name="Normal 251 3 2 2" xfId="18996"/>
    <cellStyle name="Normal 251 3 3" xfId="13864"/>
    <cellStyle name="Normal 251 3 4" xfId="41923"/>
    <cellStyle name="Normal 251 3 5" xfId="46766"/>
    <cellStyle name="Normal 251 4" xfId="5930"/>
    <cellStyle name="Normal 251 4 2" xfId="16714"/>
    <cellStyle name="Normal 251 5" xfId="11556"/>
    <cellStyle name="Normal 251 6" xfId="39654"/>
    <cellStyle name="Normal 251 7" xfId="44500"/>
    <cellStyle name="Normal 252" xfId="728"/>
    <cellStyle name="Normal 252 2" xfId="1812"/>
    <cellStyle name="Normal 252 2 2" xfId="4121"/>
    <cellStyle name="Normal 252 2 2 2" xfId="9268"/>
    <cellStyle name="Normal 252 2 2 2 2" xfId="20051"/>
    <cellStyle name="Normal 252 2 2 3" xfId="14919"/>
    <cellStyle name="Normal 252 2 2 4" xfId="42978"/>
    <cellStyle name="Normal 252 2 2 5" xfId="47821"/>
    <cellStyle name="Normal 252 2 3" xfId="6987"/>
    <cellStyle name="Normal 252 2 3 2" xfId="17770"/>
    <cellStyle name="Normal 252 2 4" xfId="12632"/>
    <cellStyle name="Normal 252 2 5" xfId="40702"/>
    <cellStyle name="Normal 252 2 6" xfId="45545"/>
    <cellStyle name="Normal 252 3" xfId="3066"/>
    <cellStyle name="Normal 252 3 2" xfId="8214"/>
    <cellStyle name="Normal 252 3 2 2" xfId="18997"/>
    <cellStyle name="Normal 252 3 3" xfId="13865"/>
    <cellStyle name="Normal 252 3 4" xfId="41924"/>
    <cellStyle name="Normal 252 3 5" xfId="46767"/>
    <cellStyle name="Normal 252 4" xfId="5931"/>
    <cellStyle name="Normal 252 4 2" xfId="16715"/>
    <cellStyle name="Normal 252 5" xfId="11557"/>
    <cellStyle name="Normal 252 6" xfId="39655"/>
    <cellStyle name="Normal 252 7" xfId="44501"/>
    <cellStyle name="Normal 253" xfId="729"/>
    <cellStyle name="Normal 253 2" xfId="1813"/>
    <cellStyle name="Normal 253 2 2" xfId="4122"/>
    <cellStyle name="Normal 253 2 2 2" xfId="9269"/>
    <cellStyle name="Normal 253 2 2 2 2" xfId="20052"/>
    <cellStyle name="Normal 253 2 2 3" xfId="14920"/>
    <cellStyle name="Normal 253 2 2 4" xfId="42979"/>
    <cellStyle name="Normal 253 2 2 5" xfId="47822"/>
    <cellStyle name="Normal 253 2 3" xfId="6988"/>
    <cellStyle name="Normal 253 2 3 2" xfId="17771"/>
    <cellStyle name="Normal 253 2 4" xfId="12633"/>
    <cellStyle name="Normal 253 2 5" xfId="40703"/>
    <cellStyle name="Normal 253 2 6" xfId="45546"/>
    <cellStyle name="Normal 253 3" xfId="3067"/>
    <cellStyle name="Normal 253 3 2" xfId="8215"/>
    <cellStyle name="Normal 253 3 2 2" xfId="18998"/>
    <cellStyle name="Normal 253 3 3" xfId="13866"/>
    <cellStyle name="Normal 253 3 4" xfId="41925"/>
    <cellStyle name="Normal 253 3 5" xfId="46768"/>
    <cellStyle name="Normal 253 4" xfId="5932"/>
    <cellStyle name="Normal 253 4 2" xfId="16716"/>
    <cellStyle name="Normal 253 5" xfId="11558"/>
    <cellStyle name="Normal 253 6" xfId="39656"/>
    <cellStyle name="Normal 253 7" xfId="44502"/>
    <cellStyle name="Normal 254" xfId="731"/>
    <cellStyle name="Normal 254 2" xfId="1815"/>
    <cellStyle name="Normal 254 2 2" xfId="4124"/>
    <cellStyle name="Normal 254 2 2 2" xfId="9271"/>
    <cellStyle name="Normal 254 2 2 2 2" xfId="20054"/>
    <cellStyle name="Normal 254 2 2 3" xfId="14922"/>
    <cellStyle name="Normal 254 2 2 4" xfId="42981"/>
    <cellStyle name="Normal 254 2 2 5" xfId="47824"/>
    <cellStyle name="Normal 254 2 3" xfId="6990"/>
    <cellStyle name="Normal 254 2 3 2" xfId="17773"/>
    <cellStyle name="Normal 254 2 4" xfId="12635"/>
    <cellStyle name="Normal 254 2 5" xfId="40705"/>
    <cellStyle name="Normal 254 2 6" xfId="45548"/>
    <cellStyle name="Normal 254 3" xfId="3069"/>
    <cellStyle name="Normal 254 3 2" xfId="8217"/>
    <cellStyle name="Normal 254 3 2 2" xfId="19000"/>
    <cellStyle name="Normal 254 3 3" xfId="13868"/>
    <cellStyle name="Normal 254 3 4" xfId="41927"/>
    <cellStyle name="Normal 254 3 5" xfId="46770"/>
    <cellStyle name="Normal 254 4" xfId="5934"/>
    <cellStyle name="Normal 254 4 2" xfId="16718"/>
    <cellStyle name="Normal 254 5" xfId="11560"/>
    <cellStyle name="Normal 254 6" xfId="39658"/>
    <cellStyle name="Normal 254 7" xfId="44504"/>
    <cellStyle name="Normal 255" xfId="732"/>
    <cellStyle name="Normal 255 2" xfId="1816"/>
    <cellStyle name="Normal 255 2 2" xfId="4125"/>
    <cellStyle name="Normal 255 2 2 2" xfId="9272"/>
    <cellStyle name="Normal 255 2 2 2 2" xfId="20055"/>
    <cellStyle name="Normal 255 2 2 3" xfId="14923"/>
    <cellStyle name="Normal 255 2 2 4" xfId="42982"/>
    <cellStyle name="Normal 255 2 2 5" xfId="47825"/>
    <cellStyle name="Normal 255 2 3" xfId="6991"/>
    <cellStyle name="Normal 255 2 3 2" xfId="17774"/>
    <cellStyle name="Normal 255 2 4" xfId="12636"/>
    <cellStyle name="Normal 255 2 5" xfId="40706"/>
    <cellStyle name="Normal 255 2 6" xfId="45549"/>
    <cellStyle name="Normal 255 3" xfId="3070"/>
    <cellStyle name="Normal 255 3 2" xfId="8218"/>
    <cellStyle name="Normal 255 3 2 2" xfId="19001"/>
    <cellStyle name="Normal 255 3 3" xfId="13869"/>
    <cellStyle name="Normal 255 3 4" xfId="41928"/>
    <cellStyle name="Normal 255 3 5" xfId="46771"/>
    <cellStyle name="Normal 255 4" xfId="5935"/>
    <cellStyle name="Normal 255 4 2" xfId="16719"/>
    <cellStyle name="Normal 255 5" xfId="11561"/>
    <cellStyle name="Normal 255 6" xfId="39659"/>
    <cellStyle name="Normal 255 7" xfId="44505"/>
    <cellStyle name="Normal 256" xfId="733"/>
    <cellStyle name="Normal 256 2" xfId="1817"/>
    <cellStyle name="Normal 256 2 2" xfId="4126"/>
    <cellStyle name="Normal 256 2 2 2" xfId="9273"/>
    <cellStyle name="Normal 256 2 2 2 2" xfId="20056"/>
    <cellStyle name="Normal 256 2 2 3" xfId="14924"/>
    <cellStyle name="Normal 256 2 2 4" xfId="42983"/>
    <cellStyle name="Normal 256 2 2 5" xfId="47826"/>
    <cellStyle name="Normal 256 2 3" xfId="6992"/>
    <cellStyle name="Normal 256 2 3 2" xfId="17775"/>
    <cellStyle name="Normal 256 2 4" xfId="12637"/>
    <cellStyle name="Normal 256 2 5" xfId="40707"/>
    <cellStyle name="Normal 256 2 6" xfId="45550"/>
    <cellStyle name="Normal 256 3" xfId="3071"/>
    <cellStyle name="Normal 256 3 2" xfId="8219"/>
    <cellStyle name="Normal 256 3 2 2" xfId="19002"/>
    <cellStyle name="Normal 256 3 3" xfId="13870"/>
    <cellStyle name="Normal 256 3 4" xfId="41929"/>
    <cellStyle name="Normal 256 3 5" xfId="46772"/>
    <cellStyle name="Normal 256 4" xfId="5936"/>
    <cellStyle name="Normal 256 4 2" xfId="16720"/>
    <cellStyle name="Normal 256 5" xfId="11562"/>
    <cellStyle name="Normal 256 6" xfId="39660"/>
    <cellStyle name="Normal 256 7" xfId="44506"/>
    <cellStyle name="Normal 257" xfId="730"/>
    <cellStyle name="Normal 257 2" xfId="1814"/>
    <cellStyle name="Normal 257 2 2" xfId="4123"/>
    <cellStyle name="Normal 257 2 2 2" xfId="9270"/>
    <cellStyle name="Normal 257 2 2 2 2" xfId="20053"/>
    <cellStyle name="Normal 257 2 2 3" xfId="14921"/>
    <cellStyle name="Normal 257 2 2 4" xfId="42980"/>
    <cellStyle name="Normal 257 2 2 5" xfId="47823"/>
    <cellStyle name="Normal 257 2 3" xfId="6989"/>
    <cellStyle name="Normal 257 2 3 2" xfId="17772"/>
    <cellStyle name="Normal 257 2 4" xfId="12634"/>
    <cellStyle name="Normal 257 2 5" xfId="40704"/>
    <cellStyle name="Normal 257 2 6" xfId="45547"/>
    <cellStyle name="Normal 257 3" xfId="3068"/>
    <cellStyle name="Normal 257 3 2" xfId="8216"/>
    <cellStyle name="Normal 257 3 2 2" xfId="18999"/>
    <cellStyle name="Normal 257 3 3" xfId="13867"/>
    <cellStyle name="Normal 257 3 4" xfId="41926"/>
    <cellStyle name="Normal 257 3 5" xfId="46769"/>
    <cellStyle name="Normal 257 4" xfId="5933"/>
    <cellStyle name="Normal 257 4 2" xfId="16717"/>
    <cellStyle name="Normal 257 5" xfId="11559"/>
    <cellStyle name="Normal 257 6" xfId="39657"/>
    <cellStyle name="Normal 257 7" xfId="44503"/>
    <cellStyle name="Normal 258" xfId="737"/>
    <cellStyle name="Normal 258 2" xfId="1821"/>
    <cellStyle name="Normal 258 2 2" xfId="4130"/>
    <cellStyle name="Normal 258 2 2 2" xfId="9277"/>
    <cellStyle name="Normal 258 2 2 2 2" xfId="20060"/>
    <cellStyle name="Normal 258 2 2 3" xfId="14928"/>
    <cellStyle name="Normal 258 2 2 4" xfId="42987"/>
    <cellStyle name="Normal 258 2 2 5" xfId="47830"/>
    <cellStyle name="Normal 258 2 3" xfId="6996"/>
    <cellStyle name="Normal 258 2 3 2" xfId="17779"/>
    <cellStyle name="Normal 258 2 4" xfId="12641"/>
    <cellStyle name="Normal 258 2 5" xfId="40711"/>
    <cellStyle name="Normal 258 2 6" xfId="45554"/>
    <cellStyle name="Normal 258 3" xfId="3075"/>
    <cellStyle name="Normal 258 3 2" xfId="8223"/>
    <cellStyle name="Normal 258 3 2 2" xfId="19006"/>
    <cellStyle name="Normal 258 3 3" xfId="13874"/>
    <cellStyle name="Normal 258 3 4" xfId="41933"/>
    <cellStyle name="Normal 258 3 5" xfId="46776"/>
    <cellStyle name="Normal 258 4" xfId="5940"/>
    <cellStyle name="Normal 258 4 2" xfId="16724"/>
    <cellStyle name="Normal 258 5" xfId="11566"/>
    <cellStyle name="Normal 258 6" xfId="39664"/>
    <cellStyle name="Normal 258 7" xfId="44510"/>
    <cellStyle name="Normal 259" xfId="747"/>
    <cellStyle name="Normal 259 2" xfId="1830"/>
    <cellStyle name="Normal 259 2 2" xfId="4139"/>
    <cellStyle name="Normal 259 2 2 2" xfId="9286"/>
    <cellStyle name="Normal 259 2 2 2 2" xfId="20069"/>
    <cellStyle name="Normal 259 2 2 3" xfId="14937"/>
    <cellStyle name="Normal 259 2 2 4" xfId="42996"/>
    <cellStyle name="Normal 259 2 2 5" xfId="47839"/>
    <cellStyle name="Normal 259 2 3" xfId="7005"/>
    <cellStyle name="Normal 259 2 3 2" xfId="17788"/>
    <cellStyle name="Normal 259 2 4" xfId="12650"/>
    <cellStyle name="Normal 259 2 5" xfId="40720"/>
    <cellStyle name="Normal 259 2 6" xfId="45563"/>
    <cellStyle name="Normal 259 3" xfId="3084"/>
    <cellStyle name="Normal 259 3 2" xfId="8231"/>
    <cellStyle name="Normal 259 3 2 2" xfId="19014"/>
    <cellStyle name="Normal 259 3 3" xfId="13882"/>
    <cellStyle name="Normal 259 3 4" xfId="41941"/>
    <cellStyle name="Normal 259 3 5" xfId="46784"/>
    <cellStyle name="Normal 259 4" xfId="5948"/>
    <cellStyle name="Normal 259 4 2" xfId="16731"/>
    <cellStyle name="Normal 259 5" xfId="11575"/>
    <cellStyle name="Normal 259 6" xfId="39671"/>
    <cellStyle name="Normal 259 7" xfId="44518"/>
    <cellStyle name="Normal 26" xfId="355"/>
    <cellStyle name="Normal 26 2" xfId="1458"/>
    <cellStyle name="Normal 26 2 2" xfId="3773"/>
    <cellStyle name="Normal 26 2 2 2" xfId="8920"/>
    <cellStyle name="Normal 26 2 2 2 2" xfId="19703"/>
    <cellStyle name="Normal 26 2 2 3" xfId="14571"/>
    <cellStyle name="Normal 26 2 2 4" xfId="42630"/>
    <cellStyle name="Normal 26 2 2 5" xfId="47473"/>
    <cellStyle name="Normal 26 2 3" xfId="6640"/>
    <cellStyle name="Normal 26 2 3 2" xfId="17423"/>
    <cellStyle name="Normal 26 2 4" xfId="12280"/>
    <cellStyle name="Normal 26 2 5" xfId="40355"/>
    <cellStyle name="Normal 26 2 6" xfId="45198"/>
    <cellStyle name="Normal 26 3" xfId="2726"/>
    <cellStyle name="Normal 26 3 2" xfId="7881"/>
    <cellStyle name="Normal 26 3 2 2" xfId="18664"/>
    <cellStyle name="Normal 26 3 3" xfId="13532"/>
    <cellStyle name="Normal 26 3 4" xfId="41592"/>
    <cellStyle name="Normal 26 3 5" xfId="46435"/>
    <cellStyle name="Normal 26 4" xfId="5590"/>
    <cellStyle name="Normal 26 4 2" xfId="16380"/>
    <cellStyle name="Normal 26 5" xfId="11208"/>
    <cellStyle name="Normal 26 6" xfId="39310"/>
    <cellStyle name="Normal 26 7" xfId="44156"/>
    <cellStyle name="Normal 260" xfId="748"/>
    <cellStyle name="Normal 260 2" xfId="1831"/>
    <cellStyle name="Normal 260 2 2" xfId="4140"/>
    <cellStyle name="Normal 260 2 2 2" xfId="9287"/>
    <cellStyle name="Normal 260 2 2 2 2" xfId="20070"/>
    <cellStyle name="Normal 260 2 2 3" xfId="14938"/>
    <cellStyle name="Normal 260 2 2 4" xfId="42997"/>
    <cellStyle name="Normal 260 2 2 5" xfId="47840"/>
    <cellStyle name="Normal 260 2 3" xfId="7006"/>
    <cellStyle name="Normal 260 2 3 2" xfId="17789"/>
    <cellStyle name="Normal 260 2 4" xfId="12651"/>
    <cellStyle name="Normal 260 2 5" xfId="40721"/>
    <cellStyle name="Normal 260 2 6" xfId="45564"/>
    <cellStyle name="Normal 260 3" xfId="3085"/>
    <cellStyle name="Normal 260 3 2" xfId="8232"/>
    <cellStyle name="Normal 260 3 2 2" xfId="19015"/>
    <cellStyle name="Normal 260 3 3" xfId="13883"/>
    <cellStyle name="Normal 260 3 4" xfId="41942"/>
    <cellStyle name="Normal 260 3 5" xfId="46785"/>
    <cellStyle name="Normal 260 4" xfId="5949"/>
    <cellStyle name="Normal 260 4 2" xfId="16732"/>
    <cellStyle name="Normal 260 5" xfId="11576"/>
    <cellStyle name="Normal 260 6" xfId="39672"/>
    <cellStyle name="Normal 260 7" xfId="44519"/>
    <cellStyle name="Normal 261" xfId="749"/>
    <cellStyle name="Normal 261 2" xfId="1832"/>
    <cellStyle name="Normal 261 2 2" xfId="4141"/>
    <cellStyle name="Normal 261 2 2 2" xfId="9288"/>
    <cellStyle name="Normal 261 2 2 2 2" xfId="20071"/>
    <cellStyle name="Normal 261 2 2 3" xfId="14939"/>
    <cellStyle name="Normal 261 2 2 4" xfId="42998"/>
    <cellStyle name="Normal 261 2 2 5" xfId="47841"/>
    <cellStyle name="Normal 261 2 3" xfId="7007"/>
    <cellStyle name="Normal 261 2 3 2" xfId="17790"/>
    <cellStyle name="Normal 261 2 4" xfId="12652"/>
    <cellStyle name="Normal 261 2 5" xfId="40722"/>
    <cellStyle name="Normal 261 2 6" xfId="45565"/>
    <cellStyle name="Normal 261 3" xfId="3086"/>
    <cellStyle name="Normal 261 3 2" xfId="8233"/>
    <cellStyle name="Normal 261 3 2 2" xfId="19016"/>
    <cellStyle name="Normal 261 3 3" xfId="13884"/>
    <cellStyle name="Normal 261 3 4" xfId="41943"/>
    <cellStyle name="Normal 261 3 5" xfId="46786"/>
    <cellStyle name="Normal 261 4" xfId="5950"/>
    <cellStyle name="Normal 261 4 2" xfId="16733"/>
    <cellStyle name="Normal 261 5" xfId="11577"/>
    <cellStyle name="Normal 261 6" xfId="39673"/>
    <cellStyle name="Normal 261 7" xfId="44520"/>
    <cellStyle name="Normal 262" xfId="750"/>
    <cellStyle name="Normal 262 2" xfId="1833"/>
    <cellStyle name="Normal 262 2 2" xfId="4142"/>
    <cellStyle name="Normal 262 2 2 2" xfId="9289"/>
    <cellStyle name="Normal 262 2 2 2 2" xfId="20072"/>
    <cellStyle name="Normal 262 2 2 3" xfId="14940"/>
    <cellStyle name="Normal 262 2 2 4" xfId="42999"/>
    <cellStyle name="Normal 262 2 2 5" xfId="47842"/>
    <cellStyle name="Normal 262 2 3" xfId="7008"/>
    <cellStyle name="Normal 262 2 3 2" xfId="17791"/>
    <cellStyle name="Normal 262 2 4" xfId="12653"/>
    <cellStyle name="Normal 262 2 5" xfId="40723"/>
    <cellStyle name="Normal 262 2 6" xfId="45566"/>
    <cellStyle name="Normal 262 3" xfId="3087"/>
    <cellStyle name="Normal 262 3 2" xfId="8234"/>
    <cellStyle name="Normal 262 3 2 2" xfId="19017"/>
    <cellStyle name="Normal 262 3 3" xfId="13885"/>
    <cellStyle name="Normal 262 3 4" xfId="41944"/>
    <cellStyle name="Normal 262 3 5" xfId="46787"/>
    <cellStyle name="Normal 262 4" xfId="5951"/>
    <cellStyle name="Normal 262 4 2" xfId="16734"/>
    <cellStyle name="Normal 262 5" xfId="11578"/>
    <cellStyle name="Normal 262 6" xfId="39674"/>
    <cellStyle name="Normal 262 7" xfId="44521"/>
    <cellStyle name="Normal 263" xfId="751"/>
    <cellStyle name="Normal 263 2" xfId="1834"/>
    <cellStyle name="Normal 263 2 2" xfId="4143"/>
    <cellStyle name="Normal 263 2 2 2" xfId="9290"/>
    <cellStyle name="Normal 263 2 2 2 2" xfId="20073"/>
    <cellStyle name="Normal 263 2 2 3" xfId="14941"/>
    <cellStyle name="Normal 263 2 2 4" xfId="43000"/>
    <cellStyle name="Normal 263 2 2 5" xfId="47843"/>
    <cellStyle name="Normal 263 2 3" xfId="7009"/>
    <cellStyle name="Normal 263 2 3 2" xfId="17792"/>
    <cellStyle name="Normal 263 2 4" xfId="12654"/>
    <cellStyle name="Normal 263 2 5" xfId="40724"/>
    <cellStyle name="Normal 263 2 6" xfId="45567"/>
    <cellStyle name="Normal 263 3" xfId="3088"/>
    <cellStyle name="Normal 263 3 2" xfId="8235"/>
    <cellStyle name="Normal 263 3 2 2" xfId="19018"/>
    <cellStyle name="Normal 263 3 3" xfId="13886"/>
    <cellStyle name="Normal 263 3 4" xfId="41945"/>
    <cellStyle name="Normal 263 3 5" xfId="46788"/>
    <cellStyle name="Normal 263 4" xfId="5952"/>
    <cellStyle name="Normal 263 4 2" xfId="16735"/>
    <cellStyle name="Normal 263 5" xfId="11579"/>
    <cellStyle name="Normal 263 6" xfId="39675"/>
    <cellStyle name="Normal 263 7" xfId="44522"/>
    <cellStyle name="Normal 264" xfId="752"/>
    <cellStyle name="Normal 264 2" xfId="1835"/>
    <cellStyle name="Normal 264 2 2" xfId="4144"/>
    <cellStyle name="Normal 264 2 2 2" xfId="9291"/>
    <cellStyle name="Normal 264 2 2 2 2" xfId="20074"/>
    <cellStyle name="Normal 264 2 2 3" xfId="14942"/>
    <cellStyle name="Normal 264 2 2 4" xfId="43001"/>
    <cellStyle name="Normal 264 2 2 5" xfId="47844"/>
    <cellStyle name="Normal 264 2 3" xfId="7010"/>
    <cellStyle name="Normal 264 2 3 2" xfId="17793"/>
    <cellStyle name="Normal 264 2 4" xfId="12655"/>
    <cellStyle name="Normal 264 2 5" xfId="40725"/>
    <cellStyle name="Normal 264 2 6" xfId="45568"/>
    <cellStyle name="Normal 264 3" xfId="3089"/>
    <cellStyle name="Normal 264 3 2" xfId="8236"/>
    <cellStyle name="Normal 264 3 2 2" xfId="19019"/>
    <cellStyle name="Normal 264 3 3" xfId="13887"/>
    <cellStyle name="Normal 264 3 4" xfId="41946"/>
    <cellStyle name="Normal 264 3 5" xfId="46789"/>
    <cellStyle name="Normal 264 4" xfId="5953"/>
    <cellStyle name="Normal 264 4 2" xfId="16736"/>
    <cellStyle name="Normal 264 5" xfId="11580"/>
    <cellStyle name="Normal 264 6" xfId="39676"/>
    <cellStyle name="Normal 264 7" xfId="44523"/>
    <cellStyle name="Normal 265" xfId="753"/>
    <cellStyle name="Normal 265 2" xfId="1836"/>
    <cellStyle name="Normal 265 2 2" xfId="4145"/>
    <cellStyle name="Normal 265 2 2 2" xfId="9292"/>
    <cellStyle name="Normal 265 2 2 2 2" xfId="20075"/>
    <cellStyle name="Normal 265 2 2 3" xfId="14943"/>
    <cellStyle name="Normal 265 2 2 4" xfId="43002"/>
    <cellStyle name="Normal 265 2 2 5" xfId="47845"/>
    <cellStyle name="Normal 265 2 3" xfId="7011"/>
    <cellStyle name="Normal 265 2 3 2" xfId="17794"/>
    <cellStyle name="Normal 265 2 4" xfId="12656"/>
    <cellStyle name="Normal 265 2 5" xfId="40726"/>
    <cellStyle name="Normal 265 2 6" xfId="45569"/>
    <cellStyle name="Normal 265 3" xfId="3090"/>
    <cellStyle name="Normal 265 3 2" xfId="8237"/>
    <cellStyle name="Normal 265 3 2 2" xfId="19020"/>
    <cellStyle name="Normal 265 3 3" xfId="13888"/>
    <cellStyle name="Normal 265 3 4" xfId="41947"/>
    <cellStyle name="Normal 265 3 5" xfId="46790"/>
    <cellStyle name="Normal 265 4" xfId="5954"/>
    <cellStyle name="Normal 265 4 2" xfId="16737"/>
    <cellStyle name="Normal 265 5" xfId="11581"/>
    <cellStyle name="Normal 265 6" xfId="39677"/>
    <cellStyle name="Normal 265 7" xfId="44524"/>
    <cellStyle name="Normal 266" xfId="754"/>
    <cellStyle name="Normal 266 2" xfId="1837"/>
    <cellStyle name="Normal 266 2 2" xfId="4146"/>
    <cellStyle name="Normal 266 2 2 2" xfId="9293"/>
    <cellStyle name="Normal 266 2 2 2 2" xfId="20076"/>
    <cellStyle name="Normal 266 2 2 3" xfId="14944"/>
    <cellStyle name="Normal 266 2 2 4" xfId="43003"/>
    <cellStyle name="Normal 266 2 2 5" xfId="47846"/>
    <cellStyle name="Normal 266 2 3" xfId="7012"/>
    <cellStyle name="Normal 266 2 3 2" xfId="17795"/>
    <cellStyle name="Normal 266 2 4" xfId="12657"/>
    <cellStyle name="Normal 266 2 5" xfId="40727"/>
    <cellStyle name="Normal 266 2 6" xfId="45570"/>
    <cellStyle name="Normal 266 3" xfId="3091"/>
    <cellStyle name="Normal 266 3 2" xfId="8238"/>
    <cellStyle name="Normal 266 3 2 2" xfId="19021"/>
    <cellStyle name="Normal 266 3 3" xfId="13889"/>
    <cellStyle name="Normal 266 3 4" xfId="41948"/>
    <cellStyle name="Normal 266 3 5" xfId="46791"/>
    <cellStyle name="Normal 266 4" xfId="5955"/>
    <cellStyle name="Normal 266 4 2" xfId="16738"/>
    <cellStyle name="Normal 266 5" xfId="11582"/>
    <cellStyle name="Normal 266 6" xfId="39678"/>
    <cellStyle name="Normal 266 7" xfId="44525"/>
    <cellStyle name="Normal 267" xfId="755"/>
    <cellStyle name="Normal 267 2" xfId="1838"/>
    <cellStyle name="Normal 267 2 2" xfId="4147"/>
    <cellStyle name="Normal 267 2 2 2" xfId="9294"/>
    <cellStyle name="Normal 267 2 2 2 2" xfId="20077"/>
    <cellStyle name="Normal 267 2 2 3" xfId="14945"/>
    <cellStyle name="Normal 267 2 2 4" xfId="43004"/>
    <cellStyle name="Normal 267 2 2 5" xfId="47847"/>
    <cellStyle name="Normal 267 2 3" xfId="7013"/>
    <cellStyle name="Normal 267 2 3 2" xfId="17796"/>
    <cellStyle name="Normal 267 2 4" xfId="12658"/>
    <cellStyle name="Normal 267 2 5" xfId="40728"/>
    <cellStyle name="Normal 267 2 6" xfId="45571"/>
    <cellStyle name="Normal 267 3" xfId="3092"/>
    <cellStyle name="Normal 267 3 2" xfId="8239"/>
    <cellStyle name="Normal 267 3 2 2" xfId="19022"/>
    <cellStyle name="Normal 267 3 3" xfId="13890"/>
    <cellStyle name="Normal 267 3 4" xfId="41949"/>
    <cellStyle name="Normal 267 3 5" xfId="46792"/>
    <cellStyle name="Normal 267 4" xfId="5956"/>
    <cellStyle name="Normal 267 4 2" xfId="16739"/>
    <cellStyle name="Normal 267 5" xfId="11583"/>
    <cellStyle name="Normal 267 6" xfId="39679"/>
    <cellStyle name="Normal 267 7" xfId="44526"/>
    <cellStyle name="Normal 268" xfId="756"/>
    <cellStyle name="Normal 268 2" xfId="1839"/>
    <cellStyle name="Normal 268 2 2" xfId="4148"/>
    <cellStyle name="Normal 268 2 2 2" xfId="9295"/>
    <cellStyle name="Normal 268 2 2 2 2" xfId="20078"/>
    <cellStyle name="Normal 268 2 2 3" xfId="14946"/>
    <cellStyle name="Normal 268 2 2 4" xfId="43005"/>
    <cellStyle name="Normal 268 2 2 5" xfId="47848"/>
    <cellStyle name="Normal 268 2 3" xfId="7014"/>
    <cellStyle name="Normal 268 2 3 2" xfId="17797"/>
    <cellStyle name="Normal 268 2 4" xfId="12659"/>
    <cellStyle name="Normal 268 2 5" xfId="40729"/>
    <cellStyle name="Normal 268 2 6" xfId="45572"/>
    <cellStyle name="Normal 268 3" xfId="3093"/>
    <cellStyle name="Normal 268 3 2" xfId="8240"/>
    <cellStyle name="Normal 268 3 2 2" xfId="19023"/>
    <cellStyle name="Normal 268 3 3" xfId="13891"/>
    <cellStyle name="Normal 268 3 4" xfId="41950"/>
    <cellStyle name="Normal 268 3 5" xfId="46793"/>
    <cellStyle name="Normal 268 4" xfId="5957"/>
    <cellStyle name="Normal 268 4 2" xfId="16740"/>
    <cellStyle name="Normal 268 5" xfId="11584"/>
    <cellStyle name="Normal 268 6" xfId="39680"/>
    <cellStyle name="Normal 268 7" xfId="44527"/>
    <cellStyle name="Normal 269" xfId="757"/>
    <cellStyle name="Normal 269 2" xfId="1840"/>
    <cellStyle name="Normal 269 2 2" xfId="4149"/>
    <cellStyle name="Normal 269 2 2 2" xfId="9296"/>
    <cellStyle name="Normal 269 2 2 2 2" xfId="20079"/>
    <cellStyle name="Normal 269 2 2 3" xfId="14947"/>
    <cellStyle name="Normal 269 2 2 4" xfId="43006"/>
    <cellStyle name="Normal 269 2 2 5" xfId="47849"/>
    <cellStyle name="Normal 269 2 3" xfId="7015"/>
    <cellStyle name="Normal 269 2 3 2" xfId="17798"/>
    <cellStyle name="Normal 269 2 4" xfId="12660"/>
    <cellStyle name="Normal 269 2 5" xfId="40730"/>
    <cellStyle name="Normal 269 2 6" xfId="45573"/>
    <cellStyle name="Normal 269 3" xfId="3094"/>
    <cellStyle name="Normal 269 3 2" xfId="8241"/>
    <cellStyle name="Normal 269 3 2 2" xfId="19024"/>
    <cellStyle name="Normal 269 3 3" xfId="13892"/>
    <cellStyle name="Normal 269 3 4" xfId="41951"/>
    <cellStyle name="Normal 269 3 5" xfId="46794"/>
    <cellStyle name="Normal 269 4" xfId="5958"/>
    <cellStyle name="Normal 269 4 2" xfId="16741"/>
    <cellStyle name="Normal 269 5" xfId="11585"/>
    <cellStyle name="Normal 269 6" xfId="39681"/>
    <cellStyle name="Normal 269 7" xfId="44528"/>
    <cellStyle name="Normal 27" xfId="356"/>
    <cellStyle name="Normal 27 2" xfId="1459"/>
    <cellStyle name="Normal 27 2 2" xfId="3774"/>
    <cellStyle name="Normal 27 2 2 2" xfId="8921"/>
    <cellStyle name="Normal 27 2 2 2 2" xfId="19704"/>
    <cellStyle name="Normal 27 2 2 3" xfId="14572"/>
    <cellStyle name="Normal 27 2 2 4" xfId="42631"/>
    <cellStyle name="Normal 27 2 2 5" xfId="47474"/>
    <cellStyle name="Normal 27 2 3" xfId="6641"/>
    <cellStyle name="Normal 27 2 3 2" xfId="17424"/>
    <cellStyle name="Normal 27 2 4" xfId="12281"/>
    <cellStyle name="Normal 27 2 5" xfId="40356"/>
    <cellStyle name="Normal 27 2 6" xfId="45199"/>
    <cellStyle name="Normal 27 3" xfId="2727"/>
    <cellStyle name="Normal 27 3 2" xfId="7882"/>
    <cellStyle name="Normal 27 3 2 2" xfId="18665"/>
    <cellStyle name="Normal 27 3 3" xfId="13533"/>
    <cellStyle name="Normal 27 3 4" xfId="41593"/>
    <cellStyle name="Normal 27 3 5" xfId="46436"/>
    <cellStyle name="Normal 27 4" xfId="5591"/>
    <cellStyle name="Normal 27 4 2" xfId="16381"/>
    <cellStyle name="Normal 27 5" xfId="11209"/>
    <cellStyle name="Normal 27 6" xfId="39311"/>
    <cellStyle name="Normal 27 7" xfId="44157"/>
    <cellStyle name="Normal 270" xfId="758"/>
    <cellStyle name="Normal 270 2" xfId="1841"/>
    <cellStyle name="Normal 270 2 2" xfId="4150"/>
    <cellStyle name="Normal 270 2 2 2" xfId="9297"/>
    <cellStyle name="Normal 270 2 2 2 2" xfId="20080"/>
    <cellStyle name="Normal 270 2 2 3" xfId="14948"/>
    <cellStyle name="Normal 270 2 2 4" xfId="43007"/>
    <cellStyle name="Normal 270 2 2 5" xfId="47850"/>
    <cellStyle name="Normal 270 2 3" xfId="7016"/>
    <cellStyle name="Normal 270 2 3 2" xfId="17799"/>
    <cellStyle name="Normal 270 2 4" xfId="12661"/>
    <cellStyle name="Normal 270 2 5" xfId="40731"/>
    <cellStyle name="Normal 270 2 6" xfId="45574"/>
    <cellStyle name="Normal 270 3" xfId="3095"/>
    <cellStyle name="Normal 270 3 2" xfId="8242"/>
    <cellStyle name="Normal 270 3 2 2" xfId="19025"/>
    <cellStyle name="Normal 270 3 3" xfId="13893"/>
    <cellStyle name="Normal 270 3 4" xfId="41952"/>
    <cellStyle name="Normal 270 3 5" xfId="46795"/>
    <cellStyle name="Normal 270 4" xfId="5959"/>
    <cellStyle name="Normal 270 4 2" xfId="16742"/>
    <cellStyle name="Normal 270 5" xfId="11586"/>
    <cellStyle name="Normal 270 6" xfId="39682"/>
    <cellStyle name="Normal 270 7" xfId="44529"/>
    <cellStyle name="Normal 271" xfId="759"/>
    <cellStyle name="Normal 271 2" xfId="1842"/>
    <cellStyle name="Normal 271 2 2" xfId="4151"/>
    <cellStyle name="Normal 271 2 2 2" xfId="9298"/>
    <cellStyle name="Normal 271 2 2 2 2" xfId="20081"/>
    <cellStyle name="Normal 271 2 2 3" xfId="14949"/>
    <cellStyle name="Normal 271 2 2 4" xfId="43008"/>
    <cellStyle name="Normal 271 2 2 5" xfId="47851"/>
    <cellStyle name="Normal 271 2 3" xfId="7017"/>
    <cellStyle name="Normal 271 2 3 2" xfId="17800"/>
    <cellStyle name="Normal 271 2 4" xfId="12662"/>
    <cellStyle name="Normal 271 2 5" xfId="40732"/>
    <cellStyle name="Normal 271 2 6" xfId="45575"/>
    <cellStyle name="Normal 271 3" xfId="3096"/>
    <cellStyle name="Normal 271 3 2" xfId="8243"/>
    <cellStyle name="Normal 271 3 2 2" xfId="19026"/>
    <cellStyle name="Normal 271 3 3" xfId="13894"/>
    <cellStyle name="Normal 271 3 4" xfId="41953"/>
    <cellStyle name="Normal 271 3 5" xfId="46796"/>
    <cellStyle name="Normal 271 4" xfId="5960"/>
    <cellStyle name="Normal 271 4 2" xfId="16743"/>
    <cellStyle name="Normal 271 5" xfId="11587"/>
    <cellStyle name="Normal 271 6" xfId="39683"/>
    <cellStyle name="Normal 271 7" xfId="44530"/>
    <cellStyle name="Normal 272" xfId="699"/>
    <cellStyle name="Normal 272 2" xfId="1783"/>
    <cellStyle name="Normal 272 2 2" xfId="4092"/>
    <cellStyle name="Normal 272 2 2 2" xfId="9239"/>
    <cellStyle name="Normal 272 2 2 2 2" xfId="20022"/>
    <cellStyle name="Normal 272 2 2 3" xfId="14890"/>
    <cellStyle name="Normal 272 2 2 4" xfId="42949"/>
    <cellStyle name="Normal 272 2 2 5" xfId="47792"/>
    <cellStyle name="Normal 272 2 3" xfId="6958"/>
    <cellStyle name="Normal 272 2 3 2" xfId="17741"/>
    <cellStyle name="Normal 272 2 4" xfId="12603"/>
    <cellStyle name="Normal 272 2 5" xfId="40673"/>
    <cellStyle name="Normal 272 2 6" xfId="45516"/>
    <cellStyle name="Normal 272 3" xfId="3037"/>
    <cellStyle name="Normal 272 3 2" xfId="8185"/>
    <cellStyle name="Normal 272 3 2 2" xfId="18968"/>
    <cellStyle name="Normal 272 3 3" xfId="13836"/>
    <cellStyle name="Normal 272 3 4" xfId="41895"/>
    <cellStyle name="Normal 272 3 5" xfId="46738"/>
    <cellStyle name="Normal 272 4" xfId="5902"/>
    <cellStyle name="Normal 272 4 2" xfId="16686"/>
    <cellStyle name="Normal 272 5" xfId="11528"/>
    <cellStyle name="Normal 272 6" xfId="39626"/>
    <cellStyle name="Normal 272 7" xfId="44472"/>
    <cellStyle name="Normal 273" xfId="760"/>
    <cellStyle name="Normal 273 2" xfId="1843"/>
    <cellStyle name="Normal 273 2 2" xfId="4152"/>
    <cellStyle name="Normal 273 2 2 2" xfId="9299"/>
    <cellStyle name="Normal 273 2 2 2 2" xfId="20082"/>
    <cellStyle name="Normal 273 2 2 3" xfId="14950"/>
    <cellStyle name="Normal 273 2 2 4" xfId="43009"/>
    <cellStyle name="Normal 273 2 2 5" xfId="47852"/>
    <cellStyle name="Normal 273 2 3" xfId="7018"/>
    <cellStyle name="Normal 273 2 3 2" xfId="17801"/>
    <cellStyle name="Normal 273 2 4" xfId="12663"/>
    <cellStyle name="Normal 273 2 5" xfId="40733"/>
    <cellStyle name="Normal 273 2 6" xfId="45576"/>
    <cellStyle name="Normal 273 3" xfId="3097"/>
    <cellStyle name="Normal 273 3 2" xfId="8244"/>
    <cellStyle name="Normal 273 3 2 2" xfId="19027"/>
    <cellStyle name="Normal 273 3 3" xfId="13895"/>
    <cellStyle name="Normal 273 3 4" xfId="41954"/>
    <cellStyle name="Normal 273 3 5" xfId="46797"/>
    <cellStyle name="Normal 273 4" xfId="5961"/>
    <cellStyle name="Normal 273 4 2" xfId="16744"/>
    <cellStyle name="Normal 273 5" xfId="11588"/>
    <cellStyle name="Normal 273 6" xfId="39684"/>
    <cellStyle name="Normal 273 7" xfId="44531"/>
    <cellStyle name="Normal 274" xfId="761"/>
    <cellStyle name="Normal 274 2" xfId="1844"/>
    <cellStyle name="Normal 274 2 2" xfId="4153"/>
    <cellStyle name="Normal 274 2 2 2" xfId="9300"/>
    <cellStyle name="Normal 274 2 2 2 2" xfId="20083"/>
    <cellStyle name="Normal 274 2 2 3" xfId="14951"/>
    <cellStyle name="Normal 274 2 2 4" xfId="43010"/>
    <cellStyle name="Normal 274 2 2 5" xfId="47853"/>
    <cellStyle name="Normal 274 2 3" xfId="7019"/>
    <cellStyle name="Normal 274 2 3 2" xfId="17802"/>
    <cellStyle name="Normal 274 2 4" xfId="12664"/>
    <cellStyle name="Normal 274 2 5" xfId="40734"/>
    <cellStyle name="Normal 274 2 6" xfId="45577"/>
    <cellStyle name="Normal 274 3" xfId="3098"/>
    <cellStyle name="Normal 274 3 2" xfId="8245"/>
    <cellStyle name="Normal 274 3 2 2" xfId="19028"/>
    <cellStyle name="Normal 274 3 3" xfId="13896"/>
    <cellStyle name="Normal 274 3 4" xfId="41955"/>
    <cellStyle name="Normal 274 3 5" xfId="46798"/>
    <cellStyle name="Normal 274 4" xfId="5962"/>
    <cellStyle name="Normal 274 4 2" xfId="16745"/>
    <cellStyle name="Normal 274 5" xfId="11589"/>
    <cellStyle name="Normal 274 6" xfId="39685"/>
    <cellStyle name="Normal 274 7" xfId="44532"/>
    <cellStyle name="Normal 275" xfId="762"/>
    <cellStyle name="Normal 275 2" xfId="1845"/>
    <cellStyle name="Normal 275 2 2" xfId="4154"/>
    <cellStyle name="Normal 275 2 2 2" xfId="9301"/>
    <cellStyle name="Normal 275 2 2 2 2" xfId="20084"/>
    <cellStyle name="Normal 275 2 2 3" xfId="14952"/>
    <cellStyle name="Normal 275 2 2 4" xfId="43011"/>
    <cellStyle name="Normal 275 2 2 5" xfId="47854"/>
    <cellStyle name="Normal 275 2 3" xfId="7020"/>
    <cellStyle name="Normal 275 2 3 2" xfId="17803"/>
    <cellStyle name="Normal 275 2 4" xfId="12665"/>
    <cellStyle name="Normal 275 2 5" xfId="40735"/>
    <cellStyle name="Normal 275 2 6" xfId="45578"/>
    <cellStyle name="Normal 275 3" xfId="3099"/>
    <cellStyle name="Normal 275 3 2" xfId="8246"/>
    <cellStyle name="Normal 275 3 2 2" xfId="19029"/>
    <cellStyle name="Normal 275 3 3" xfId="13897"/>
    <cellStyle name="Normal 275 3 4" xfId="41956"/>
    <cellStyle name="Normal 275 3 5" xfId="46799"/>
    <cellStyle name="Normal 275 4" xfId="5963"/>
    <cellStyle name="Normal 275 4 2" xfId="16746"/>
    <cellStyle name="Normal 275 5" xfId="11590"/>
    <cellStyle name="Normal 275 6" xfId="39686"/>
    <cellStyle name="Normal 275 7" xfId="44533"/>
    <cellStyle name="Normal 276" xfId="763"/>
    <cellStyle name="Normal 276 2" xfId="1846"/>
    <cellStyle name="Normal 276 2 2" xfId="4155"/>
    <cellStyle name="Normal 276 2 2 2" xfId="9302"/>
    <cellStyle name="Normal 276 2 2 2 2" xfId="20085"/>
    <cellStyle name="Normal 276 2 2 3" xfId="14953"/>
    <cellStyle name="Normal 276 2 2 4" xfId="43012"/>
    <cellStyle name="Normal 276 2 2 5" xfId="47855"/>
    <cellStyle name="Normal 276 2 3" xfId="7021"/>
    <cellStyle name="Normal 276 2 3 2" xfId="17804"/>
    <cellStyle name="Normal 276 2 4" xfId="12666"/>
    <cellStyle name="Normal 276 2 5" xfId="40736"/>
    <cellStyle name="Normal 276 2 6" xfId="45579"/>
    <cellStyle name="Normal 276 3" xfId="3100"/>
    <cellStyle name="Normal 276 3 2" xfId="8247"/>
    <cellStyle name="Normal 276 3 2 2" xfId="19030"/>
    <cellStyle name="Normal 276 3 3" xfId="13898"/>
    <cellStyle name="Normal 276 3 4" xfId="41957"/>
    <cellStyle name="Normal 276 3 5" xfId="46800"/>
    <cellStyle name="Normal 276 4" xfId="5964"/>
    <cellStyle name="Normal 276 4 2" xfId="16747"/>
    <cellStyle name="Normal 276 5" xfId="11591"/>
    <cellStyle name="Normal 276 6" xfId="39687"/>
    <cellStyle name="Normal 276 7" xfId="44534"/>
    <cellStyle name="Normal 277" xfId="764"/>
    <cellStyle name="Normal 277 2" xfId="1847"/>
    <cellStyle name="Normal 277 2 2" xfId="4156"/>
    <cellStyle name="Normal 277 2 2 2" xfId="9303"/>
    <cellStyle name="Normal 277 2 2 2 2" xfId="20086"/>
    <cellStyle name="Normal 277 2 2 3" xfId="14954"/>
    <cellStyle name="Normal 277 2 2 4" xfId="43013"/>
    <cellStyle name="Normal 277 2 2 5" xfId="47856"/>
    <cellStyle name="Normal 277 2 3" xfId="7022"/>
    <cellStyle name="Normal 277 2 3 2" xfId="17805"/>
    <cellStyle name="Normal 277 2 4" xfId="12667"/>
    <cellStyle name="Normal 277 2 5" xfId="40737"/>
    <cellStyle name="Normal 277 2 6" xfId="45580"/>
    <cellStyle name="Normal 277 3" xfId="3101"/>
    <cellStyle name="Normal 277 3 2" xfId="8248"/>
    <cellStyle name="Normal 277 3 2 2" xfId="19031"/>
    <cellStyle name="Normal 277 3 3" xfId="13899"/>
    <cellStyle name="Normal 277 3 4" xfId="41958"/>
    <cellStyle name="Normal 277 3 5" xfId="46801"/>
    <cellStyle name="Normal 277 4" xfId="5965"/>
    <cellStyle name="Normal 277 4 2" xfId="16748"/>
    <cellStyle name="Normal 277 5" xfId="11592"/>
    <cellStyle name="Normal 277 6" xfId="39688"/>
    <cellStyle name="Normal 277 7" xfId="44535"/>
    <cellStyle name="Normal 278" xfId="765"/>
    <cellStyle name="Normal 278 2" xfId="1848"/>
    <cellStyle name="Normal 278 2 2" xfId="4157"/>
    <cellStyle name="Normal 278 2 2 2" xfId="9304"/>
    <cellStyle name="Normal 278 2 2 2 2" xfId="20087"/>
    <cellStyle name="Normal 278 2 2 3" xfId="14955"/>
    <cellStyle name="Normal 278 2 2 4" xfId="43014"/>
    <cellStyle name="Normal 278 2 2 5" xfId="47857"/>
    <cellStyle name="Normal 278 2 3" xfId="7023"/>
    <cellStyle name="Normal 278 2 3 2" xfId="17806"/>
    <cellStyle name="Normal 278 2 4" xfId="12668"/>
    <cellStyle name="Normal 278 2 5" xfId="40738"/>
    <cellStyle name="Normal 278 2 6" xfId="45581"/>
    <cellStyle name="Normal 278 3" xfId="3102"/>
    <cellStyle name="Normal 278 3 2" xfId="8249"/>
    <cellStyle name="Normal 278 3 2 2" xfId="19032"/>
    <cellStyle name="Normal 278 3 3" xfId="13900"/>
    <cellStyle name="Normal 278 3 4" xfId="41959"/>
    <cellStyle name="Normal 278 3 5" xfId="46802"/>
    <cellStyle name="Normal 278 4" xfId="5966"/>
    <cellStyle name="Normal 278 4 2" xfId="16749"/>
    <cellStyle name="Normal 278 5" xfId="11593"/>
    <cellStyle name="Normal 278 6" xfId="39689"/>
    <cellStyle name="Normal 278 7" xfId="44536"/>
    <cellStyle name="Normal 279" xfId="766"/>
    <cellStyle name="Normal 279 2" xfId="1849"/>
    <cellStyle name="Normal 279 2 2" xfId="4158"/>
    <cellStyle name="Normal 279 2 2 2" xfId="9305"/>
    <cellStyle name="Normal 279 2 2 2 2" xfId="20088"/>
    <cellStyle name="Normal 279 2 2 3" xfId="14956"/>
    <cellStyle name="Normal 279 2 2 4" xfId="43015"/>
    <cellStyle name="Normal 279 2 2 5" xfId="47858"/>
    <cellStyle name="Normal 279 2 3" xfId="7024"/>
    <cellStyle name="Normal 279 2 3 2" xfId="17807"/>
    <cellStyle name="Normal 279 2 4" xfId="12669"/>
    <cellStyle name="Normal 279 2 5" xfId="40739"/>
    <cellStyle name="Normal 279 2 6" xfId="45582"/>
    <cellStyle name="Normal 279 3" xfId="3103"/>
    <cellStyle name="Normal 279 3 2" xfId="8250"/>
    <cellStyle name="Normal 279 3 2 2" xfId="19033"/>
    <cellStyle name="Normal 279 3 3" xfId="13901"/>
    <cellStyle name="Normal 279 3 4" xfId="41960"/>
    <cellStyle name="Normal 279 3 5" xfId="46803"/>
    <cellStyle name="Normal 279 4" xfId="5967"/>
    <cellStyle name="Normal 279 4 2" xfId="16750"/>
    <cellStyle name="Normal 279 5" xfId="11594"/>
    <cellStyle name="Normal 279 6" xfId="39690"/>
    <cellStyle name="Normal 279 7" xfId="44537"/>
    <cellStyle name="Normal 28" xfId="357"/>
    <cellStyle name="Normal 28 2" xfId="1460"/>
    <cellStyle name="Normal 28 2 2" xfId="3775"/>
    <cellStyle name="Normal 28 2 2 2" xfId="8922"/>
    <cellStyle name="Normal 28 2 2 2 2" xfId="19705"/>
    <cellStyle name="Normal 28 2 2 3" xfId="14573"/>
    <cellStyle name="Normal 28 2 2 4" xfId="42632"/>
    <cellStyle name="Normal 28 2 2 5" xfId="47475"/>
    <cellStyle name="Normal 28 2 3" xfId="6642"/>
    <cellStyle name="Normal 28 2 3 2" xfId="17425"/>
    <cellStyle name="Normal 28 2 4" xfId="12282"/>
    <cellStyle name="Normal 28 2 5" xfId="40357"/>
    <cellStyle name="Normal 28 2 6" xfId="45200"/>
    <cellStyle name="Normal 28 3" xfId="2728"/>
    <cellStyle name="Normal 28 3 2" xfId="7883"/>
    <cellStyle name="Normal 28 3 2 2" xfId="18666"/>
    <cellStyle name="Normal 28 3 3" xfId="13534"/>
    <cellStyle name="Normal 28 3 4" xfId="41594"/>
    <cellStyle name="Normal 28 3 5" xfId="46437"/>
    <cellStyle name="Normal 28 4" xfId="5592"/>
    <cellStyle name="Normal 28 4 2" xfId="16382"/>
    <cellStyle name="Normal 28 5" xfId="11210"/>
    <cellStyle name="Normal 28 6" xfId="39312"/>
    <cellStyle name="Normal 28 7" xfId="44158"/>
    <cellStyle name="Normal 280" xfId="777"/>
    <cellStyle name="Normal 280 2" xfId="1860"/>
    <cellStyle name="Normal 280 2 2" xfId="4169"/>
    <cellStyle name="Normal 280 2 2 2" xfId="9316"/>
    <cellStyle name="Normal 280 2 2 2 2" xfId="20099"/>
    <cellStyle name="Normal 280 2 2 3" xfId="14967"/>
    <cellStyle name="Normal 280 2 2 4" xfId="43026"/>
    <cellStyle name="Normal 280 2 2 5" xfId="47869"/>
    <cellStyle name="Normal 280 2 3" xfId="7035"/>
    <cellStyle name="Normal 280 2 3 2" xfId="17818"/>
    <cellStyle name="Normal 280 2 4" xfId="12680"/>
    <cellStyle name="Normal 280 2 5" xfId="40750"/>
    <cellStyle name="Normal 280 2 6" xfId="45593"/>
    <cellStyle name="Normal 280 3" xfId="3114"/>
    <cellStyle name="Normal 280 3 2" xfId="8261"/>
    <cellStyle name="Normal 280 3 2 2" xfId="19044"/>
    <cellStyle name="Normal 280 3 3" xfId="13912"/>
    <cellStyle name="Normal 280 3 4" xfId="41971"/>
    <cellStyle name="Normal 280 3 5" xfId="46814"/>
    <cellStyle name="Normal 280 4" xfId="5978"/>
    <cellStyle name="Normal 280 4 2" xfId="16761"/>
    <cellStyle name="Normal 280 5" xfId="11605"/>
    <cellStyle name="Normal 280 6" xfId="39701"/>
    <cellStyle name="Normal 280 7" xfId="44548"/>
    <cellStyle name="Normal 281" xfId="774"/>
    <cellStyle name="Normal 281 2" xfId="1857"/>
    <cellStyle name="Normal 281 2 2" xfId="4166"/>
    <cellStyle name="Normal 281 2 2 2" xfId="9313"/>
    <cellStyle name="Normal 281 2 2 2 2" xfId="20096"/>
    <cellStyle name="Normal 281 2 2 3" xfId="14964"/>
    <cellStyle name="Normal 281 2 2 4" xfId="43023"/>
    <cellStyle name="Normal 281 2 2 5" xfId="47866"/>
    <cellStyle name="Normal 281 2 3" xfId="7032"/>
    <cellStyle name="Normal 281 2 3 2" xfId="17815"/>
    <cellStyle name="Normal 281 2 4" xfId="12677"/>
    <cellStyle name="Normal 281 2 5" xfId="40747"/>
    <cellStyle name="Normal 281 2 6" xfId="45590"/>
    <cellStyle name="Normal 281 3" xfId="3111"/>
    <cellStyle name="Normal 281 3 2" xfId="8258"/>
    <cellStyle name="Normal 281 3 2 2" xfId="19041"/>
    <cellStyle name="Normal 281 3 3" xfId="13909"/>
    <cellStyle name="Normal 281 3 4" xfId="41968"/>
    <cellStyle name="Normal 281 3 5" xfId="46811"/>
    <cellStyle name="Normal 281 4" xfId="5030"/>
    <cellStyle name="Normal 281 4 2" xfId="10178"/>
    <cellStyle name="Normal 281 4 2 2" xfId="20961"/>
    <cellStyle name="Normal 281 4 3" xfId="15827"/>
    <cellStyle name="Normal 281 5" xfId="5975"/>
    <cellStyle name="Normal 281 5 2" xfId="16758"/>
    <cellStyle name="Normal 281 6" xfId="11602"/>
    <cellStyle name="Normal 281 7" xfId="39698"/>
    <cellStyle name="Normal 281 8" xfId="44545"/>
    <cellStyle name="Normal 282" xfId="784"/>
    <cellStyle name="Normal 282 2" xfId="1867"/>
    <cellStyle name="Normal 282 2 2" xfId="4176"/>
    <cellStyle name="Normal 282 2 2 2" xfId="9323"/>
    <cellStyle name="Normal 282 2 2 2 2" xfId="20106"/>
    <cellStyle name="Normal 282 2 2 3" xfId="14974"/>
    <cellStyle name="Normal 282 2 2 4" xfId="43033"/>
    <cellStyle name="Normal 282 2 2 5" xfId="47876"/>
    <cellStyle name="Normal 282 2 3" xfId="7042"/>
    <cellStyle name="Normal 282 2 3 2" xfId="17825"/>
    <cellStyle name="Normal 282 2 4" xfId="12687"/>
    <cellStyle name="Normal 282 2 5" xfId="40757"/>
    <cellStyle name="Normal 282 2 6" xfId="45600"/>
    <cellStyle name="Normal 282 3" xfId="3121"/>
    <cellStyle name="Normal 282 3 2" xfId="8268"/>
    <cellStyle name="Normal 282 3 2 2" xfId="19051"/>
    <cellStyle name="Normal 282 3 3" xfId="13919"/>
    <cellStyle name="Normal 282 3 4" xfId="41978"/>
    <cellStyle name="Normal 282 3 5" xfId="46821"/>
    <cellStyle name="Normal 282 4" xfId="5013"/>
    <cellStyle name="Normal 282 4 2" xfId="10161"/>
    <cellStyle name="Normal 282 4 2 2" xfId="20944"/>
    <cellStyle name="Normal 282 4 3" xfId="15811"/>
    <cellStyle name="Normal 282 4 4" xfId="38895"/>
    <cellStyle name="Normal 282 4 5" xfId="39022"/>
    <cellStyle name="Normal 282 4 5 2" xfId="22"/>
    <cellStyle name="Normal 282 4 6" xfId="43864"/>
    <cellStyle name="Normal 282 4 7" xfId="48707"/>
    <cellStyle name="Normal 282 4 7 2" xfId="48744"/>
    <cellStyle name="Normal 282 5" xfId="5031"/>
    <cellStyle name="Normal 282 5 2" xfId="10179"/>
    <cellStyle name="Normal 282 5 2 2" xfId="20962"/>
    <cellStyle name="Normal 282 5 3" xfId="15828"/>
    <cellStyle name="Normal 282 6" xfId="5985"/>
    <cellStyle name="Normal 282 6 2" xfId="16768"/>
    <cellStyle name="Normal 282 7" xfId="11612"/>
    <cellStyle name="Normal 282 8" xfId="39708"/>
    <cellStyle name="Normal 282 9" xfId="44555"/>
    <cellStyle name="Normal 283" xfId="773"/>
    <cellStyle name="Normal 283 2" xfId="1856"/>
    <cellStyle name="Normal 283 2 2" xfId="4165"/>
    <cellStyle name="Normal 283 2 2 2" xfId="9312"/>
    <cellStyle name="Normal 283 2 2 2 2" xfId="20095"/>
    <cellStyle name="Normal 283 2 2 3" xfId="14963"/>
    <cellStyle name="Normal 283 2 2 4" xfId="43022"/>
    <cellStyle name="Normal 283 2 2 5" xfId="47865"/>
    <cellStyle name="Normal 283 2 3" xfId="7031"/>
    <cellStyle name="Normal 283 2 3 2" xfId="17814"/>
    <cellStyle name="Normal 283 2 4" xfId="12676"/>
    <cellStyle name="Normal 283 2 5" xfId="40746"/>
    <cellStyle name="Normal 283 2 6" xfId="45589"/>
    <cellStyle name="Normal 283 3" xfId="3110"/>
    <cellStyle name="Normal 283 3 2" xfId="8257"/>
    <cellStyle name="Normal 283 3 2 2" xfId="19040"/>
    <cellStyle name="Normal 283 3 3" xfId="13908"/>
    <cellStyle name="Normal 283 3 4" xfId="41967"/>
    <cellStyle name="Normal 283 3 5" xfId="46810"/>
    <cellStyle name="Normal 283 4" xfId="5974"/>
    <cellStyle name="Normal 283 4 2" xfId="16757"/>
    <cellStyle name="Normal 283 5" xfId="11601"/>
    <cellStyle name="Normal 283 6" xfId="39697"/>
    <cellStyle name="Normal 283 7" xfId="44544"/>
    <cellStyle name="Normal 284" xfId="785"/>
    <cellStyle name="Normal 284 2" xfId="1868"/>
    <cellStyle name="Normal 284 2 2" xfId="4177"/>
    <cellStyle name="Normal 284 2 2 2" xfId="9324"/>
    <cellStyle name="Normal 284 2 2 2 2" xfId="20107"/>
    <cellStyle name="Normal 284 2 2 3" xfId="14975"/>
    <cellStyle name="Normal 284 2 2 4" xfId="43034"/>
    <cellStyle name="Normal 284 2 2 5" xfId="47877"/>
    <cellStyle name="Normal 284 2 3" xfId="7043"/>
    <cellStyle name="Normal 284 2 3 2" xfId="17826"/>
    <cellStyle name="Normal 284 2 4" xfId="12688"/>
    <cellStyle name="Normal 284 2 5" xfId="40758"/>
    <cellStyle name="Normal 284 2 6" xfId="45601"/>
    <cellStyle name="Normal 284 3" xfId="3122"/>
    <cellStyle name="Normal 284 3 2" xfId="8269"/>
    <cellStyle name="Normal 284 3 2 2" xfId="19052"/>
    <cellStyle name="Normal 284 3 3" xfId="13920"/>
    <cellStyle name="Normal 284 3 4" xfId="41979"/>
    <cellStyle name="Normal 284 3 5" xfId="46822"/>
    <cellStyle name="Normal 284 4" xfId="5986"/>
    <cellStyle name="Normal 284 4 2" xfId="16769"/>
    <cellStyle name="Normal 284 5" xfId="11613"/>
    <cellStyle name="Normal 284 6" xfId="39709"/>
    <cellStyle name="Normal 284 7" xfId="44556"/>
    <cellStyle name="Normal 285" xfId="786"/>
    <cellStyle name="Normal 285 2" xfId="1869"/>
    <cellStyle name="Normal 285 2 2" xfId="4178"/>
    <cellStyle name="Normal 285 2 2 2" xfId="9325"/>
    <cellStyle name="Normal 285 2 2 2 2" xfId="20108"/>
    <cellStyle name="Normal 285 2 2 3" xfId="14976"/>
    <cellStyle name="Normal 285 2 2 4" xfId="43035"/>
    <cellStyle name="Normal 285 2 2 5" xfId="47878"/>
    <cellStyle name="Normal 285 2 3" xfId="7044"/>
    <cellStyle name="Normal 285 2 3 2" xfId="17827"/>
    <cellStyle name="Normal 285 2 4" xfId="12689"/>
    <cellStyle name="Normal 285 2 5" xfId="40759"/>
    <cellStyle name="Normal 285 2 6" xfId="45602"/>
    <cellStyle name="Normal 285 3" xfId="3123"/>
    <cellStyle name="Normal 285 3 2" xfId="8270"/>
    <cellStyle name="Normal 285 3 2 2" xfId="19053"/>
    <cellStyle name="Normal 285 3 3" xfId="13921"/>
    <cellStyle name="Normal 285 3 4" xfId="41980"/>
    <cellStyle name="Normal 285 3 5" xfId="46823"/>
    <cellStyle name="Normal 285 4" xfId="5987"/>
    <cellStyle name="Normal 285 4 2" xfId="16770"/>
    <cellStyle name="Normal 285 5" xfId="11614"/>
    <cellStyle name="Normal 285 6" xfId="39710"/>
    <cellStyle name="Normal 285 7" xfId="44557"/>
    <cellStyle name="Normal 286" xfId="787"/>
    <cellStyle name="Normal 286 2" xfId="1870"/>
    <cellStyle name="Normal 286 2 2" xfId="4179"/>
    <cellStyle name="Normal 286 2 2 2" xfId="9326"/>
    <cellStyle name="Normal 286 2 2 2 2" xfId="20109"/>
    <cellStyle name="Normal 286 2 2 3" xfId="14977"/>
    <cellStyle name="Normal 286 2 2 4" xfId="43036"/>
    <cellStyle name="Normal 286 2 2 5" xfId="47879"/>
    <cellStyle name="Normal 286 2 3" xfId="7045"/>
    <cellStyle name="Normal 286 2 3 2" xfId="17828"/>
    <cellStyle name="Normal 286 2 4" xfId="12690"/>
    <cellStyle name="Normal 286 2 5" xfId="40760"/>
    <cellStyle name="Normal 286 2 6" xfId="45603"/>
    <cellStyle name="Normal 286 3" xfId="3124"/>
    <cellStyle name="Normal 286 3 2" xfId="8271"/>
    <cellStyle name="Normal 286 3 2 2" xfId="19054"/>
    <cellStyle name="Normal 286 3 3" xfId="13922"/>
    <cellStyle name="Normal 286 3 4" xfId="41981"/>
    <cellStyle name="Normal 286 3 5" xfId="46824"/>
    <cellStyle name="Normal 286 4" xfId="5988"/>
    <cellStyle name="Normal 286 4 2" xfId="16771"/>
    <cellStyle name="Normal 286 5" xfId="11615"/>
    <cellStyle name="Normal 286 6" xfId="39711"/>
    <cellStyle name="Normal 286 7" xfId="44558"/>
    <cellStyle name="Normal 287" xfId="788"/>
    <cellStyle name="Normal 287 2" xfId="1871"/>
    <cellStyle name="Normal 287 2 2" xfId="4180"/>
    <cellStyle name="Normal 287 2 2 2" xfId="9327"/>
    <cellStyle name="Normal 287 2 2 2 2" xfId="20110"/>
    <cellStyle name="Normal 287 2 2 3" xfId="14978"/>
    <cellStyle name="Normal 287 2 2 4" xfId="43037"/>
    <cellStyle name="Normal 287 2 2 5" xfId="47880"/>
    <cellStyle name="Normal 287 2 3" xfId="7046"/>
    <cellStyle name="Normal 287 2 3 2" xfId="17829"/>
    <cellStyle name="Normal 287 2 4" xfId="12691"/>
    <cellStyle name="Normal 287 2 5" xfId="40761"/>
    <cellStyle name="Normal 287 2 6" xfId="45604"/>
    <cellStyle name="Normal 287 3" xfId="3125"/>
    <cellStyle name="Normal 287 3 2" xfId="8272"/>
    <cellStyle name="Normal 287 3 2 2" xfId="19055"/>
    <cellStyle name="Normal 287 3 3" xfId="13923"/>
    <cellStyle name="Normal 287 3 4" xfId="41982"/>
    <cellStyle name="Normal 287 3 5" xfId="46825"/>
    <cellStyle name="Normal 287 4" xfId="5989"/>
    <cellStyle name="Normal 287 4 2" xfId="16772"/>
    <cellStyle name="Normal 287 5" xfId="11616"/>
    <cellStyle name="Normal 287 6" xfId="39712"/>
    <cellStyle name="Normal 287 7" xfId="44559"/>
    <cellStyle name="Normal 288" xfId="789"/>
    <cellStyle name="Normal 288 2" xfId="1872"/>
    <cellStyle name="Normal 288 2 2" xfId="4181"/>
    <cellStyle name="Normal 288 2 2 2" xfId="9328"/>
    <cellStyle name="Normal 288 2 2 2 2" xfId="20111"/>
    <cellStyle name="Normal 288 2 2 3" xfId="14979"/>
    <cellStyle name="Normal 288 2 2 4" xfId="43038"/>
    <cellStyle name="Normal 288 2 2 5" xfId="47881"/>
    <cellStyle name="Normal 288 2 3" xfId="7047"/>
    <cellStyle name="Normal 288 2 3 2" xfId="17830"/>
    <cellStyle name="Normal 288 2 4" xfId="12692"/>
    <cellStyle name="Normal 288 2 5" xfId="40762"/>
    <cellStyle name="Normal 288 2 6" xfId="45605"/>
    <cellStyle name="Normal 288 3" xfId="3126"/>
    <cellStyle name="Normal 288 3 2" xfId="8273"/>
    <cellStyle name="Normal 288 3 2 2" xfId="19056"/>
    <cellStyle name="Normal 288 3 3" xfId="13924"/>
    <cellStyle name="Normal 288 3 4" xfId="41983"/>
    <cellStyle name="Normal 288 3 5" xfId="46826"/>
    <cellStyle name="Normal 288 4" xfId="5990"/>
    <cellStyle name="Normal 288 4 2" xfId="16773"/>
    <cellStyle name="Normal 288 5" xfId="11617"/>
    <cellStyle name="Normal 288 6" xfId="39713"/>
    <cellStyle name="Normal 288 7" xfId="44560"/>
    <cellStyle name="Normal 289" xfId="790"/>
    <cellStyle name="Normal 289 2" xfId="1873"/>
    <cellStyle name="Normal 289 2 2" xfId="4182"/>
    <cellStyle name="Normal 289 2 2 2" xfId="9329"/>
    <cellStyle name="Normal 289 2 2 2 2" xfId="20112"/>
    <cellStyle name="Normal 289 2 2 3" xfId="14980"/>
    <cellStyle name="Normal 289 2 2 4" xfId="43039"/>
    <cellStyle name="Normal 289 2 2 5" xfId="47882"/>
    <cellStyle name="Normal 289 2 3" xfId="7048"/>
    <cellStyle name="Normal 289 2 3 2" xfId="17831"/>
    <cellStyle name="Normal 289 2 4" xfId="12693"/>
    <cellStyle name="Normal 289 2 5" xfId="40763"/>
    <cellStyle name="Normal 289 2 6" xfId="45606"/>
    <cellStyle name="Normal 289 3" xfId="3127"/>
    <cellStyle name="Normal 289 3 2" xfId="8274"/>
    <cellStyle name="Normal 289 3 2 2" xfId="19057"/>
    <cellStyle name="Normal 289 3 3" xfId="13925"/>
    <cellStyle name="Normal 289 3 4" xfId="41984"/>
    <cellStyle name="Normal 289 3 5" xfId="46827"/>
    <cellStyle name="Normal 289 4" xfId="5991"/>
    <cellStyle name="Normal 289 4 2" xfId="16774"/>
    <cellStyle name="Normal 289 5" xfId="11618"/>
    <cellStyle name="Normal 289 6" xfId="39714"/>
    <cellStyle name="Normal 289 7" xfId="44561"/>
    <cellStyle name="Normal 29" xfId="358"/>
    <cellStyle name="Normal 29 2" xfId="1461"/>
    <cellStyle name="Normal 29 2 2" xfId="3776"/>
    <cellStyle name="Normal 29 2 2 2" xfId="8923"/>
    <cellStyle name="Normal 29 2 2 2 2" xfId="19706"/>
    <cellStyle name="Normal 29 2 2 3" xfId="14574"/>
    <cellStyle name="Normal 29 2 2 4" xfId="42633"/>
    <cellStyle name="Normal 29 2 2 5" xfId="47476"/>
    <cellStyle name="Normal 29 2 3" xfId="6643"/>
    <cellStyle name="Normal 29 2 3 2" xfId="17426"/>
    <cellStyle name="Normal 29 2 4" xfId="12283"/>
    <cellStyle name="Normal 29 2 5" xfId="40358"/>
    <cellStyle name="Normal 29 2 6" xfId="45201"/>
    <cellStyle name="Normal 29 3" xfId="2729"/>
    <cellStyle name="Normal 29 3 2" xfId="7884"/>
    <cellStyle name="Normal 29 3 2 2" xfId="18667"/>
    <cellStyle name="Normal 29 3 3" xfId="13535"/>
    <cellStyle name="Normal 29 3 4" xfId="41595"/>
    <cellStyle name="Normal 29 3 5" xfId="46438"/>
    <cellStyle name="Normal 29 4" xfId="5593"/>
    <cellStyle name="Normal 29 4 2" xfId="16383"/>
    <cellStyle name="Normal 29 5" xfId="11211"/>
    <cellStyle name="Normal 29 6" xfId="39313"/>
    <cellStyle name="Normal 29 7" xfId="44159"/>
    <cellStyle name="Normal 290" xfId="772"/>
    <cellStyle name="Normal 290 2" xfId="1855"/>
    <cellStyle name="Normal 290 2 2" xfId="4164"/>
    <cellStyle name="Normal 290 2 2 2" xfId="9311"/>
    <cellStyle name="Normal 290 2 2 2 2" xfId="20094"/>
    <cellStyle name="Normal 290 2 2 3" xfId="14962"/>
    <cellStyle name="Normal 290 2 2 4" xfId="43021"/>
    <cellStyle name="Normal 290 2 2 5" xfId="47864"/>
    <cellStyle name="Normal 290 2 3" xfId="7030"/>
    <cellStyle name="Normal 290 2 3 2" xfId="17813"/>
    <cellStyle name="Normal 290 2 4" xfId="12675"/>
    <cellStyle name="Normal 290 2 5" xfId="40745"/>
    <cellStyle name="Normal 290 2 6" xfId="45588"/>
    <cellStyle name="Normal 290 3" xfId="3109"/>
    <cellStyle name="Normal 290 3 2" xfId="8256"/>
    <cellStyle name="Normal 290 3 2 2" xfId="19039"/>
    <cellStyle name="Normal 290 3 3" xfId="13907"/>
    <cellStyle name="Normal 290 3 4" xfId="41966"/>
    <cellStyle name="Normal 290 3 5" xfId="46809"/>
    <cellStyle name="Normal 290 4" xfId="5973"/>
    <cellStyle name="Normal 290 4 2" xfId="16756"/>
    <cellStyle name="Normal 290 5" xfId="11600"/>
    <cellStyle name="Normal 290 6" xfId="39696"/>
    <cellStyle name="Normal 290 7" xfId="44543"/>
    <cellStyle name="Normal 291" xfId="778"/>
    <cellStyle name="Normal 291 2" xfId="1861"/>
    <cellStyle name="Normal 291 2 2" xfId="4170"/>
    <cellStyle name="Normal 291 2 2 2" xfId="9317"/>
    <cellStyle name="Normal 291 2 2 2 2" xfId="20100"/>
    <cellStyle name="Normal 291 2 2 3" xfId="14968"/>
    <cellStyle name="Normal 291 2 2 4" xfId="43027"/>
    <cellStyle name="Normal 291 2 2 5" xfId="47870"/>
    <cellStyle name="Normal 291 2 3" xfId="7036"/>
    <cellStyle name="Normal 291 2 3 2" xfId="17819"/>
    <cellStyle name="Normal 291 2 4" xfId="12681"/>
    <cellStyle name="Normal 291 2 5" xfId="40751"/>
    <cellStyle name="Normal 291 2 6" xfId="45594"/>
    <cellStyle name="Normal 291 3" xfId="3115"/>
    <cellStyle name="Normal 291 3 2" xfId="8262"/>
    <cellStyle name="Normal 291 3 2 2" xfId="19045"/>
    <cellStyle name="Normal 291 3 3" xfId="13913"/>
    <cellStyle name="Normal 291 3 4" xfId="41972"/>
    <cellStyle name="Normal 291 3 5" xfId="46815"/>
    <cellStyle name="Normal 291 4" xfId="5979"/>
    <cellStyle name="Normal 291 4 2" xfId="16762"/>
    <cellStyle name="Normal 291 5" xfId="11606"/>
    <cellStyle name="Normal 291 6" xfId="39702"/>
    <cellStyle name="Normal 291 7" xfId="44549"/>
    <cellStyle name="Normal 292" xfId="791"/>
    <cellStyle name="Normal 292 2" xfId="1874"/>
    <cellStyle name="Normal 292 2 2" xfId="4183"/>
    <cellStyle name="Normal 292 2 2 2" xfId="9330"/>
    <cellStyle name="Normal 292 2 2 2 2" xfId="20113"/>
    <cellStyle name="Normal 292 2 2 3" xfId="14981"/>
    <cellStyle name="Normal 292 2 2 4" xfId="43040"/>
    <cellStyle name="Normal 292 2 2 5" xfId="47883"/>
    <cellStyle name="Normal 292 2 3" xfId="7049"/>
    <cellStyle name="Normal 292 2 3 2" xfId="17832"/>
    <cellStyle name="Normal 292 2 4" xfId="12694"/>
    <cellStyle name="Normal 292 2 5" xfId="40764"/>
    <cellStyle name="Normal 292 2 6" xfId="45607"/>
    <cellStyle name="Normal 292 3" xfId="3128"/>
    <cellStyle name="Normal 292 3 2" xfId="8275"/>
    <cellStyle name="Normal 292 3 2 2" xfId="19058"/>
    <cellStyle name="Normal 292 3 3" xfId="13926"/>
    <cellStyle name="Normal 292 3 4" xfId="41985"/>
    <cellStyle name="Normal 292 3 5" xfId="46828"/>
    <cellStyle name="Normal 292 4" xfId="5992"/>
    <cellStyle name="Normal 292 4 2" xfId="16775"/>
    <cellStyle name="Normal 292 5" xfId="11619"/>
    <cellStyle name="Normal 292 6" xfId="39715"/>
    <cellStyle name="Normal 292 7" xfId="44562"/>
    <cellStyle name="Normal 293" xfId="793"/>
    <cellStyle name="Normal 293 2" xfId="1876"/>
    <cellStyle name="Normal 293 2 2" xfId="4185"/>
    <cellStyle name="Normal 293 2 2 2" xfId="9332"/>
    <cellStyle name="Normal 293 2 2 2 2" xfId="20115"/>
    <cellStyle name="Normal 293 2 2 3" xfId="14983"/>
    <cellStyle name="Normal 293 2 2 4" xfId="43042"/>
    <cellStyle name="Normal 293 2 2 5" xfId="47885"/>
    <cellStyle name="Normal 293 2 3" xfId="7051"/>
    <cellStyle name="Normal 293 2 3 2" xfId="17834"/>
    <cellStyle name="Normal 293 2 4" xfId="12696"/>
    <cellStyle name="Normal 293 2 5" xfId="40766"/>
    <cellStyle name="Normal 293 2 6" xfId="45609"/>
    <cellStyle name="Normal 293 3" xfId="3130"/>
    <cellStyle name="Normal 293 3 2" xfId="8277"/>
    <cellStyle name="Normal 293 3 2 2" xfId="19060"/>
    <cellStyle name="Normal 293 3 3" xfId="13928"/>
    <cellStyle name="Normal 293 3 4" xfId="41987"/>
    <cellStyle name="Normal 293 3 5" xfId="46830"/>
    <cellStyle name="Normal 293 4" xfId="5994"/>
    <cellStyle name="Normal 293 4 2" xfId="16777"/>
    <cellStyle name="Normal 293 5" xfId="11621"/>
    <cellStyle name="Normal 293 6" xfId="39717"/>
    <cellStyle name="Normal 293 7" xfId="44564"/>
    <cellStyle name="Normal 294" xfId="795"/>
    <cellStyle name="Normal 294 2" xfId="1878"/>
    <cellStyle name="Normal 294 2 2" xfId="4187"/>
    <cellStyle name="Normal 294 2 2 2" xfId="9334"/>
    <cellStyle name="Normal 294 2 2 2 2" xfId="20117"/>
    <cellStyle name="Normal 294 2 2 3" xfId="14985"/>
    <cellStyle name="Normal 294 2 2 4" xfId="43044"/>
    <cellStyle name="Normal 294 2 2 5" xfId="47887"/>
    <cellStyle name="Normal 294 2 3" xfId="7053"/>
    <cellStyle name="Normal 294 2 3 2" xfId="17836"/>
    <cellStyle name="Normal 294 2 4" xfId="12698"/>
    <cellStyle name="Normal 294 2 5" xfId="40768"/>
    <cellStyle name="Normal 294 2 6" xfId="45611"/>
    <cellStyle name="Normal 294 3" xfId="3132"/>
    <cellStyle name="Normal 294 3 2" xfId="8279"/>
    <cellStyle name="Normal 294 3 2 2" xfId="19062"/>
    <cellStyle name="Normal 294 3 3" xfId="13930"/>
    <cellStyle name="Normal 294 3 4" xfId="41989"/>
    <cellStyle name="Normal 294 3 5" xfId="46832"/>
    <cellStyle name="Normal 294 4" xfId="5996"/>
    <cellStyle name="Normal 294 4 2" xfId="16779"/>
    <cellStyle name="Normal 294 5" xfId="11623"/>
    <cellStyle name="Normal 294 6" xfId="39719"/>
    <cellStyle name="Normal 294 7" xfId="44566"/>
    <cellStyle name="Normal 295" xfId="797"/>
    <cellStyle name="Normal 295 2" xfId="1880"/>
    <cellStyle name="Normal 295 2 2" xfId="4189"/>
    <cellStyle name="Normal 295 2 2 2" xfId="9336"/>
    <cellStyle name="Normal 295 2 2 2 2" xfId="20119"/>
    <cellStyle name="Normal 295 2 2 3" xfId="14987"/>
    <cellStyle name="Normal 295 2 2 4" xfId="43046"/>
    <cellStyle name="Normal 295 2 2 5" xfId="47889"/>
    <cellStyle name="Normal 295 2 3" xfId="7055"/>
    <cellStyle name="Normal 295 2 3 2" xfId="17838"/>
    <cellStyle name="Normal 295 2 4" xfId="12700"/>
    <cellStyle name="Normal 295 2 5" xfId="40770"/>
    <cellStyle name="Normal 295 2 6" xfId="45613"/>
    <cellStyle name="Normal 295 3" xfId="3134"/>
    <cellStyle name="Normal 295 3 2" xfId="8281"/>
    <cellStyle name="Normal 295 3 2 2" xfId="19064"/>
    <cellStyle name="Normal 295 3 3" xfId="13932"/>
    <cellStyle name="Normal 295 3 4" xfId="41991"/>
    <cellStyle name="Normal 295 3 5" xfId="46834"/>
    <cellStyle name="Normal 295 4" xfId="5998"/>
    <cellStyle name="Normal 295 4 2" xfId="16781"/>
    <cellStyle name="Normal 295 5" xfId="11625"/>
    <cellStyle name="Normal 295 6" xfId="39721"/>
    <cellStyle name="Normal 295 7" xfId="44568"/>
    <cellStyle name="Normal 296" xfId="799"/>
    <cellStyle name="Normal 296 2" xfId="1882"/>
    <cellStyle name="Normal 296 2 2" xfId="4191"/>
    <cellStyle name="Normal 296 2 2 2" xfId="9338"/>
    <cellStyle name="Normal 296 2 2 2 2" xfId="20121"/>
    <cellStyle name="Normal 296 2 2 3" xfId="14989"/>
    <cellStyle name="Normal 296 2 2 4" xfId="43048"/>
    <cellStyle name="Normal 296 2 2 5" xfId="47891"/>
    <cellStyle name="Normal 296 2 3" xfId="7057"/>
    <cellStyle name="Normal 296 2 3 2" xfId="17840"/>
    <cellStyle name="Normal 296 2 4" xfId="12702"/>
    <cellStyle name="Normal 296 2 5" xfId="40772"/>
    <cellStyle name="Normal 296 2 6" xfId="45615"/>
    <cellStyle name="Normal 296 3" xfId="3136"/>
    <cellStyle name="Normal 296 3 2" xfId="8283"/>
    <cellStyle name="Normal 296 3 2 2" xfId="19066"/>
    <cellStyle name="Normal 296 3 3" xfId="13934"/>
    <cellStyle name="Normal 296 3 4" xfId="41993"/>
    <cellStyle name="Normal 296 3 5" xfId="46836"/>
    <cellStyle name="Normal 296 4" xfId="6000"/>
    <cellStyle name="Normal 296 4 2" xfId="16783"/>
    <cellStyle name="Normal 296 5" xfId="11627"/>
    <cellStyle name="Normal 296 6" xfId="39723"/>
    <cellStyle name="Normal 296 7" xfId="44570"/>
    <cellStyle name="Normal 297" xfId="815"/>
    <cellStyle name="Normal 297 2" xfId="1898"/>
    <cellStyle name="Normal 297 2 2" xfId="4207"/>
    <cellStyle name="Normal 297 2 2 2" xfId="9354"/>
    <cellStyle name="Normal 297 2 2 2 2" xfId="20137"/>
    <cellStyle name="Normal 297 2 2 3" xfId="15005"/>
    <cellStyle name="Normal 297 2 2 4" xfId="43064"/>
    <cellStyle name="Normal 297 2 2 5" xfId="47907"/>
    <cellStyle name="Normal 297 2 3" xfId="7073"/>
    <cellStyle name="Normal 297 2 3 2" xfId="17856"/>
    <cellStyle name="Normal 297 2 4" xfId="12718"/>
    <cellStyle name="Normal 297 2 5" xfId="40788"/>
    <cellStyle name="Normal 297 2 6" xfId="45631"/>
    <cellStyle name="Normal 297 3" xfId="3152"/>
    <cellStyle name="Normal 297 3 2" xfId="8299"/>
    <cellStyle name="Normal 297 3 2 2" xfId="19082"/>
    <cellStyle name="Normal 297 3 3" xfId="13950"/>
    <cellStyle name="Normal 297 3 4" xfId="42009"/>
    <cellStyle name="Normal 297 3 5" xfId="46852"/>
    <cellStyle name="Normal 297 4" xfId="6016"/>
    <cellStyle name="Normal 297 4 2" xfId="16799"/>
    <cellStyle name="Normal 297 5" xfId="11643"/>
    <cellStyle name="Normal 297 6" xfId="39739"/>
    <cellStyle name="Normal 297 7" xfId="44586"/>
    <cellStyle name="Normal 298" xfId="819"/>
    <cellStyle name="Normal 298 2" xfId="1902"/>
    <cellStyle name="Normal 298 2 2" xfId="4211"/>
    <cellStyle name="Normal 298 2 2 2" xfId="9358"/>
    <cellStyle name="Normal 298 2 2 2 2" xfId="20141"/>
    <cellStyle name="Normal 298 2 2 3" xfId="15009"/>
    <cellStyle name="Normal 298 2 2 4" xfId="43068"/>
    <cellStyle name="Normal 298 2 2 5" xfId="47911"/>
    <cellStyle name="Normal 298 2 3" xfId="7077"/>
    <cellStyle name="Normal 298 2 3 2" xfId="17860"/>
    <cellStyle name="Normal 298 2 4" xfId="12722"/>
    <cellStyle name="Normal 298 2 5" xfId="40792"/>
    <cellStyle name="Normal 298 2 6" xfId="45635"/>
    <cellStyle name="Normal 298 3" xfId="3156"/>
    <cellStyle name="Normal 298 3 2" xfId="8303"/>
    <cellStyle name="Normal 298 3 2 2" xfId="19086"/>
    <cellStyle name="Normal 298 3 3" xfId="13954"/>
    <cellStyle name="Normal 298 3 4" xfId="42013"/>
    <cellStyle name="Normal 298 3 5" xfId="46856"/>
    <cellStyle name="Normal 298 4" xfId="6020"/>
    <cellStyle name="Normal 298 4 2" xfId="16803"/>
    <cellStyle name="Normal 298 5" xfId="11647"/>
    <cellStyle name="Normal 298 6" xfId="39743"/>
    <cellStyle name="Normal 298 7" xfId="44590"/>
    <cellStyle name="Normal 299" xfId="820"/>
    <cellStyle name="Normal 299 2" xfId="1903"/>
    <cellStyle name="Normal 299 2 2" xfId="4212"/>
    <cellStyle name="Normal 299 2 2 2" xfId="9359"/>
    <cellStyle name="Normal 299 2 2 2 2" xfId="20142"/>
    <cellStyle name="Normal 299 2 2 3" xfId="15010"/>
    <cellStyle name="Normal 299 2 2 4" xfId="43069"/>
    <cellStyle name="Normal 299 2 2 5" xfId="47912"/>
    <cellStyle name="Normal 299 2 3" xfId="7078"/>
    <cellStyle name="Normal 299 2 3 2" xfId="17861"/>
    <cellStyle name="Normal 299 2 4" xfId="12723"/>
    <cellStyle name="Normal 299 2 5" xfId="40793"/>
    <cellStyle name="Normal 299 2 6" xfId="45636"/>
    <cellStyle name="Normal 299 3" xfId="3157"/>
    <cellStyle name="Normal 299 3 2" xfId="8304"/>
    <cellStyle name="Normal 299 3 2 2" xfId="19087"/>
    <cellStyle name="Normal 299 3 3" xfId="13955"/>
    <cellStyle name="Normal 299 3 4" xfId="42014"/>
    <cellStyle name="Normal 299 3 5" xfId="46857"/>
    <cellStyle name="Normal 299 4" xfId="6021"/>
    <cellStyle name="Normal 299 4 2" xfId="16804"/>
    <cellStyle name="Normal 299 5" xfId="11648"/>
    <cellStyle name="Normal 299 6" xfId="39744"/>
    <cellStyle name="Normal 299 7" xfId="44591"/>
    <cellStyle name="Normal 3" xfId="359"/>
    <cellStyle name="Normal 3 2" xfId="360"/>
    <cellStyle name="Normal 3 3" xfId="361"/>
    <cellStyle name="Normal 3 4" xfId="362"/>
    <cellStyle name="Normal 30" xfId="363"/>
    <cellStyle name="Normal 30 2" xfId="1462"/>
    <cellStyle name="Normal 30 2 2" xfId="3777"/>
    <cellStyle name="Normal 30 2 2 2" xfId="8924"/>
    <cellStyle name="Normal 30 2 2 2 2" xfId="19707"/>
    <cellStyle name="Normal 30 2 2 3" xfId="14575"/>
    <cellStyle name="Normal 30 2 2 4" xfId="42634"/>
    <cellStyle name="Normal 30 2 2 5" xfId="47477"/>
    <cellStyle name="Normal 30 2 3" xfId="6644"/>
    <cellStyle name="Normal 30 2 3 2" xfId="17427"/>
    <cellStyle name="Normal 30 2 4" xfId="12284"/>
    <cellStyle name="Normal 30 2 5" xfId="40359"/>
    <cellStyle name="Normal 30 2 6" xfId="45202"/>
    <cellStyle name="Normal 30 3" xfId="2730"/>
    <cellStyle name="Normal 30 3 2" xfId="7885"/>
    <cellStyle name="Normal 30 3 2 2" xfId="18668"/>
    <cellStyle name="Normal 30 3 3" xfId="13536"/>
    <cellStyle name="Normal 30 3 4" xfId="41596"/>
    <cellStyle name="Normal 30 3 5" xfId="46439"/>
    <cellStyle name="Normal 30 4" xfId="5594"/>
    <cellStyle name="Normal 30 4 2" xfId="16384"/>
    <cellStyle name="Normal 30 5" xfId="11213"/>
    <cellStyle name="Normal 30 6" xfId="39314"/>
    <cellStyle name="Normal 30 7" xfId="44160"/>
    <cellStyle name="Normal 300" xfId="821"/>
    <cellStyle name="Normal 300 2" xfId="1904"/>
    <cellStyle name="Normal 300 2 2" xfId="4213"/>
    <cellStyle name="Normal 300 2 2 2" xfId="9360"/>
    <cellStyle name="Normal 300 2 2 2 2" xfId="20143"/>
    <cellStyle name="Normal 300 2 2 3" xfId="15011"/>
    <cellStyle name="Normal 300 2 2 4" xfId="43070"/>
    <cellStyle name="Normal 300 2 2 5" xfId="47913"/>
    <cellStyle name="Normal 300 2 3" xfId="7079"/>
    <cellStyle name="Normal 300 2 3 2" xfId="17862"/>
    <cellStyle name="Normal 300 2 4" xfId="12724"/>
    <cellStyle name="Normal 300 2 5" xfId="40794"/>
    <cellStyle name="Normal 300 2 6" xfId="45637"/>
    <cellStyle name="Normal 300 3" xfId="3158"/>
    <cellStyle name="Normal 300 3 2" xfId="8305"/>
    <cellStyle name="Normal 300 3 2 2" xfId="19088"/>
    <cellStyle name="Normal 300 3 3" xfId="13956"/>
    <cellStyle name="Normal 300 3 4" xfId="42015"/>
    <cellStyle name="Normal 300 3 5" xfId="46858"/>
    <cellStyle name="Normal 300 4" xfId="6022"/>
    <cellStyle name="Normal 300 4 2" xfId="16805"/>
    <cellStyle name="Normal 300 5" xfId="11649"/>
    <cellStyle name="Normal 300 6" xfId="39745"/>
    <cellStyle name="Normal 300 7" xfId="44592"/>
    <cellStyle name="Normal 301" xfId="838"/>
    <cellStyle name="Normal 301 2" xfId="1921"/>
    <cellStyle name="Normal 301 2 2" xfId="4230"/>
    <cellStyle name="Normal 301 2 2 2" xfId="9377"/>
    <cellStyle name="Normal 301 2 2 2 2" xfId="20160"/>
    <cellStyle name="Normal 301 2 2 3" xfId="15028"/>
    <cellStyle name="Normal 301 2 2 4" xfId="43087"/>
    <cellStyle name="Normal 301 2 2 5" xfId="47930"/>
    <cellStyle name="Normal 301 2 3" xfId="7096"/>
    <cellStyle name="Normal 301 2 3 2" xfId="17879"/>
    <cellStyle name="Normal 301 2 4" xfId="12741"/>
    <cellStyle name="Normal 301 2 5" xfId="40811"/>
    <cellStyle name="Normal 301 2 6" xfId="45654"/>
    <cellStyle name="Normal 301 3" xfId="3175"/>
    <cellStyle name="Normal 301 3 2" xfId="8322"/>
    <cellStyle name="Normal 301 3 2 2" xfId="19105"/>
    <cellStyle name="Normal 301 3 3" xfId="13973"/>
    <cellStyle name="Normal 301 3 4" xfId="42032"/>
    <cellStyle name="Normal 301 3 5" xfId="46875"/>
    <cellStyle name="Normal 301 4" xfId="6039"/>
    <cellStyle name="Normal 301 4 2" xfId="16822"/>
    <cellStyle name="Normal 301 5" xfId="11666"/>
    <cellStyle name="Normal 301 6" xfId="39762"/>
    <cellStyle name="Normal 301 7" xfId="44609"/>
    <cellStyle name="Normal 302" xfId="822"/>
    <cellStyle name="Normal 302 2" xfId="1905"/>
    <cellStyle name="Normal 302 2 2" xfId="4214"/>
    <cellStyle name="Normal 302 2 2 2" xfId="9361"/>
    <cellStyle name="Normal 302 2 2 2 2" xfId="20144"/>
    <cellStyle name="Normal 302 2 2 3" xfId="15012"/>
    <cellStyle name="Normal 302 2 2 4" xfId="43071"/>
    <cellStyle name="Normal 302 2 2 5" xfId="47914"/>
    <cellStyle name="Normal 302 2 3" xfId="7080"/>
    <cellStyle name="Normal 302 2 3 2" xfId="17863"/>
    <cellStyle name="Normal 302 2 4" xfId="12725"/>
    <cellStyle name="Normal 302 2 5" xfId="40795"/>
    <cellStyle name="Normal 302 2 6" xfId="45638"/>
    <cellStyle name="Normal 302 3" xfId="3159"/>
    <cellStyle name="Normal 302 3 2" xfId="8306"/>
    <cellStyle name="Normal 302 3 2 2" xfId="19089"/>
    <cellStyle name="Normal 302 3 3" xfId="13957"/>
    <cellStyle name="Normal 302 3 4" xfId="42016"/>
    <cellStyle name="Normal 302 3 5" xfId="46859"/>
    <cellStyle name="Normal 302 4" xfId="6023"/>
    <cellStyle name="Normal 302 4 2" xfId="16806"/>
    <cellStyle name="Normal 302 5" xfId="11650"/>
    <cellStyle name="Normal 302 6" xfId="39746"/>
    <cellStyle name="Normal 302 7" xfId="44593"/>
    <cellStyle name="Normal 303" xfId="839"/>
    <cellStyle name="Normal 303 2" xfId="1922"/>
    <cellStyle name="Normal 303 2 2" xfId="4231"/>
    <cellStyle name="Normal 303 2 2 2" xfId="9378"/>
    <cellStyle name="Normal 303 2 2 2 2" xfId="20161"/>
    <cellStyle name="Normal 303 2 2 3" xfId="15029"/>
    <cellStyle name="Normal 303 2 2 4" xfId="43088"/>
    <cellStyle name="Normal 303 2 2 5" xfId="47931"/>
    <cellStyle name="Normal 303 2 3" xfId="7097"/>
    <cellStyle name="Normal 303 2 3 2" xfId="17880"/>
    <cellStyle name="Normal 303 2 4" xfId="12742"/>
    <cellStyle name="Normal 303 2 5" xfId="40812"/>
    <cellStyle name="Normal 303 2 6" xfId="45655"/>
    <cellStyle name="Normal 303 3" xfId="3176"/>
    <cellStyle name="Normal 303 3 2" xfId="8323"/>
    <cellStyle name="Normal 303 3 2 2" xfId="19106"/>
    <cellStyle name="Normal 303 3 3" xfId="13974"/>
    <cellStyle name="Normal 303 3 4" xfId="42033"/>
    <cellStyle name="Normal 303 3 5" xfId="46876"/>
    <cellStyle name="Normal 303 4" xfId="6040"/>
    <cellStyle name="Normal 303 4 2" xfId="16823"/>
    <cellStyle name="Normal 303 5" xfId="11667"/>
    <cellStyle name="Normal 303 6" xfId="39763"/>
    <cellStyle name="Normal 303 7" xfId="44610"/>
    <cellStyle name="Normal 304" xfId="840"/>
    <cellStyle name="Normal 304 2" xfId="1923"/>
    <cellStyle name="Normal 304 2 2" xfId="4232"/>
    <cellStyle name="Normal 304 2 2 2" xfId="9379"/>
    <cellStyle name="Normal 304 2 2 2 2" xfId="20162"/>
    <cellStyle name="Normal 304 2 2 3" xfId="15030"/>
    <cellStyle name="Normal 304 2 2 4" xfId="43089"/>
    <cellStyle name="Normal 304 2 2 5" xfId="47932"/>
    <cellStyle name="Normal 304 2 3" xfId="7098"/>
    <cellStyle name="Normal 304 2 3 2" xfId="17881"/>
    <cellStyle name="Normal 304 2 4" xfId="12743"/>
    <cellStyle name="Normal 304 2 5" xfId="40813"/>
    <cellStyle name="Normal 304 2 6" xfId="45656"/>
    <cellStyle name="Normal 304 3" xfId="3177"/>
    <cellStyle name="Normal 304 3 2" xfId="8324"/>
    <cellStyle name="Normal 304 3 2 2" xfId="19107"/>
    <cellStyle name="Normal 304 3 3" xfId="13975"/>
    <cellStyle name="Normal 304 3 4" xfId="42034"/>
    <cellStyle name="Normal 304 3 5" xfId="46877"/>
    <cellStyle name="Normal 304 4" xfId="6041"/>
    <cellStyle name="Normal 304 4 2" xfId="16824"/>
    <cellStyle name="Normal 304 5" xfId="11668"/>
    <cellStyle name="Normal 304 6" xfId="39764"/>
    <cellStyle name="Normal 304 7" xfId="44611"/>
    <cellStyle name="Normal 305" xfId="841"/>
    <cellStyle name="Normal 305 2" xfId="1924"/>
    <cellStyle name="Normal 305 2 2" xfId="4233"/>
    <cellStyle name="Normal 305 2 2 2" xfId="9380"/>
    <cellStyle name="Normal 305 2 2 2 2" xfId="20163"/>
    <cellStyle name="Normal 305 2 2 3" xfId="15031"/>
    <cellStyle name="Normal 305 2 2 4" xfId="43090"/>
    <cellStyle name="Normal 305 2 2 5" xfId="47933"/>
    <cellStyle name="Normal 305 2 3" xfId="7099"/>
    <cellStyle name="Normal 305 2 3 2" xfId="17882"/>
    <cellStyle name="Normal 305 2 4" xfId="12744"/>
    <cellStyle name="Normal 305 2 5" xfId="40814"/>
    <cellStyle name="Normal 305 2 6" xfId="45657"/>
    <cellStyle name="Normal 305 3" xfId="3178"/>
    <cellStyle name="Normal 305 3 2" xfId="8325"/>
    <cellStyle name="Normal 305 3 2 2" xfId="19108"/>
    <cellStyle name="Normal 305 3 3" xfId="13976"/>
    <cellStyle name="Normal 305 3 4" xfId="42035"/>
    <cellStyle name="Normal 305 3 5" xfId="46878"/>
    <cellStyle name="Normal 305 4" xfId="6042"/>
    <cellStyle name="Normal 305 4 2" xfId="16825"/>
    <cellStyle name="Normal 305 5" xfId="11669"/>
    <cellStyle name="Normal 305 6" xfId="39765"/>
    <cellStyle name="Normal 305 7" xfId="44612"/>
    <cellStyle name="Normal 306" xfId="842"/>
    <cellStyle name="Normal 306 2" xfId="1925"/>
    <cellStyle name="Normal 306 2 2" xfId="4234"/>
    <cellStyle name="Normal 306 2 2 2" xfId="9381"/>
    <cellStyle name="Normal 306 2 2 2 2" xfId="20164"/>
    <cellStyle name="Normal 306 2 2 3" xfId="15032"/>
    <cellStyle name="Normal 306 2 2 4" xfId="43091"/>
    <cellStyle name="Normal 306 2 2 5" xfId="47934"/>
    <cellStyle name="Normal 306 2 3" xfId="7100"/>
    <cellStyle name="Normal 306 2 3 2" xfId="17883"/>
    <cellStyle name="Normal 306 2 4" xfId="12745"/>
    <cellStyle name="Normal 306 2 5" xfId="40815"/>
    <cellStyle name="Normal 306 2 6" xfId="45658"/>
    <cellStyle name="Normal 306 3" xfId="3179"/>
    <cellStyle name="Normal 306 3 2" xfId="8326"/>
    <cellStyle name="Normal 306 3 2 2" xfId="19109"/>
    <cellStyle name="Normal 306 3 3" xfId="13977"/>
    <cellStyle name="Normal 306 3 4" xfId="42036"/>
    <cellStyle name="Normal 306 3 5" xfId="46879"/>
    <cellStyle name="Normal 306 4" xfId="6043"/>
    <cellStyle name="Normal 306 4 2" xfId="16826"/>
    <cellStyle name="Normal 306 5" xfId="11670"/>
    <cellStyle name="Normal 306 6" xfId="39766"/>
    <cellStyle name="Normal 306 7" xfId="44613"/>
    <cellStyle name="Normal 307" xfId="843"/>
    <cellStyle name="Normal 307 2" xfId="1926"/>
    <cellStyle name="Normal 307 2 2" xfId="4235"/>
    <cellStyle name="Normal 307 2 2 2" xfId="9382"/>
    <cellStyle name="Normal 307 2 2 2 2" xfId="20165"/>
    <cellStyle name="Normal 307 2 2 3" xfId="15033"/>
    <cellStyle name="Normal 307 2 2 4" xfId="43092"/>
    <cellStyle name="Normal 307 2 2 5" xfId="47935"/>
    <cellStyle name="Normal 307 2 3" xfId="7101"/>
    <cellStyle name="Normal 307 2 3 2" xfId="17884"/>
    <cellStyle name="Normal 307 2 4" xfId="12746"/>
    <cellStyle name="Normal 307 2 5" xfId="40816"/>
    <cellStyle name="Normal 307 2 6" xfId="45659"/>
    <cellStyle name="Normal 307 3" xfId="3180"/>
    <cellStyle name="Normal 307 3 2" xfId="8327"/>
    <cellStyle name="Normal 307 3 2 2" xfId="19110"/>
    <cellStyle name="Normal 307 3 3" xfId="13978"/>
    <cellStyle name="Normal 307 3 4" xfId="42037"/>
    <cellStyle name="Normal 307 3 5" xfId="46880"/>
    <cellStyle name="Normal 307 4" xfId="6044"/>
    <cellStyle name="Normal 307 4 2" xfId="16827"/>
    <cellStyle name="Normal 307 5" xfId="11671"/>
    <cellStyle name="Normal 307 6" xfId="39767"/>
    <cellStyle name="Normal 307 7" xfId="44614"/>
    <cellStyle name="Normal 308" xfId="823"/>
    <cellStyle name="Normal 308 2" xfId="1906"/>
    <cellStyle name="Normal 308 2 2" xfId="4215"/>
    <cellStyle name="Normal 308 2 2 2" xfId="9362"/>
    <cellStyle name="Normal 308 2 2 2 2" xfId="20145"/>
    <cellStyle name="Normal 308 2 2 3" xfId="15013"/>
    <cellStyle name="Normal 308 2 2 4" xfId="43072"/>
    <cellStyle name="Normal 308 2 2 5" xfId="47915"/>
    <cellStyle name="Normal 308 2 3" xfId="7081"/>
    <cellStyle name="Normal 308 2 3 2" xfId="17864"/>
    <cellStyle name="Normal 308 2 4" xfId="12726"/>
    <cellStyle name="Normal 308 2 5" xfId="40796"/>
    <cellStyle name="Normal 308 2 6" xfId="45639"/>
    <cellStyle name="Normal 308 3" xfId="3160"/>
    <cellStyle name="Normal 308 3 2" xfId="8307"/>
    <cellStyle name="Normal 308 3 2 2" xfId="19090"/>
    <cellStyle name="Normal 308 3 3" xfId="13958"/>
    <cellStyle name="Normal 308 3 4" xfId="42017"/>
    <cellStyle name="Normal 308 3 5" xfId="46860"/>
    <cellStyle name="Normal 308 4" xfId="6024"/>
    <cellStyle name="Normal 308 4 2" xfId="16807"/>
    <cellStyle name="Normal 308 5" xfId="11651"/>
    <cellStyle name="Normal 308 6" xfId="39747"/>
    <cellStyle name="Normal 308 7" xfId="44594"/>
    <cellStyle name="Normal 309" xfId="845"/>
    <cellStyle name="Normal 309 2" xfId="1928"/>
    <cellStyle name="Normal 309 2 2" xfId="4237"/>
    <cellStyle name="Normal 309 2 2 2" xfId="9384"/>
    <cellStyle name="Normal 309 2 2 2 2" xfId="20167"/>
    <cellStyle name="Normal 309 2 2 3" xfId="15035"/>
    <cellStyle name="Normal 309 2 2 4" xfId="43094"/>
    <cellStyle name="Normal 309 2 2 5" xfId="47937"/>
    <cellStyle name="Normal 309 2 3" xfId="7103"/>
    <cellStyle name="Normal 309 2 3 2" xfId="17886"/>
    <cellStyle name="Normal 309 2 4" xfId="12748"/>
    <cellStyle name="Normal 309 2 5" xfId="40818"/>
    <cellStyle name="Normal 309 2 6" xfId="45661"/>
    <cellStyle name="Normal 309 3" xfId="3182"/>
    <cellStyle name="Normal 309 3 2" xfId="8329"/>
    <cellStyle name="Normal 309 3 2 2" xfId="19112"/>
    <cellStyle name="Normal 309 3 3" xfId="13980"/>
    <cellStyle name="Normal 309 3 4" xfId="42039"/>
    <cellStyle name="Normal 309 3 5" xfId="46882"/>
    <cellStyle name="Normal 309 4" xfId="6046"/>
    <cellStyle name="Normal 309 4 2" xfId="16829"/>
    <cellStyle name="Normal 309 5" xfId="11673"/>
    <cellStyle name="Normal 309 6" xfId="39769"/>
    <cellStyle name="Normal 309 7" xfId="44616"/>
    <cellStyle name="Normal 31" xfId="469"/>
    <cellStyle name="Normal 31 2" xfId="364"/>
    <cellStyle name="Normal 31 3" xfId="1548"/>
    <cellStyle name="Normal 31 3 2" xfId="3857"/>
    <cellStyle name="Normal 31 3 2 2" xfId="9004"/>
    <cellStyle name="Normal 31 3 2 2 2" xfId="19787"/>
    <cellStyle name="Normal 31 3 2 3" xfId="14655"/>
    <cellStyle name="Normal 31 3 2 4" xfId="42714"/>
    <cellStyle name="Normal 31 3 2 5" xfId="47557"/>
    <cellStyle name="Normal 31 3 3" xfId="6723"/>
    <cellStyle name="Normal 31 3 3 2" xfId="17506"/>
    <cellStyle name="Normal 31 3 4" xfId="12368"/>
    <cellStyle name="Normal 31 3 5" xfId="40438"/>
    <cellStyle name="Normal 31 3 6" xfId="45281"/>
    <cellStyle name="Normal 31 4" xfId="2809"/>
    <cellStyle name="Normal 31 4 2" xfId="7963"/>
    <cellStyle name="Normal 31 4 2 2" xfId="18746"/>
    <cellStyle name="Normal 31 4 3" xfId="13614"/>
    <cellStyle name="Normal 31 4 4" xfId="41673"/>
    <cellStyle name="Normal 31 4 5" xfId="46516"/>
    <cellStyle name="Normal 31 5" xfId="5674"/>
    <cellStyle name="Normal 31 5 2" xfId="16463"/>
    <cellStyle name="Normal 31 6" xfId="11297"/>
    <cellStyle name="Normal 31 7" xfId="39393"/>
    <cellStyle name="Normal 31 8" xfId="44239"/>
    <cellStyle name="Normal 310" xfId="846"/>
    <cellStyle name="Normal 310 2" xfId="1929"/>
    <cellStyle name="Normal 310 2 2" xfId="4238"/>
    <cellStyle name="Normal 310 2 2 2" xfId="9385"/>
    <cellStyle name="Normal 310 2 2 2 2" xfId="20168"/>
    <cellStyle name="Normal 310 2 2 3" xfId="15036"/>
    <cellStyle name="Normal 310 2 2 4" xfId="43095"/>
    <cellStyle name="Normal 310 2 2 5" xfId="47938"/>
    <cellStyle name="Normal 310 2 3" xfId="7104"/>
    <cellStyle name="Normal 310 2 3 2" xfId="17887"/>
    <cellStyle name="Normal 310 2 4" xfId="12749"/>
    <cellStyle name="Normal 310 2 5" xfId="40819"/>
    <cellStyle name="Normal 310 2 6" xfId="45662"/>
    <cellStyle name="Normal 310 3" xfId="3183"/>
    <cellStyle name="Normal 310 3 2" xfId="8330"/>
    <cellStyle name="Normal 310 3 2 2" xfId="19113"/>
    <cellStyle name="Normal 310 3 3" xfId="13981"/>
    <cellStyle name="Normal 310 3 4" xfId="42040"/>
    <cellStyle name="Normal 310 3 5" xfId="46883"/>
    <cellStyle name="Normal 310 4" xfId="6047"/>
    <cellStyle name="Normal 310 4 2" xfId="16830"/>
    <cellStyle name="Normal 310 5" xfId="11674"/>
    <cellStyle name="Normal 310 6" xfId="39770"/>
    <cellStyle name="Normal 310 7" xfId="44617"/>
    <cellStyle name="Normal 311" xfId="847"/>
    <cellStyle name="Normal 311 2" xfId="1930"/>
    <cellStyle name="Normal 311 2 2" xfId="4239"/>
    <cellStyle name="Normal 311 2 2 2" xfId="9386"/>
    <cellStyle name="Normal 311 2 2 2 2" xfId="20169"/>
    <cellStyle name="Normal 311 2 2 3" xfId="15037"/>
    <cellStyle name="Normal 311 2 2 4" xfId="43096"/>
    <cellStyle name="Normal 311 2 2 5" xfId="47939"/>
    <cellStyle name="Normal 311 2 3" xfId="7105"/>
    <cellStyle name="Normal 311 2 3 2" xfId="17888"/>
    <cellStyle name="Normal 311 2 4" xfId="12750"/>
    <cellStyle name="Normal 311 2 5" xfId="40820"/>
    <cellStyle name="Normal 311 2 6" xfId="45663"/>
    <cellStyle name="Normal 311 3" xfId="3184"/>
    <cellStyle name="Normal 311 3 2" xfId="8331"/>
    <cellStyle name="Normal 311 3 2 2" xfId="19114"/>
    <cellStyle name="Normal 311 3 3" xfId="13982"/>
    <cellStyle name="Normal 311 3 4" xfId="42041"/>
    <cellStyle name="Normal 311 3 5" xfId="46884"/>
    <cellStyle name="Normal 311 4" xfId="6048"/>
    <cellStyle name="Normal 311 4 2" xfId="16831"/>
    <cellStyle name="Normal 311 5" xfId="11675"/>
    <cellStyle name="Normal 311 6" xfId="39771"/>
    <cellStyle name="Normal 311 7" xfId="44618"/>
    <cellStyle name="Normal 312" xfId="848"/>
    <cellStyle name="Normal 312 2" xfId="1931"/>
    <cellStyle name="Normal 312 2 2" xfId="4240"/>
    <cellStyle name="Normal 312 2 2 2" xfId="9387"/>
    <cellStyle name="Normal 312 2 2 2 2" xfId="20170"/>
    <cellStyle name="Normal 312 2 2 3" xfId="15038"/>
    <cellStyle name="Normal 312 2 2 4" xfId="43097"/>
    <cellStyle name="Normal 312 2 2 5" xfId="47940"/>
    <cellStyle name="Normal 312 2 3" xfId="7106"/>
    <cellStyle name="Normal 312 2 3 2" xfId="17889"/>
    <cellStyle name="Normal 312 2 4" xfId="12751"/>
    <cellStyle name="Normal 312 2 5" xfId="40821"/>
    <cellStyle name="Normal 312 2 6" xfId="45664"/>
    <cellStyle name="Normal 312 3" xfId="3185"/>
    <cellStyle name="Normal 312 3 2" xfId="8332"/>
    <cellStyle name="Normal 312 3 2 2" xfId="19115"/>
    <cellStyle name="Normal 312 3 3" xfId="13983"/>
    <cellStyle name="Normal 312 3 4" xfId="42042"/>
    <cellStyle name="Normal 312 3 5" xfId="46885"/>
    <cellStyle name="Normal 312 4" xfId="6049"/>
    <cellStyle name="Normal 312 4 2" xfId="16832"/>
    <cellStyle name="Normal 312 5" xfId="11676"/>
    <cellStyle name="Normal 312 6" xfId="39772"/>
    <cellStyle name="Normal 312 7" xfId="44619"/>
    <cellStyle name="Normal 313" xfId="849"/>
    <cellStyle name="Normal 313 2" xfId="1932"/>
    <cellStyle name="Normal 313 2 2" xfId="4241"/>
    <cellStyle name="Normal 313 2 2 2" xfId="9388"/>
    <cellStyle name="Normal 313 2 2 2 2" xfId="20171"/>
    <cellStyle name="Normal 313 2 2 3" xfId="15039"/>
    <cellStyle name="Normal 313 2 2 4" xfId="43098"/>
    <cellStyle name="Normal 313 2 2 5" xfId="47941"/>
    <cellStyle name="Normal 313 2 3" xfId="7107"/>
    <cellStyle name="Normal 313 2 3 2" xfId="17890"/>
    <cellStyle name="Normal 313 2 4" xfId="12752"/>
    <cellStyle name="Normal 313 2 5" xfId="40822"/>
    <cellStyle name="Normal 313 2 6" xfId="45665"/>
    <cellStyle name="Normal 313 3" xfId="3186"/>
    <cellStyle name="Normal 313 3 2" xfId="8333"/>
    <cellStyle name="Normal 313 3 2 2" xfId="19116"/>
    <cellStyle name="Normal 313 3 3" xfId="13984"/>
    <cellStyle name="Normal 313 3 4" xfId="42043"/>
    <cellStyle name="Normal 313 3 5" xfId="46886"/>
    <cellStyle name="Normal 313 4" xfId="6050"/>
    <cellStyle name="Normal 313 4 2" xfId="16833"/>
    <cellStyle name="Normal 313 5" xfId="11677"/>
    <cellStyle name="Normal 313 6" xfId="39773"/>
    <cellStyle name="Normal 313 7" xfId="44620"/>
    <cellStyle name="Normal 314" xfId="850"/>
    <cellStyle name="Normal 314 2" xfId="1933"/>
    <cellStyle name="Normal 314 2 2" xfId="4242"/>
    <cellStyle name="Normal 314 2 2 2" xfId="9389"/>
    <cellStyle name="Normal 314 2 2 2 2" xfId="20172"/>
    <cellStyle name="Normal 314 2 2 3" xfId="15040"/>
    <cellStyle name="Normal 314 2 2 4" xfId="43099"/>
    <cellStyle name="Normal 314 2 2 5" xfId="47942"/>
    <cellStyle name="Normal 314 2 3" xfId="7108"/>
    <cellStyle name="Normal 314 2 3 2" xfId="17891"/>
    <cellStyle name="Normal 314 2 4" xfId="12753"/>
    <cellStyle name="Normal 314 2 5" xfId="40823"/>
    <cellStyle name="Normal 314 2 6" xfId="45666"/>
    <cellStyle name="Normal 314 3" xfId="3187"/>
    <cellStyle name="Normal 314 3 2" xfId="8334"/>
    <cellStyle name="Normal 314 3 2 2" xfId="19117"/>
    <cellStyle name="Normal 314 3 3" xfId="13985"/>
    <cellStyle name="Normal 314 3 4" xfId="42044"/>
    <cellStyle name="Normal 314 3 5" xfId="46887"/>
    <cellStyle name="Normal 314 4" xfId="6051"/>
    <cellStyle name="Normal 314 4 2" xfId="16834"/>
    <cellStyle name="Normal 314 5" xfId="11678"/>
    <cellStyle name="Normal 314 6" xfId="39774"/>
    <cellStyle name="Normal 314 7" xfId="44621"/>
    <cellStyle name="Normal 315" xfId="851"/>
    <cellStyle name="Normal 315 2" xfId="1934"/>
    <cellStyle name="Normal 315 2 2" xfId="4243"/>
    <cellStyle name="Normal 315 2 2 2" xfId="9390"/>
    <cellStyle name="Normal 315 2 2 2 2" xfId="20173"/>
    <cellStyle name="Normal 315 2 2 3" xfId="15041"/>
    <cellStyle name="Normal 315 2 2 4" xfId="43100"/>
    <cellStyle name="Normal 315 2 2 5" xfId="47943"/>
    <cellStyle name="Normal 315 2 3" xfId="7109"/>
    <cellStyle name="Normal 315 2 3 2" xfId="17892"/>
    <cellStyle name="Normal 315 2 4" xfId="12754"/>
    <cellStyle name="Normal 315 2 5" xfId="40824"/>
    <cellStyle name="Normal 315 2 6" xfId="45667"/>
    <cellStyle name="Normal 315 3" xfId="3188"/>
    <cellStyle name="Normal 315 3 2" xfId="8335"/>
    <cellStyle name="Normal 315 3 2 2" xfId="19118"/>
    <cellStyle name="Normal 315 3 3" xfId="13986"/>
    <cellStyle name="Normal 315 3 4" xfId="42045"/>
    <cellStyle name="Normal 315 3 5" xfId="46888"/>
    <cellStyle name="Normal 315 4" xfId="6052"/>
    <cellStyle name="Normal 315 4 2" xfId="16835"/>
    <cellStyle name="Normal 315 5" xfId="11679"/>
    <cellStyle name="Normal 315 6" xfId="39775"/>
    <cellStyle name="Normal 315 7" xfId="44622"/>
    <cellStyle name="Normal 316" xfId="852"/>
    <cellStyle name="Normal 316 2" xfId="1935"/>
    <cellStyle name="Normal 316 2 2" xfId="4244"/>
    <cellStyle name="Normal 316 2 2 2" xfId="9391"/>
    <cellStyle name="Normal 316 2 2 2 2" xfId="20174"/>
    <cellStyle name="Normal 316 2 2 3" xfId="15042"/>
    <cellStyle name="Normal 316 2 2 4" xfId="43101"/>
    <cellStyle name="Normal 316 2 2 5" xfId="47944"/>
    <cellStyle name="Normal 316 2 3" xfId="7110"/>
    <cellStyle name="Normal 316 2 3 2" xfId="17893"/>
    <cellStyle name="Normal 316 2 4" xfId="12755"/>
    <cellStyle name="Normal 316 2 5" xfId="40825"/>
    <cellStyle name="Normal 316 2 6" xfId="45668"/>
    <cellStyle name="Normal 316 3" xfId="3189"/>
    <cellStyle name="Normal 316 3 2" xfId="8336"/>
    <cellStyle name="Normal 316 3 2 2" xfId="19119"/>
    <cellStyle name="Normal 316 3 3" xfId="13987"/>
    <cellStyle name="Normal 316 3 4" xfId="42046"/>
    <cellStyle name="Normal 316 3 5" xfId="46889"/>
    <cellStyle name="Normal 316 4" xfId="6053"/>
    <cellStyle name="Normal 316 4 2" xfId="16836"/>
    <cellStyle name="Normal 316 5" xfId="11680"/>
    <cellStyle name="Normal 316 6" xfId="39776"/>
    <cellStyle name="Normal 316 7" xfId="44623"/>
    <cellStyle name="Normal 317" xfId="853"/>
    <cellStyle name="Normal 317 2" xfId="1936"/>
    <cellStyle name="Normal 317 2 2" xfId="4245"/>
    <cellStyle name="Normal 317 2 2 2" xfId="9392"/>
    <cellStyle name="Normal 317 2 2 2 2" xfId="20175"/>
    <cellStyle name="Normal 317 2 2 3" xfId="15043"/>
    <cellStyle name="Normal 317 2 2 4" xfId="43102"/>
    <cellStyle name="Normal 317 2 2 5" xfId="47945"/>
    <cellStyle name="Normal 317 2 3" xfId="7111"/>
    <cellStyle name="Normal 317 2 3 2" xfId="17894"/>
    <cellStyle name="Normal 317 2 4" xfId="12756"/>
    <cellStyle name="Normal 317 2 5" xfId="40826"/>
    <cellStyle name="Normal 317 2 6" xfId="45669"/>
    <cellStyle name="Normal 317 3" xfId="3190"/>
    <cellStyle name="Normal 317 3 2" xfId="8337"/>
    <cellStyle name="Normal 317 3 2 2" xfId="19120"/>
    <cellStyle name="Normal 317 3 3" xfId="13988"/>
    <cellStyle name="Normal 317 3 4" xfId="42047"/>
    <cellStyle name="Normal 317 3 5" xfId="46890"/>
    <cellStyle name="Normal 317 4" xfId="6054"/>
    <cellStyle name="Normal 317 4 2" xfId="16837"/>
    <cellStyle name="Normal 317 5" xfId="11681"/>
    <cellStyle name="Normal 317 6" xfId="39777"/>
    <cellStyle name="Normal 317 7" xfId="44624"/>
    <cellStyle name="Normal 318" xfId="854"/>
    <cellStyle name="Normal 318 2" xfId="1937"/>
    <cellStyle name="Normal 318 2 2" xfId="4246"/>
    <cellStyle name="Normal 318 2 2 2" xfId="9393"/>
    <cellStyle name="Normal 318 2 2 2 2" xfId="20176"/>
    <cellStyle name="Normal 318 2 2 3" xfId="15044"/>
    <cellStyle name="Normal 318 2 2 4" xfId="43103"/>
    <cellStyle name="Normal 318 2 2 5" xfId="47946"/>
    <cellStyle name="Normal 318 2 3" xfId="7112"/>
    <cellStyle name="Normal 318 2 3 2" xfId="17895"/>
    <cellStyle name="Normal 318 2 4" xfId="12757"/>
    <cellStyle name="Normal 318 2 5" xfId="40827"/>
    <cellStyle name="Normal 318 2 6" xfId="45670"/>
    <cellStyle name="Normal 318 3" xfId="3191"/>
    <cellStyle name="Normal 318 3 2" xfId="8338"/>
    <cellStyle name="Normal 318 3 2 2" xfId="19121"/>
    <cellStyle name="Normal 318 3 3" xfId="13989"/>
    <cellStyle name="Normal 318 3 4" xfId="42048"/>
    <cellStyle name="Normal 318 3 5" xfId="46891"/>
    <cellStyle name="Normal 318 4" xfId="6055"/>
    <cellStyle name="Normal 318 4 2" xfId="16838"/>
    <cellStyle name="Normal 318 5" xfId="11682"/>
    <cellStyle name="Normal 318 6" xfId="39778"/>
    <cellStyle name="Normal 318 7" xfId="44625"/>
    <cellStyle name="Normal 319" xfId="855"/>
    <cellStyle name="Normal 319 2" xfId="1938"/>
    <cellStyle name="Normal 319 2 2" xfId="4247"/>
    <cellStyle name="Normal 319 2 2 2" xfId="9394"/>
    <cellStyle name="Normal 319 2 2 2 2" xfId="20177"/>
    <cellStyle name="Normal 319 2 2 3" xfId="15045"/>
    <cellStyle name="Normal 319 2 2 4" xfId="43104"/>
    <cellStyle name="Normal 319 2 2 5" xfId="47947"/>
    <cellStyle name="Normal 319 2 3" xfId="7113"/>
    <cellStyle name="Normal 319 2 3 2" xfId="17896"/>
    <cellStyle name="Normal 319 2 4" xfId="12758"/>
    <cellStyle name="Normal 319 2 5" xfId="40828"/>
    <cellStyle name="Normal 319 2 6" xfId="45671"/>
    <cellStyle name="Normal 319 3" xfId="3192"/>
    <cellStyle name="Normal 319 3 2" xfId="8339"/>
    <cellStyle name="Normal 319 3 2 2" xfId="19122"/>
    <cellStyle name="Normal 319 3 3" xfId="13990"/>
    <cellStyle name="Normal 319 3 4" xfId="42049"/>
    <cellStyle name="Normal 319 3 5" xfId="46892"/>
    <cellStyle name="Normal 319 4" xfId="6056"/>
    <cellStyle name="Normal 319 4 2" xfId="16839"/>
    <cellStyle name="Normal 319 5" xfId="11683"/>
    <cellStyle name="Normal 319 6" xfId="39779"/>
    <cellStyle name="Normal 319 7" xfId="44626"/>
    <cellStyle name="Normal 32" xfId="471"/>
    <cellStyle name="Normal 32 2" xfId="365"/>
    <cellStyle name="Normal 32 3" xfId="1562"/>
    <cellStyle name="Normal 32 3 2" xfId="3871"/>
    <cellStyle name="Normal 32 3 2 2" xfId="9018"/>
    <cellStyle name="Normal 32 3 2 2 2" xfId="19801"/>
    <cellStyle name="Normal 32 3 2 3" xfId="14669"/>
    <cellStyle name="Normal 32 3 2 4" xfId="42728"/>
    <cellStyle name="Normal 32 3 2 5" xfId="47571"/>
    <cellStyle name="Normal 32 3 3" xfId="6737"/>
    <cellStyle name="Normal 32 3 3 2" xfId="17520"/>
    <cellStyle name="Normal 32 3 4" xfId="12382"/>
    <cellStyle name="Normal 32 3 5" xfId="40452"/>
    <cellStyle name="Normal 32 3 6" xfId="45295"/>
    <cellStyle name="Normal 32 4" xfId="2811"/>
    <cellStyle name="Normal 32 4 2" xfId="7965"/>
    <cellStyle name="Normal 32 4 2 2" xfId="18748"/>
    <cellStyle name="Normal 32 4 3" xfId="13616"/>
    <cellStyle name="Normal 32 4 4" xfId="41675"/>
    <cellStyle name="Normal 32 4 5" xfId="46518"/>
    <cellStyle name="Normal 32 5" xfId="5676"/>
    <cellStyle name="Normal 32 5 2" xfId="16465"/>
    <cellStyle name="Normal 32 6" xfId="11299"/>
    <cellStyle name="Normal 32 7" xfId="39407"/>
    <cellStyle name="Normal 32 8" xfId="44253"/>
    <cellStyle name="Normal 320" xfId="824"/>
    <cellStyle name="Normal 320 2" xfId="1907"/>
    <cellStyle name="Normal 320 2 2" xfId="4216"/>
    <cellStyle name="Normal 320 2 2 2" xfId="9363"/>
    <cellStyle name="Normal 320 2 2 2 2" xfId="20146"/>
    <cellStyle name="Normal 320 2 2 3" xfId="15014"/>
    <cellStyle name="Normal 320 2 2 4" xfId="43073"/>
    <cellStyle name="Normal 320 2 2 5" xfId="47916"/>
    <cellStyle name="Normal 320 2 3" xfId="7082"/>
    <cellStyle name="Normal 320 2 3 2" xfId="17865"/>
    <cellStyle name="Normal 320 2 4" xfId="12727"/>
    <cellStyle name="Normal 320 2 5" xfId="40797"/>
    <cellStyle name="Normal 320 2 6" xfId="45640"/>
    <cellStyle name="Normal 320 3" xfId="3161"/>
    <cellStyle name="Normal 320 3 2" xfId="8308"/>
    <cellStyle name="Normal 320 3 2 2" xfId="19091"/>
    <cellStyle name="Normal 320 3 3" xfId="13959"/>
    <cellStyle name="Normal 320 3 4" xfId="42018"/>
    <cellStyle name="Normal 320 3 5" xfId="46861"/>
    <cellStyle name="Normal 320 4" xfId="6025"/>
    <cellStyle name="Normal 320 4 2" xfId="16808"/>
    <cellStyle name="Normal 320 5" xfId="11652"/>
    <cellStyle name="Normal 320 6" xfId="39748"/>
    <cellStyle name="Normal 320 7" xfId="44595"/>
    <cellStyle name="Normal 321" xfId="856"/>
    <cellStyle name="Normal 321 2" xfId="1939"/>
    <cellStyle name="Normal 321 2 2" xfId="4248"/>
    <cellStyle name="Normal 321 2 2 2" xfId="9395"/>
    <cellStyle name="Normal 321 2 2 2 2" xfId="20178"/>
    <cellStyle name="Normal 321 2 2 3" xfId="15046"/>
    <cellStyle name="Normal 321 2 2 4" xfId="43105"/>
    <cellStyle name="Normal 321 2 2 5" xfId="47948"/>
    <cellStyle name="Normal 321 2 3" xfId="7114"/>
    <cellStyle name="Normal 321 2 3 2" xfId="17897"/>
    <cellStyle name="Normal 321 2 4" xfId="12759"/>
    <cellStyle name="Normal 321 2 5" xfId="40829"/>
    <cellStyle name="Normal 321 2 6" xfId="45672"/>
    <cellStyle name="Normal 321 3" xfId="3193"/>
    <cellStyle name="Normal 321 3 2" xfId="8340"/>
    <cellStyle name="Normal 321 3 2 2" xfId="19123"/>
    <cellStyle name="Normal 321 3 3" xfId="13991"/>
    <cellStyle name="Normal 321 3 4" xfId="42050"/>
    <cellStyle name="Normal 321 3 5" xfId="46893"/>
    <cellStyle name="Normal 321 4" xfId="6057"/>
    <cellStyle name="Normal 321 4 2" xfId="16840"/>
    <cellStyle name="Normal 321 5" xfId="11684"/>
    <cellStyle name="Normal 321 6" xfId="39780"/>
    <cellStyle name="Normal 321 7" xfId="44627"/>
    <cellStyle name="Normal 322" xfId="825"/>
    <cellStyle name="Normal 322 2" xfId="1908"/>
    <cellStyle name="Normal 322 2 2" xfId="4217"/>
    <cellStyle name="Normal 322 2 2 2" xfId="9364"/>
    <cellStyle name="Normal 322 2 2 2 2" xfId="20147"/>
    <cellStyle name="Normal 322 2 2 3" xfId="15015"/>
    <cellStyle name="Normal 322 2 2 4" xfId="43074"/>
    <cellStyle name="Normal 322 2 2 5" xfId="47917"/>
    <cellStyle name="Normal 322 2 3" xfId="7083"/>
    <cellStyle name="Normal 322 2 3 2" xfId="17866"/>
    <cellStyle name="Normal 322 2 4" xfId="12728"/>
    <cellStyle name="Normal 322 2 5" xfId="40798"/>
    <cellStyle name="Normal 322 2 6" xfId="45641"/>
    <cellStyle name="Normal 322 3" xfId="3162"/>
    <cellStyle name="Normal 322 3 2" xfId="8309"/>
    <cellStyle name="Normal 322 3 2 2" xfId="19092"/>
    <cellStyle name="Normal 322 3 3" xfId="13960"/>
    <cellStyle name="Normal 322 3 4" xfId="42019"/>
    <cellStyle name="Normal 322 3 5" xfId="46862"/>
    <cellStyle name="Normal 322 4" xfId="6026"/>
    <cellStyle name="Normal 322 4 2" xfId="16809"/>
    <cellStyle name="Normal 322 5" xfId="11653"/>
    <cellStyle name="Normal 322 6" xfId="39749"/>
    <cellStyle name="Normal 322 7" xfId="44596"/>
    <cellStyle name="Normal 323" xfId="857"/>
    <cellStyle name="Normal 323 2" xfId="1940"/>
    <cellStyle name="Normal 323 2 2" xfId="4249"/>
    <cellStyle name="Normal 323 2 2 2" xfId="9396"/>
    <cellStyle name="Normal 323 2 2 2 2" xfId="20179"/>
    <cellStyle name="Normal 323 2 2 3" xfId="15047"/>
    <cellStyle name="Normal 323 2 2 4" xfId="43106"/>
    <cellStyle name="Normal 323 2 2 5" xfId="47949"/>
    <cellStyle name="Normal 323 2 3" xfId="7115"/>
    <cellStyle name="Normal 323 2 3 2" xfId="17898"/>
    <cellStyle name="Normal 323 2 4" xfId="12760"/>
    <cellStyle name="Normal 323 2 5" xfId="40830"/>
    <cellStyle name="Normal 323 2 6" xfId="45673"/>
    <cellStyle name="Normal 323 3" xfId="3194"/>
    <cellStyle name="Normal 323 3 2" xfId="8341"/>
    <cellStyle name="Normal 323 3 2 2" xfId="19124"/>
    <cellStyle name="Normal 323 3 3" xfId="13992"/>
    <cellStyle name="Normal 323 3 4" xfId="42051"/>
    <cellStyle name="Normal 323 3 5" xfId="46894"/>
    <cellStyle name="Normal 323 4" xfId="6058"/>
    <cellStyle name="Normal 323 4 2" xfId="16841"/>
    <cellStyle name="Normal 323 5" xfId="11685"/>
    <cellStyle name="Normal 323 6" xfId="39781"/>
    <cellStyle name="Normal 323 7" xfId="44628"/>
    <cellStyle name="Normal 324" xfId="858"/>
    <cellStyle name="Normal 324 2" xfId="1941"/>
    <cellStyle name="Normal 324 2 2" xfId="4250"/>
    <cellStyle name="Normal 324 2 2 2" xfId="9397"/>
    <cellStyle name="Normal 324 2 2 2 2" xfId="20180"/>
    <cellStyle name="Normal 324 2 2 3" xfId="15048"/>
    <cellStyle name="Normal 324 2 2 4" xfId="43107"/>
    <cellStyle name="Normal 324 2 2 5" xfId="47950"/>
    <cellStyle name="Normal 324 2 3" xfId="7116"/>
    <cellStyle name="Normal 324 2 3 2" xfId="17899"/>
    <cellStyle name="Normal 324 2 4" xfId="12761"/>
    <cellStyle name="Normal 324 2 5" xfId="40831"/>
    <cellStyle name="Normal 324 2 6" xfId="45674"/>
    <cellStyle name="Normal 324 3" xfId="3195"/>
    <cellStyle name="Normal 324 3 2" xfId="8342"/>
    <cellStyle name="Normal 324 3 2 2" xfId="19125"/>
    <cellStyle name="Normal 324 3 3" xfId="13993"/>
    <cellStyle name="Normal 324 3 4" xfId="42052"/>
    <cellStyle name="Normal 324 3 5" xfId="46895"/>
    <cellStyle name="Normal 324 4" xfId="6059"/>
    <cellStyle name="Normal 324 4 2" xfId="16842"/>
    <cellStyle name="Normal 324 5" xfId="11686"/>
    <cellStyle name="Normal 324 6" xfId="39782"/>
    <cellStyle name="Normal 324 7" xfId="44629"/>
    <cellStyle name="Normal 325" xfId="859"/>
    <cellStyle name="Normal 325 2" xfId="1942"/>
    <cellStyle name="Normal 325 2 2" xfId="4251"/>
    <cellStyle name="Normal 325 2 2 2" xfId="9398"/>
    <cellStyle name="Normal 325 2 2 2 2" xfId="20181"/>
    <cellStyle name="Normal 325 2 2 3" xfId="15049"/>
    <cellStyle name="Normal 325 2 2 4" xfId="43108"/>
    <cellStyle name="Normal 325 2 2 5" xfId="47951"/>
    <cellStyle name="Normal 325 2 3" xfId="7117"/>
    <cellStyle name="Normal 325 2 3 2" xfId="17900"/>
    <cellStyle name="Normal 325 2 4" xfId="12762"/>
    <cellStyle name="Normal 325 2 5" xfId="40832"/>
    <cellStyle name="Normal 325 2 6" xfId="45675"/>
    <cellStyle name="Normal 325 3" xfId="3196"/>
    <cellStyle name="Normal 325 3 2" xfId="8343"/>
    <cellStyle name="Normal 325 3 2 2" xfId="19126"/>
    <cellStyle name="Normal 325 3 3" xfId="13994"/>
    <cellStyle name="Normal 325 3 4" xfId="42053"/>
    <cellStyle name="Normal 325 3 5" xfId="46896"/>
    <cellStyle name="Normal 325 4" xfId="6060"/>
    <cellStyle name="Normal 325 4 2" xfId="16843"/>
    <cellStyle name="Normal 325 5" xfId="11687"/>
    <cellStyle name="Normal 325 6" xfId="39783"/>
    <cellStyle name="Normal 325 7" xfId="44630"/>
    <cellStyle name="Normal 326" xfId="860"/>
    <cellStyle name="Normal 326 2" xfId="1943"/>
    <cellStyle name="Normal 326 2 2" xfId="4252"/>
    <cellStyle name="Normal 326 2 2 2" xfId="9399"/>
    <cellStyle name="Normal 326 2 2 2 2" xfId="20182"/>
    <cellStyle name="Normal 326 2 2 3" xfId="15050"/>
    <cellStyle name="Normal 326 2 2 4" xfId="43109"/>
    <cellStyle name="Normal 326 2 2 5" xfId="47952"/>
    <cellStyle name="Normal 326 2 3" xfId="7118"/>
    <cellStyle name="Normal 326 2 3 2" xfId="17901"/>
    <cellStyle name="Normal 326 2 4" xfId="12763"/>
    <cellStyle name="Normal 326 2 5" xfId="40833"/>
    <cellStyle name="Normal 326 2 6" xfId="45676"/>
    <cellStyle name="Normal 326 3" xfId="3197"/>
    <cellStyle name="Normal 326 3 2" xfId="8344"/>
    <cellStyle name="Normal 326 3 2 2" xfId="19127"/>
    <cellStyle name="Normal 326 3 3" xfId="13995"/>
    <cellStyle name="Normal 326 3 4" xfId="42054"/>
    <cellStyle name="Normal 326 3 5" xfId="46897"/>
    <cellStyle name="Normal 326 4" xfId="6061"/>
    <cellStyle name="Normal 326 4 2" xfId="16844"/>
    <cellStyle name="Normal 326 5" xfId="11688"/>
    <cellStyle name="Normal 326 6" xfId="39784"/>
    <cellStyle name="Normal 326 7" xfId="44631"/>
    <cellStyle name="Normal 327" xfId="861"/>
    <cellStyle name="Normal 327 2" xfId="1944"/>
    <cellStyle name="Normal 327 2 2" xfId="4253"/>
    <cellStyle name="Normal 327 2 2 2" xfId="9400"/>
    <cellStyle name="Normal 327 2 2 2 2" xfId="20183"/>
    <cellStyle name="Normal 327 2 2 3" xfId="15051"/>
    <cellStyle name="Normal 327 2 2 4" xfId="43110"/>
    <cellStyle name="Normal 327 2 2 5" xfId="47953"/>
    <cellStyle name="Normal 327 2 3" xfId="7119"/>
    <cellStyle name="Normal 327 2 3 2" xfId="17902"/>
    <cellStyle name="Normal 327 2 4" xfId="12764"/>
    <cellStyle name="Normal 327 2 5" xfId="40834"/>
    <cellStyle name="Normal 327 2 6" xfId="45677"/>
    <cellStyle name="Normal 327 3" xfId="3198"/>
    <cellStyle name="Normal 327 3 2" xfId="8345"/>
    <cellStyle name="Normal 327 3 2 2" xfId="19128"/>
    <cellStyle name="Normal 327 3 3" xfId="13996"/>
    <cellStyle name="Normal 327 3 4" xfId="42055"/>
    <cellStyle name="Normal 327 3 5" xfId="46898"/>
    <cellStyle name="Normal 327 4" xfId="6062"/>
    <cellStyle name="Normal 327 4 2" xfId="16845"/>
    <cellStyle name="Normal 327 5" xfId="11689"/>
    <cellStyle name="Normal 327 6" xfId="39785"/>
    <cellStyle name="Normal 327 7" xfId="44632"/>
    <cellStyle name="Normal 328" xfId="862"/>
    <cellStyle name="Normal 328 2" xfId="1945"/>
    <cellStyle name="Normal 328 2 2" xfId="4254"/>
    <cellStyle name="Normal 328 2 2 2" xfId="9401"/>
    <cellStyle name="Normal 328 2 2 2 2" xfId="20184"/>
    <cellStyle name="Normal 328 2 2 3" xfId="15052"/>
    <cellStyle name="Normal 328 2 2 4" xfId="43111"/>
    <cellStyle name="Normal 328 2 2 5" xfId="47954"/>
    <cellStyle name="Normal 328 2 3" xfId="7120"/>
    <cellStyle name="Normal 328 2 3 2" xfId="17903"/>
    <cellStyle name="Normal 328 2 4" xfId="12765"/>
    <cellStyle name="Normal 328 2 5" xfId="40835"/>
    <cellStyle name="Normal 328 2 6" xfId="45678"/>
    <cellStyle name="Normal 328 3" xfId="3199"/>
    <cellStyle name="Normal 328 3 2" xfId="8346"/>
    <cellStyle name="Normal 328 3 2 2" xfId="19129"/>
    <cellStyle name="Normal 328 3 3" xfId="13997"/>
    <cellStyle name="Normal 328 3 4" xfId="42056"/>
    <cellStyle name="Normal 328 3 5" xfId="46899"/>
    <cellStyle name="Normal 328 4" xfId="6063"/>
    <cellStyle name="Normal 328 4 2" xfId="16846"/>
    <cellStyle name="Normal 328 5" xfId="11690"/>
    <cellStyle name="Normal 328 6" xfId="39786"/>
    <cellStyle name="Normal 328 7" xfId="44633"/>
    <cellStyle name="Normal 329" xfId="863"/>
    <cellStyle name="Normal 329 2" xfId="1946"/>
    <cellStyle name="Normal 329 2 2" xfId="4255"/>
    <cellStyle name="Normal 329 2 2 2" xfId="9402"/>
    <cellStyle name="Normal 329 2 2 2 2" xfId="20185"/>
    <cellStyle name="Normal 329 2 2 3" xfId="15053"/>
    <cellStyle name="Normal 329 2 2 4" xfId="43112"/>
    <cellStyle name="Normal 329 2 2 5" xfId="47955"/>
    <cellStyle name="Normal 329 2 3" xfId="7121"/>
    <cellStyle name="Normal 329 2 3 2" xfId="17904"/>
    <cellStyle name="Normal 329 2 4" xfId="12766"/>
    <cellStyle name="Normal 329 2 5" xfId="40836"/>
    <cellStyle name="Normal 329 2 6" xfId="45679"/>
    <cellStyle name="Normal 329 3" xfId="3200"/>
    <cellStyle name="Normal 329 3 2" xfId="8347"/>
    <cellStyle name="Normal 329 3 2 2" xfId="19130"/>
    <cellStyle name="Normal 329 3 3" xfId="13998"/>
    <cellStyle name="Normal 329 3 4" xfId="42057"/>
    <cellStyle name="Normal 329 3 5" xfId="46900"/>
    <cellStyle name="Normal 329 4" xfId="6064"/>
    <cellStyle name="Normal 329 4 2" xfId="16847"/>
    <cellStyle name="Normal 329 5" xfId="11691"/>
    <cellStyle name="Normal 329 6" xfId="39787"/>
    <cellStyle name="Normal 329 7" xfId="44634"/>
    <cellStyle name="Normal 33" xfId="475"/>
    <cellStyle name="Normal 33 2" xfId="1567"/>
    <cellStyle name="Normal 33 2 2" xfId="3876"/>
    <cellStyle name="Normal 33 2 2 2" xfId="9023"/>
    <cellStyle name="Normal 33 2 2 2 2" xfId="19806"/>
    <cellStyle name="Normal 33 2 2 3" xfId="14674"/>
    <cellStyle name="Normal 33 2 2 4" xfId="42733"/>
    <cellStyle name="Normal 33 2 2 5" xfId="47576"/>
    <cellStyle name="Normal 33 2 3" xfId="6742"/>
    <cellStyle name="Normal 33 2 3 2" xfId="17525"/>
    <cellStyle name="Normal 33 2 4" xfId="12387"/>
    <cellStyle name="Normal 33 2 5" xfId="40457"/>
    <cellStyle name="Normal 33 2 6" xfId="45300"/>
    <cellStyle name="Normal 33 3" xfId="2815"/>
    <cellStyle name="Normal 33 3 2" xfId="7969"/>
    <cellStyle name="Normal 33 3 2 2" xfId="18752"/>
    <cellStyle name="Normal 33 3 3" xfId="13620"/>
    <cellStyle name="Normal 33 3 4" xfId="41679"/>
    <cellStyle name="Normal 33 3 5" xfId="46522"/>
    <cellStyle name="Normal 33 4" xfId="5680"/>
    <cellStyle name="Normal 33 4 2" xfId="16469"/>
    <cellStyle name="Normal 33 5" xfId="11303"/>
    <cellStyle name="Normal 33 6" xfId="39412"/>
    <cellStyle name="Normal 33 7" xfId="44258"/>
    <cellStyle name="Normal 330" xfId="864"/>
    <cellStyle name="Normal 330 2" xfId="1947"/>
    <cellStyle name="Normal 330 2 2" xfId="4256"/>
    <cellStyle name="Normal 330 2 2 2" xfId="9403"/>
    <cellStyle name="Normal 330 2 2 2 2" xfId="20186"/>
    <cellStyle name="Normal 330 2 2 3" xfId="15054"/>
    <cellStyle name="Normal 330 2 2 4" xfId="43113"/>
    <cellStyle name="Normal 330 2 2 5" xfId="47956"/>
    <cellStyle name="Normal 330 2 3" xfId="7122"/>
    <cellStyle name="Normal 330 2 3 2" xfId="17905"/>
    <cellStyle name="Normal 330 2 4" xfId="12767"/>
    <cellStyle name="Normal 330 2 5" xfId="40837"/>
    <cellStyle name="Normal 330 2 6" xfId="45680"/>
    <cellStyle name="Normal 330 3" xfId="3201"/>
    <cellStyle name="Normal 330 3 2" xfId="8348"/>
    <cellStyle name="Normal 330 3 2 2" xfId="19131"/>
    <cellStyle name="Normal 330 3 3" xfId="13999"/>
    <cellStyle name="Normal 330 3 4" xfId="42058"/>
    <cellStyle name="Normal 330 3 5" xfId="46901"/>
    <cellStyle name="Normal 330 4" xfId="6065"/>
    <cellStyle name="Normal 330 4 2" xfId="16848"/>
    <cellStyle name="Normal 330 5" xfId="11692"/>
    <cellStyle name="Normal 330 6" xfId="39788"/>
    <cellStyle name="Normal 330 7" xfId="44635"/>
    <cellStyle name="Normal 331" xfId="865"/>
    <cellStyle name="Normal 331 2" xfId="1948"/>
    <cellStyle name="Normal 331 2 2" xfId="4257"/>
    <cellStyle name="Normal 331 2 2 2" xfId="9404"/>
    <cellStyle name="Normal 331 2 2 2 2" xfId="20187"/>
    <cellStyle name="Normal 331 2 2 3" xfId="15055"/>
    <cellStyle name="Normal 331 2 2 4" xfId="43114"/>
    <cellStyle name="Normal 331 2 2 5" xfId="47957"/>
    <cellStyle name="Normal 331 2 3" xfId="7123"/>
    <cellStyle name="Normal 331 2 3 2" xfId="17906"/>
    <cellStyle name="Normal 331 2 4" xfId="12768"/>
    <cellStyle name="Normal 331 2 5" xfId="40838"/>
    <cellStyle name="Normal 331 2 6" xfId="45681"/>
    <cellStyle name="Normal 331 3" xfId="3202"/>
    <cellStyle name="Normal 331 3 2" xfId="8349"/>
    <cellStyle name="Normal 331 3 2 2" xfId="19132"/>
    <cellStyle name="Normal 331 3 3" xfId="14000"/>
    <cellStyle name="Normal 331 3 4" xfId="42059"/>
    <cellStyle name="Normal 331 3 5" xfId="46902"/>
    <cellStyle name="Normal 331 4" xfId="6066"/>
    <cellStyle name="Normal 331 4 2" xfId="16849"/>
    <cellStyle name="Normal 331 5" xfId="11693"/>
    <cellStyle name="Normal 331 6" xfId="39789"/>
    <cellStyle name="Normal 331 7" xfId="44636"/>
    <cellStyle name="Normal 332" xfId="866"/>
    <cellStyle name="Normal 332 2" xfId="1949"/>
    <cellStyle name="Normal 332 2 2" xfId="4258"/>
    <cellStyle name="Normal 332 2 2 2" xfId="9405"/>
    <cellStyle name="Normal 332 2 2 2 2" xfId="20188"/>
    <cellStyle name="Normal 332 2 2 3" xfId="15056"/>
    <cellStyle name="Normal 332 2 2 4" xfId="43115"/>
    <cellStyle name="Normal 332 2 2 5" xfId="47958"/>
    <cellStyle name="Normal 332 2 3" xfId="7124"/>
    <cellStyle name="Normal 332 2 3 2" xfId="17907"/>
    <cellStyle name="Normal 332 2 4" xfId="12769"/>
    <cellStyle name="Normal 332 2 5" xfId="40839"/>
    <cellStyle name="Normal 332 2 6" xfId="45682"/>
    <cellStyle name="Normal 332 3" xfId="3203"/>
    <cellStyle name="Normal 332 3 2" xfId="8350"/>
    <cellStyle name="Normal 332 3 2 2" xfId="19133"/>
    <cellStyle name="Normal 332 3 3" xfId="14001"/>
    <cellStyle name="Normal 332 3 4" xfId="42060"/>
    <cellStyle name="Normal 332 3 5" xfId="46903"/>
    <cellStyle name="Normal 332 4" xfId="6067"/>
    <cellStyle name="Normal 332 4 2" xfId="16850"/>
    <cellStyle name="Normal 332 5" xfId="11694"/>
    <cellStyle name="Normal 332 6" xfId="39790"/>
    <cellStyle name="Normal 332 7" xfId="44637"/>
    <cellStyle name="Normal 333" xfId="867"/>
    <cellStyle name="Normal 333 2" xfId="1950"/>
    <cellStyle name="Normal 333 2 2" xfId="4259"/>
    <cellStyle name="Normal 333 2 2 2" xfId="9406"/>
    <cellStyle name="Normal 333 2 2 2 2" xfId="20189"/>
    <cellStyle name="Normal 333 2 2 3" xfId="15057"/>
    <cellStyle name="Normal 333 2 2 4" xfId="43116"/>
    <cellStyle name="Normal 333 2 2 5" xfId="47959"/>
    <cellStyle name="Normal 333 2 3" xfId="7125"/>
    <cellStyle name="Normal 333 2 3 2" xfId="17908"/>
    <cellStyle name="Normal 333 2 4" xfId="12770"/>
    <cellStyle name="Normal 333 2 5" xfId="40840"/>
    <cellStyle name="Normal 333 2 6" xfId="45683"/>
    <cellStyle name="Normal 333 3" xfId="3204"/>
    <cellStyle name="Normal 333 3 2" xfId="8351"/>
    <cellStyle name="Normal 333 3 2 2" xfId="19134"/>
    <cellStyle name="Normal 333 3 3" xfId="14002"/>
    <cellStyle name="Normal 333 3 4" xfId="42061"/>
    <cellStyle name="Normal 333 3 5" xfId="46904"/>
    <cellStyle name="Normal 333 4" xfId="6068"/>
    <cellStyle name="Normal 333 4 2" xfId="16851"/>
    <cellStyle name="Normal 333 5" xfId="11695"/>
    <cellStyle name="Normal 333 6" xfId="39791"/>
    <cellStyle name="Normal 333 7" xfId="44638"/>
    <cellStyle name="Normal 334" xfId="868"/>
    <cellStyle name="Normal 334 2" xfId="1951"/>
    <cellStyle name="Normal 334 2 2" xfId="4260"/>
    <cellStyle name="Normal 334 2 2 2" xfId="9407"/>
    <cellStyle name="Normal 334 2 2 2 2" xfId="20190"/>
    <cellStyle name="Normal 334 2 2 3" xfId="15058"/>
    <cellStyle name="Normal 334 2 2 4" xfId="43117"/>
    <cellStyle name="Normal 334 2 2 5" xfId="47960"/>
    <cellStyle name="Normal 334 2 3" xfId="7126"/>
    <cellStyle name="Normal 334 2 3 2" xfId="17909"/>
    <cellStyle name="Normal 334 2 4" xfId="12771"/>
    <cellStyle name="Normal 334 2 5" xfId="40841"/>
    <cellStyle name="Normal 334 2 6" xfId="45684"/>
    <cellStyle name="Normal 334 3" xfId="3205"/>
    <cellStyle name="Normal 334 3 2" xfId="8352"/>
    <cellStyle name="Normal 334 3 2 2" xfId="19135"/>
    <cellStyle name="Normal 334 3 3" xfId="14003"/>
    <cellStyle name="Normal 334 3 4" xfId="42062"/>
    <cellStyle name="Normal 334 3 5" xfId="46905"/>
    <cellStyle name="Normal 334 4" xfId="6069"/>
    <cellStyle name="Normal 334 4 2" xfId="16852"/>
    <cellStyle name="Normal 334 5" xfId="11696"/>
    <cellStyle name="Normal 334 6" xfId="39792"/>
    <cellStyle name="Normal 334 7" xfId="44639"/>
    <cellStyle name="Normal 335" xfId="844"/>
    <cellStyle name="Normal 335 2" xfId="1927"/>
    <cellStyle name="Normal 335 2 2" xfId="4236"/>
    <cellStyle name="Normal 335 2 2 2" xfId="9383"/>
    <cellStyle name="Normal 335 2 2 2 2" xfId="20166"/>
    <cellStyle name="Normal 335 2 2 3" xfId="15034"/>
    <cellStyle name="Normal 335 2 2 4" xfId="43093"/>
    <cellStyle name="Normal 335 2 2 5" xfId="47936"/>
    <cellStyle name="Normal 335 2 3" xfId="7102"/>
    <cellStyle name="Normal 335 2 3 2" xfId="17885"/>
    <cellStyle name="Normal 335 2 4" xfId="12747"/>
    <cellStyle name="Normal 335 2 5" xfId="40817"/>
    <cellStyle name="Normal 335 2 6" xfId="45660"/>
    <cellStyle name="Normal 335 3" xfId="3181"/>
    <cellStyle name="Normal 335 3 2" xfId="8328"/>
    <cellStyle name="Normal 335 3 2 2" xfId="19111"/>
    <cellStyle name="Normal 335 3 3" xfId="13979"/>
    <cellStyle name="Normal 335 3 4" xfId="42038"/>
    <cellStyle name="Normal 335 3 5" xfId="46881"/>
    <cellStyle name="Normal 335 4" xfId="6045"/>
    <cellStyle name="Normal 335 4 2" xfId="16828"/>
    <cellStyle name="Normal 335 5" xfId="11672"/>
    <cellStyle name="Normal 335 6" xfId="39768"/>
    <cellStyle name="Normal 335 7" xfId="44615"/>
    <cellStyle name="Normal 336" xfId="869"/>
    <cellStyle name="Normal 336 2" xfId="1952"/>
    <cellStyle name="Normal 336 2 2" xfId="4261"/>
    <cellStyle name="Normal 336 2 2 2" xfId="9408"/>
    <cellStyle name="Normal 336 2 2 2 2" xfId="20191"/>
    <cellStyle name="Normal 336 2 2 3" xfId="15059"/>
    <cellStyle name="Normal 336 2 2 4" xfId="43118"/>
    <cellStyle name="Normal 336 2 2 5" xfId="47961"/>
    <cellStyle name="Normal 336 2 3" xfId="7127"/>
    <cellStyle name="Normal 336 2 3 2" xfId="17910"/>
    <cellStyle name="Normal 336 2 4" xfId="12772"/>
    <cellStyle name="Normal 336 2 5" xfId="40842"/>
    <cellStyle name="Normal 336 2 6" xfId="45685"/>
    <cellStyle name="Normal 336 3" xfId="3206"/>
    <cellStyle name="Normal 336 3 2" xfId="8353"/>
    <cellStyle name="Normal 336 3 2 2" xfId="19136"/>
    <cellStyle name="Normal 336 3 3" xfId="14004"/>
    <cellStyle name="Normal 336 3 4" xfId="42063"/>
    <cellStyle name="Normal 336 3 5" xfId="46906"/>
    <cellStyle name="Normal 336 4" xfId="6070"/>
    <cellStyle name="Normal 336 4 2" xfId="16853"/>
    <cellStyle name="Normal 336 5" xfId="11697"/>
    <cellStyle name="Normal 336 6" xfId="39793"/>
    <cellStyle name="Normal 336 7" xfId="44640"/>
    <cellStyle name="Normal 337" xfId="837"/>
    <cellStyle name="Normal 337 2" xfId="1920"/>
    <cellStyle name="Normal 337 2 2" xfId="4229"/>
    <cellStyle name="Normal 337 2 2 2" xfId="9376"/>
    <cellStyle name="Normal 337 2 2 2 2" xfId="20159"/>
    <cellStyle name="Normal 337 2 2 3" xfId="15027"/>
    <cellStyle name="Normal 337 2 2 4" xfId="43086"/>
    <cellStyle name="Normal 337 2 2 5" xfId="47929"/>
    <cellStyle name="Normal 337 2 3" xfId="7095"/>
    <cellStyle name="Normal 337 2 3 2" xfId="17878"/>
    <cellStyle name="Normal 337 2 4" xfId="12740"/>
    <cellStyle name="Normal 337 2 5" xfId="40810"/>
    <cellStyle name="Normal 337 2 6" xfId="45653"/>
    <cellStyle name="Normal 337 3" xfId="3174"/>
    <cellStyle name="Normal 337 3 2" xfId="8321"/>
    <cellStyle name="Normal 337 3 2 2" xfId="19104"/>
    <cellStyle name="Normal 337 3 3" xfId="13972"/>
    <cellStyle name="Normal 337 3 4" xfId="42031"/>
    <cellStyle name="Normal 337 3 5" xfId="46874"/>
    <cellStyle name="Normal 337 4" xfId="6038"/>
    <cellStyle name="Normal 337 4 2" xfId="16821"/>
    <cellStyle name="Normal 337 5" xfId="11665"/>
    <cellStyle name="Normal 337 6" xfId="39761"/>
    <cellStyle name="Normal 337 7" xfId="44608"/>
    <cellStyle name="Normal 338" xfId="872"/>
    <cellStyle name="Normal 338 2" xfId="1955"/>
    <cellStyle name="Normal 338 2 2" xfId="4264"/>
    <cellStyle name="Normal 338 2 2 2" xfId="9411"/>
    <cellStyle name="Normal 338 2 2 2 2" xfId="20194"/>
    <cellStyle name="Normal 338 2 2 3" xfId="15062"/>
    <cellStyle name="Normal 338 2 2 4" xfId="43121"/>
    <cellStyle name="Normal 338 2 2 5" xfId="47964"/>
    <cellStyle name="Normal 338 2 3" xfId="7130"/>
    <cellStyle name="Normal 338 2 3 2" xfId="17913"/>
    <cellStyle name="Normal 338 2 4" xfId="12775"/>
    <cellStyle name="Normal 338 2 5" xfId="40845"/>
    <cellStyle name="Normal 338 2 6" xfId="45688"/>
    <cellStyle name="Normal 338 3" xfId="3209"/>
    <cellStyle name="Normal 338 3 2" xfId="8356"/>
    <cellStyle name="Normal 338 3 2 2" xfId="19139"/>
    <cellStyle name="Normal 338 3 3" xfId="14007"/>
    <cellStyle name="Normal 338 3 4" xfId="42066"/>
    <cellStyle name="Normal 338 3 5" xfId="46909"/>
    <cellStyle name="Normal 338 4" xfId="6073"/>
    <cellStyle name="Normal 338 4 2" xfId="16856"/>
    <cellStyle name="Normal 338 5" xfId="11700"/>
    <cellStyle name="Normal 338 6" xfId="39796"/>
    <cellStyle name="Normal 338 7" xfId="44643"/>
    <cellStyle name="Normal 339" xfId="873"/>
    <cellStyle name="Normal 339 2" xfId="1956"/>
    <cellStyle name="Normal 339 2 2" xfId="4265"/>
    <cellStyle name="Normal 339 2 2 2" xfId="9412"/>
    <cellStyle name="Normal 339 2 2 2 2" xfId="20195"/>
    <cellStyle name="Normal 339 2 2 3" xfId="15063"/>
    <cellStyle name="Normal 339 2 2 4" xfId="43122"/>
    <cellStyle name="Normal 339 2 2 5" xfId="47965"/>
    <cellStyle name="Normal 339 2 3" xfId="7131"/>
    <cellStyle name="Normal 339 2 3 2" xfId="17914"/>
    <cellStyle name="Normal 339 2 4" xfId="12776"/>
    <cellStyle name="Normal 339 2 5" xfId="40846"/>
    <cellStyle name="Normal 339 2 6" xfId="45689"/>
    <cellStyle name="Normal 339 3" xfId="3210"/>
    <cellStyle name="Normal 339 3 2" xfId="8357"/>
    <cellStyle name="Normal 339 3 2 2" xfId="19140"/>
    <cellStyle name="Normal 339 3 3" xfId="14008"/>
    <cellStyle name="Normal 339 3 4" xfId="42067"/>
    <cellStyle name="Normal 339 3 5" xfId="46910"/>
    <cellStyle name="Normal 339 4" xfId="6074"/>
    <cellStyle name="Normal 339 4 2" xfId="16857"/>
    <cellStyle name="Normal 339 5" xfId="11701"/>
    <cellStyle name="Normal 339 6" xfId="39797"/>
    <cellStyle name="Normal 339 7" xfId="44644"/>
    <cellStyle name="Normal 34" xfId="476"/>
    <cellStyle name="Normal 34 2" xfId="1568"/>
    <cellStyle name="Normal 34 2 2" xfId="3877"/>
    <cellStyle name="Normal 34 2 2 2" xfId="9024"/>
    <cellStyle name="Normal 34 2 2 2 2" xfId="19807"/>
    <cellStyle name="Normal 34 2 2 3" xfId="14675"/>
    <cellStyle name="Normal 34 2 2 4" xfId="42734"/>
    <cellStyle name="Normal 34 2 2 5" xfId="47577"/>
    <cellStyle name="Normal 34 2 3" xfId="6743"/>
    <cellStyle name="Normal 34 2 3 2" xfId="17526"/>
    <cellStyle name="Normal 34 2 4" xfId="12388"/>
    <cellStyle name="Normal 34 2 5" xfId="40458"/>
    <cellStyle name="Normal 34 2 6" xfId="45301"/>
    <cellStyle name="Normal 34 3" xfId="2816"/>
    <cellStyle name="Normal 34 3 2" xfId="7970"/>
    <cellStyle name="Normal 34 3 2 2" xfId="18753"/>
    <cellStyle name="Normal 34 3 3" xfId="13621"/>
    <cellStyle name="Normal 34 3 4" xfId="41680"/>
    <cellStyle name="Normal 34 3 5" xfId="46523"/>
    <cellStyle name="Normal 34 4" xfId="5681"/>
    <cellStyle name="Normal 34 4 2" xfId="16470"/>
    <cellStyle name="Normal 34 5" xfId="11304"/>
    <cellStyle name="Normal 34 6" xfId="39413"/>
    <cellStyle name="Normal 34 7" xfId="44259"/>
    <cellStyle name="Normal 340" xfId="871"/>
    <cellStyle name="Normal 340 2" xfId="1954"/>
    <cellStyle name="Normal 340 2 2" xfId="4263"/>
    <cellStyle name="Normal 340 2 2 2" xfId="9410"/>
    <cellStyle name="Normal 340 2 2 2 2" xfId="20193"/>
    <cellStyle name="Normal 340 2 2 3" xfId="15061"/>
    <cellStyle name="Normal 340 2 2 4" xfId="43120"/>
    <cellStyle name="Normal 340 2 2 5" xfId="47963"/>
    <cellStyle name="Normal 340 2 3" xfId="7129"/>
    <cellStyle name="Normal 340 2 3 2" xfId="17912"/>
    <cellStyle name="Normal 340 2 4" xfId="12774"/>
    <cellStyle name="Normal 340 2 5" xfId="40844"/>
    <cellStyle name="Normal 340 2 6" xfId="45687"/>
    <cellStyle name="Normal 340 3" xfId="3208"/>
    <cellStyle name="Normal 340 3 2" xfId="8355"/>
    <cellStyle name="Normal 340 3 2 2" xfId="19138"/>
    <cellStyle name="Normal 340 3 3" xfId="14006"/>
    <cellStyle name="Normal 340 3 4" xfId="42065"/>
    <cellStyle name="Normal 340 3 5" xfId="46908"/>
    <cellStyle name="Normal 340 4" xfId="6072"/>
    <cellStyle name="Normal 340 4 2" xfId="16855"/>
    <cellStyle name="Normal 340 5" xfId="11699"/>
    <cellStyle name="Normal 340 6" xfId="39795"/>
    <cellStyle name="Normal 340 7" xfId="44642"/>
    <cellStyle name="Normal 341" xfId="875"/>
    <cellStyle name="Normal 341 2" xfId="1958"/>
    <cellStyle name="Normal 341 2 2" xfId="4267"/>
    <cellStyle name="Normal 341 2 2 2" xfId="9414"/>
    <cellStyle name="Normal 341 2 2 2 2" xfId="20197"/>
    <cellStyle name="Normal 341 2 2 3" xfId="15065"/>
    <cellStyle name="Normal 341 2 2 4" xfId="43124"/>
    <cellStyle name="Normal 341 2 2 5" xfId="47967"/>
    <cellStyle name="Normal 341 2 3" xfId="7133"/>
    <cellStyle name="Normal 341 2 3 2" xfId="17916"/>
    <cellStyle name="Normal 341 2 4" xfId="12778"/>
    <cellStyle name="Normal 341 2 5" xfId="40848"/>
    <cellStyle name="Normal 341 2 6" xfId="45691"/>
    <cellStyle name="Normal 341 3" xfId="3212"/>
    <cellStyle name="Normal 341 3 2" xfId="8359"/>
    <cellStyle name="Normal 341 3 2 2" xfId="19142"/>
    <cellStyle name="Normal 341 3 3" xfId="14010"/>
    <cellStyle name="Normal 341 3 4" xfId="42069"/>
    <cellStyle name="Normal 341 3 5" xfId="46912"/>
    <cellStyle name="Normal 341 4" xfId="6076"/>
    <cellStyle name="Normal 341 4 2" xfId="16859"/>
    <cellStyle name="Normal 341 5" xfId="11703"/>
    <cellStyle name="Normal 341 6" xfId="39799"/>
    <cellStyle name="Normal 341 7" xfId="44646"/>
    <cellStyle name="Normal 342" xfId="870"/>
    <cellStyle name="Normal 342 2" xfId="1953"/>
    <cellStyle name="Normal 342 2 2" xfId="4262"/>
    <cellStyle name="Normal 342 2 2 2" xfId="9409"/>
    <cellStyle name="Normal 342 2 2 2 2" xfId="20192"/>
    <cellStyle name="Normal 342 2 2 3" xfId="15060"/>
    <cellStyle name="Normal 342 2 2 4" xfId="43119"/>
    <cellStyle name="Normal 342 2 2 5" xfId="47962"/>
    <cellStyle name="Normal 342 2 3" xfId="7128"/>
    <cellStyle name="Normal 342 2 3 2" xfId="17911"/>
    <cellStyle name="Normal 342 2 4" xfId="12773"/>
    <cellStyle name="Normal 342 2 5" xfId="40843"/>
    <cellStyle name="Normal 342 2 6" xfId="45686"/>
    <cellStyle name="Normal 342 3" xfId="3207"/>
    <cellStyle name="Normal 342 3 2" xfId="8354"/>
    <cellStyle name="Normal 342 3 2 2" xfId="19137"/>
    <cellStyle name="Normal 342 3 3" xfId="14005"/>
    <cellStyle name="Normal 342 3 4" xfId="42064"/>
    <cellStyle name="Normal 342 3 5" xfId="46907"/>
    <cellStyle name="Normal 342 4" xfId="6071"/>
    <cellStyle name="Normal 342 4 2" xfId="16854"/>
    <cellStyle name="Normal 342 5" xfId="11698"/>
    <cellStyle name="Normal 342 6" xfId="39794"/>
    <cellStyle name="Normal 342 7" xfId="44641"/>
    <cellStyle name="Normal 343" xfId="876"/>
    <cellStyle name="Normal 343 2" xfId="1959"/>
    <cellStyle name="Normal 343 2 2" xfId="4268"/>
    <cellStyle name="Normal 343 2 2 2" xfId="9415"/>
    <cellStyle name="Normal 343 2 2 2 2" xfId="20198"/>
    <cellStyle name="Normal 343 2 2 3" xfId="15066"/>
    <cellStyle name="Normal 343 2 2 4" xfId="43125"/>
    <cellStyle name="Normal 343 2 2 5" xfId="47968"/>
    <cellStyle name="Normal 343 2 3" xfId="7134"/>
    <cellStyle name="Normal 343 2 3 2" xfId="17917"/>
    <cellStyle name="Normal 343 2 4" xfId="12779"/>
    <cellStyle name="Normal 343 2 5" xfId="40849"/>
    <cellStyle name="Normal 343 2 6" xfId="45692"/>
    <cellStyle name="Normal 343 3" xfId="3213"/>
    <cellStyle name="Normal 343 3 2" xfId="8360"/>
    <cellStyle name="Normal 343 3 2 2" xfId="19143"/>
    <cellStyle name="Normal 343 3 3" xfId="14011"/>
    <cellStyle name="Normal 343 3 4" xfId="42070"/>
    <cellStyle name="Normal 343 3 5" xfId="46913"/>
    <cellStyle name="Normal 343 4" xfId="6077"/>
    <cellStyle name="Normal 343 4 2" xfId="16860"/>
    <cellStyle name="Normal 343 5" xfId="11704"/>
    <cellStyle name="Normal 343 6" xfId="39800"/>
    <cellStyle name="Normal 343 7" xfId="44647"/>
    <cellStyle name="Normal 344" xfId="877"/>
    <cellStyle name="Normal 344 2" xfId="1960"/>
    <cellStyle name="Normal 344 2 2" xfId="4269"/>
    <cellStyle name="Normal 344 2 2 2" xfId="9416"/>
    <cellStyle name="Normal 344 2 2 2 2" xfId="20199"/>
    <cellStyle name="Normal 344 2 2 3" xfId="15067"/>
    <cellStyle name="Normal 344 2 2 4" xfId="43126"/>
    <cellStyle name="Normal 344 2 2 5" xfId="47969"/>
    <cellStyle name="Normal 344 2 3" xfId="7135"/>
    <cellStyle name="Normal 344 2 3 2" xfId="17918"/>
    <cellStyle name="Normal 344 2 4" xfId="12780"/>
    <cellStyle name="Normal 344 2 5" xfId="40850"/>
    <cellStyle name="Normal 344 2 6" xfId="45693"/>
    <cellStyle name="Normal 344 3" xfId="3214"/>
    <cellStyle name="Normal 344 3 2" xfId="8361"/>
    <cellStyle name="Normal 344 3 2 2" xfId="19144"/>
    <cellStyle name="Normal 344 3 3" xfId="14012"/>
    <cellStyle name="Normal 344 3 4" xfId="42071"/>
    <cellStyle name="Normal 344 3 5" xfId="46914"/>
    <cellStyle name="Normal 344 4" xfId="6078"/>
    <cellStyle name="Normal 344 4 2" xfId="16861"/>
    <cellStyle name="Normal 344 5" xfId="11705"/>
    <cellStyle name="Normal 344 6" xfId="39801"/>
    <cellStyle name="Normal 344 7" xfId="44648"/>
    <cellStyle name="Normal 345" xfId="878"/>
    <cellStyle name="Normal 345 2" xfId="1961"/>
    <cellStyle name="Normal 345 2 2" xfId="4270"/>
    <cellStyle name="Normal 345 2 2 2" xfId="9417"/>
    <cellStyle name="Normal 345 2 2 2 2" xfId="20200"/>
    <cellStyle name="Normal 345 2 2 3" xfId="15068"/>
    <cellStyle name="Normal 345 2 2 4" xfId="43127"/>
    <cellStyle name="Normal 345 2 2 5" xfId="47970"/>
    <cellStyle name="Normal 345 2 3" xfId="7136"/>
    <cellStyle name="Normal 345 2 3 2" xfId="17919"/>
    <cellStyle name="Normal 345 2 4" xfId="12781"/>
    <cellStyle name="Normal 345 2 5" xfId="40851"/>
    <cellStyle name="Normal 345 2 6" xfId="45694"/>
    <cellStyle name="Normal 345 3" xfId="3215"/>
    <cellStyle name="Normal 345 3 2" xfId="8362"/>
    <cellStyle name="Normal 345 3 2 2" xfId="19145"/>
    <cellStyle name="Normal 345 3 3" xfId="14013"/>
    <cellStyle name="Normal 345 3 4" xfId="42072"/>
    <cellStyle name="Normal 345 3 5" xfId="46915"/>
    <cellStyle name="Normal 345 4" xfId="6079"/>
    <cellStyle name="Normal 345 4 2" xfId="16862"/>
    <cellStyle name="Normal 345 5" xfId="11706"/>
    <cellStyle name="Normal 345 6" xfId="39802"/>
    <cellStyle name="Normal 345 7" xfId="44649"/>
    <cellStyle name="Normal 346" xfId="827"/>
    <cellStyle name="Normal 346 2" xfId="1910"/>
    <cellStyle name="Normal 346 2 2" xfId="4219"/>
    <cellStyle name="Normal 346 2 2 2" xfId="9366"/>
    <cellStyle name="Normal 346 2 2 2 2" xfId="20149"/>
    <cellStyle name="Normal 346 2 2 3" xfId="15017"/>
    <cellStyle name="Normal 346 2 2 4" xfId="43076"/>
    <cellStyle name="Normal 346 2 2 5" xfId="47919"/>
    <cellStyle name="Normal 346 2 3" xfId="7085"/>
    <cellStyle name="Normal 346 2 3 2" xfId="17868"/>
    <cellStyle name="Normal 346 2 4" xfId="12730"/>
    <cellStyle name="Normal 346 2 5" xfId="40800"/>
    <cellStyle name="Normal 346 2 6" xfId="45643"/>
    <cellStyle name="Normal 346 3" xfId="3164"/>
    <cellStyle name="Normal 346 3 2" xfId="8311"/>
    <cellStyle name="Normal 346 3 2 2" xfId="19094"/>
    <cellStyle name="Normal 346 3 3" xfId="13962"/>
    <cellStyle name="Normal 346 3 4" xfId="42021"/>
    <cellStyle name="Normal 346 3 5" xfId="46864"/>
    <cellStyle name="Normal 346 4" xfId="6028"/>
    <cellStyle name="Normal 346 4 2" xfId="16811"/>
    <cellStyle name="Normal 346 5" xfId="11655"/>
    <cellStyle name="Normal 346 6" xfId="39751"/>
    <cellStyle name="Normal 346 7" xfId="44598"/>
    <cellStyle name="Normal 347" xfId="879"/>
    <cellStyle name="Normal 347 2" xfId="1962"/>
    <cellStyle name="Normal 347 2 2" xfId="4271"/>
    <cellStyle name="Normal 347 2 2 2" xfId="9418"/>
    <cellStyle name="Normal 347 2 2 2 2" xfId="20201"/>
    <cellStyle name="Normal 347 2 2 3" xfId="15069"/>
    <cellStyle name="Normal 347 2 2 4" xfId="43128"/>
    <cellStyle name="Normal 347 2 2 5" xfId="47971"/>
    <cellStyle name="Normal 347 2 3" xfId="7137"/>
    <cellStyle name="Normal 347 2 3 2" xfId="17920"/>
    <cellStyle name="Normal 347 2 4" xfId="12782"/>
    <cellStyle name="Normal 347 2 5" xfId="40852"/>
    <cellStyle name="Normal 347 2 6" xfId="45695"/>
    <cellStyle name="Normal 347 3" xfId="3216"/>
    <cellStyle name="Normal 347 3 2" xfId="8363"/>
    <cellStyle name="Normal 347 3 2 2" xfId="19146"/>
    <cellStyle name="Normal 347 3 3" xfId="14014"/>
    <cellStyle name="Normal 347 3 4" xfId="42073"/>
    <cellStyle name="Normal 347 3 5" xfId="46916"/>
    <cellStyle name="Normal 347 4" xfId="6080"/>
    <cellStyle name="Normal 347 4 2" xfId="16863"/>
    <cellStyle name="Normal 347 5" xfId="11707"/>
    <cellStyle name="Normal 347 6" xfId="39803"/>
    <cellStyle name="Normal 347 7" xfId="44650"/>
    <cellStyle name="Normal 348" xfId="880"/>
    <cellStyle name="Normal 348 2" xfId="1963"/>
    <cellStyle name="Normal 348 2 2" xfId="4272"/>
    <cellStyle name="Normal 348 2 2 2" xfId="9419"/>
    <cellStyle name="Normal 348 2 2 2 2" xfId="20202"/>
    <cellStyle name="Normal 348 2 2 3" xfId="15070"/>
    <cellStyle name="Normal 348 2 2 4" xfId="43129"/>
    <cellStyle name="Normal 348 2 2 5" xfId="47972"/>
    <cellStyle name="Normal 348 2 3" xfId="7138"/>
    <cellStyle name="Normal 348 2 3 2" xfId="17921"/>
    <cellStyle name="Normal 348 2 4" xfId="12783"/>
    <cellStyle name="Normal 348 2 5" xfId="40853"/>
    <cellStyle name="Normal 348 2 6" xfId="45696"/>
    <cellStyle name="Normal 348 3" xfId="3217"/>
    <cellStyle name="Normal 348 3 2" xfId="8364"/>
    <cellStyle name="Normal 348 3 2 2" xfId="19147"/>
    <cellStyle name="Normal 348 3 3" xfId="14015"/>
    <cellStyle name="Normal 348 3 4" xfId="42074"/>
    <cellStyle name="Normal 348 3 5" xfId="46917"/>
    <cellStyle name="Normal 348 4" xfId="6081"/>
    <cellStyle name="Normal 348 4 2" xfId="16864"/>
    <cellStyle name="Normal 348 5" xfId="11708"/>
    <cellStyle name="Normal 348 6" xfId="39804"/>
    <cellStyle name="Normal 348 7" xfId="44651"/>
    <cellStyle name="Normal 349" xfId="874"/>
    <cellStyle name="Normal 349 2" xfId="1957"/>
    <cellStyle name="Normal 349 2 2" xfId="4266"/>
    <cellStyle name="Normal 349 2 2 2" xfId="9413"/>
    <cellStyle name="Normal 349 2 2 2 2" xfId="20196"/>
    <cellStyle name="Normal 349 2 2 3" xfId="15064"/>
    <cellStyle name="Normal 349 2 2 4" xfId="43123"/>
    <cellStyle name="Normal 349 2 2 5" xfId="47966"/>
    <cellStyle name="Normal 349 2 3" xfId="7132"/>
    <cellStyle name="Normal 349 2 3 2" xfId="17915"/>
    <cellStyle name="Normal 349 2 4" xfId="12777"/>
    <cellStyle name="Normal 349 2 5" xfId="40847"/>
    <cellStyle name="Normal 349 2 6" xfId="45690"/>
    <cellStyle name="Normal 349 3" xfId="3211"/>
    <cellStyle name="Normal 349 3 2" xfId="8358"/>
    <cellStyle name="Normal 349 3 2 2" xfId="19141"/>
    <cellStyle name="Normal 349 3 3" xfId="14009"/>
    <cellStyle name="Normal 349 3 4" xfId="42068"/>
    <cellStyle name="Normal 349 3 5" xfId="46911"/>
    <cellStyle name="Normal 349 4" xfId="6075"/>
    <cellStyle name="Normal 349 4 2" xfId="16858"/>
    <cellStyle name="Normal 349 5" xfId="11702"/>
    <cellStyle name="Normal 349 6" xfId="39798"/>
    <cellStyle name="Normal 349 7" xfId="44645"/>
    <cellStyle name="Normal 35" xfId="477"/>
    <cellStyle name="Normal 35 2" xfId="1569"/>
    <cellStyle name="Normal 35 2 2" xfId="3878"/>
    <cellStyle name="Normal 35 2 2 2" xfId="9025"/>
    <cellStyle name="Normal 35 2 2 2 2" xfId="19808"/>
    <cellStyle name="Normal 35 2 2 3" xfId="14676"/>
    <cellStyle name="Normal 35 2 2 4" xfId="42735"/>
    <cellStyle name="Normal 35 2 2 5" xfId="47578"/>
    <cellStyle name="Normal 35 2 3" xfId="6744"/>
    <cellStyle name="Normal 35 2 3 2" xfId="17527"/>
    <cellStyle name="Normal 35 2 4" xfId="12389"/>
    <cellStyle name="Normal 35 2 5" xfId="40459"/>
    <cellStyle name="Normal 35 2 6" xfId="45302"/>
    <cellStyle name="Normal 35 3" xfId="2817"/>
    <cellStyle name="Normal 35 3 2" xfId="7971"/>
    <cellStyle name="Normal 35 3 2 2" xfId="18754"/>
    <cellStyle name="Normal 35 3 3" xfId="13622"/>
    <cellStyle name="Normal 35 3 4" xfId="41681"/>
    <cellStyle name="Normal 35 3 5" xfId="46524"/>
    <cellStyle name="Normal 35 4" xfId="5682"/>
    <cellStyle name="Normal 35 4 2" xfId="16471"/>
    <cellStyle name="Normal 35 5" xfId="11305"/>
    <cellStyle name="Normal 35 6" xfId="39414"/>
    <cellStyle name="Normal 35 7" xfId="44260"/>
    <cellStyle name="Normal 350" xfId="883"/>
    <cellStyle name="Normal 350 2" xfId="1966"/>
    <cellStyle name="Normal 350 2 2" xfId="4275"/>
    <cellStyle name="Normal 350 2 2 2" xfId="9422"/>
    <cellStyle name="Normal 350 2 2 2 2" xfId="20205"/>
    <cellStyle name="Normal 350 2 2 3" xfId="15073"/>
    <cellStyle name="Normal 350 2 2 4" xfId="43132"/>
    <cellStyle name="Normal 350 2 2 5" xfId="47975"/>
    <cellStyle name="Normal 350 2 3" xfId="7141"/>
    <cellStyle name="Normal 350 2 3 2" xfId="17924"/>
    <cellStyle name="Normal 350 2 4" xfId="12786"/>
    <cellStyle name="Normal 350 2 5" xfId="40856"/>
    <cellStyle name="Normal 350 2 6" xfId="45699"/>
    <cellStyle name="Normal 350 3" xfId="3220"/>
    <cellStyle name="Normal 350 3 2" xfId="8367"/>
    <cellStyle name="Normal 350 3 2 2" xfId="19150"/>
    <cellStyle name="Normal 350 3 3" xfId="14018"/>
    <cellStyle name="Normal 350 3 4" xfId="42077"/>
    <cellStyle name="Normal 350 3 5" xfId="46920"/>
    <cellStyle name="Normal 350 4" xfId="6084"/>
    <cellStyle name="Normal 350 4 2" xfId="16867"/>
    <cellStyle name="Normal 350 5" xfId="11711"/>
    <cellStyle name="Normal 350 6" xfId="39807"/>
    <cellStyle name="Normal 350 7" xfId="44654"/>
    <cellStyle name="Normal 351" xfId="884"/>
    <cellStyle name="Normal 351 2" xfId="1967"/>
    <cellStyle name="Normal 351 2 2" xfId="4276"/>
    <cellStyle name="Normal 351 2 2 2" xfId="9423"/>
    <cellStyle name="Normal 351 2 2 2 2" xfId="20206"/>
    <cellStyle name="Normal 351 2 2 3" xfId="15074"/>
    <cellStyle name="Normal 351 2 2 4" xfId="43133"/>
    <cellStyle name="Normal 351 2 2 5" xfId="47976"/>
    <cellStyle name="Normal 351 2 3" xfId="7142"/>
    <cellStyle name="Normal 351 2 3 2" xfId="17925"/>
    <cellStyle name="Normal 351 2 4" xfId="12787"/>
    <cellStyle name="Normal 351 2 5" xfId="40857"/>
    <cellStyle name="Normal 351 2 6" xfId="45700"/>
    <cellStyle name="Normal 351 3" xfId="3221"/>
    <cellStyle name="Normal 351 3 2" xfId="8368"/>
    <cellStyle name="Normal 351 3 2 2" xfId="19151"/>
    <cellStyle name="Normal 351 3 3" xfId="14019"/>
    <cellStyle name="Normal 351 3 4" xfId="42078"/>
    <cellStyle name="Normal 351 3 5" xfId="46921"/>
    <cellStyle name="Normal 351 4" xfId="6085"/>
    <cellStyle name="Normal 351 4 2" xfId="16868"/>
    <cellStyle name="Normal 351 5" xfId="11712"/>
    <cellStyle name="Normal 351 6" xfId="39808"/>
    <cellStyle name="Normal 351 7" xfId="44655"/>
    <cellStyle name="Normal 352" xfId="885"/>
    <cellStyle name="Normal 352 2" xfId="1968"/>
    <cellStyle name="Normal 352 2 2" xfId="4277"/>
    <cellStyle name="Normal 352 2 2 2" xfId="9424"/>
    <cellStyle name="Normal 352 2 2 2 2" xfId="20207"/>
    <cellStyle name="Normal 352 2 2 3" xfId="15075"/>
    <cellStyle name="Normal 352 2 2 4" xfId="43134"/>
    <cellStyle name="Normal 352 2 2 5" xfId="47977"/>
    <cellStyle name="Normal 352 2 3" xfId="7143"/>
    <cellStyle name="Normal 352 2 3 2" xfId="17926"/>
    <cellStyle name="Normal 352 2 4" xfId="12788"/>
    <cellStyle name="Normal 352 2 5" xfId="40858"/>
    <cellStyle name="Normal 352 2 6" xfId="45701"/>
    <cellStyle name="Normal 352 3" xfId="3222"/>
    <cellStyle name="Normal 352 3 2" xfId="8369"/>
    <cellStyle name="Normal 352 3 2 2" xfId="19152"/>
    <cellStyle name="Normal 352 3 3" xfId="14020"/>
    <cellStyle name="Normal 352 3 4" xfId="42079"/>
    <cellStyle name="Normal 352 3 5" xfId="46922"/>
    <cellStyle name="Normal 352 4" xfId="6086"/>
    <cellStyle name="Normal 352 4 2" xfId="16869"/>
    <cellStyle name="Normal 352 5" xfId="11713"/>
    <cellStyle name="Normal 352 6" xfId="39809"/>
    <cellStyle name="Normal 352 7" xfId="44656"/>
    <cellStyle name="Normal 353" xfId="886"/>
    <cellStyle name="Normal 353 2" xfId="1969"/>
    <cellStyle name="Normal 353 2 2" xfId="4278"/>
    <cellStyle name="Normal 353 2 2 2" xfId="9425"/>
    <cellStyle name="Normal 353 2 2 2 2" xfId="20208"/>
    <cellStyle name="Normal 353 2 2 3" xfId="15076"/>
    <cellStyle name="Normal 353 2 2 4" xfId="43135"/>
    <cellStyle name="Normal 353 2 2 5" xfId="47978"/>
    <cellStyle name="Normal 353 2 3" xfId="7144"/>
    <cellStyle name="Normal 353 2 3 2" xfId="17927"/>
    <cellStyle name="Normal 353 2 4" xfId="12789"/>
    <cellStyle name="Normal 353 2 5" xfId="40859"/>
    <cellStyle name="Normal 353 2 6" xfId="45702"/>
    <cellStyle name="Normal 353 3" xfId="3223"/>
    <cellStyle name="Normal 353 3 2" xfId="8370"/>
    <cellStyle name="Normal 353 3 2 2" xfId="19153"/>
    <cellStyle name="Normal 353 3 3" xfId="14021"/>
    <cellStyle name="Normal 353 3 4" xfId="42080"/>
    <cellStyle name="Normal 353 3 5" xfId="46923"/>
    <cellStyle name="Normal 353 4" xfId="6087"/>
    <cellStyle name="Normal 353 4 2" xfId="16870"/>
    <cellStyle name="Normal 353 5" xfId="11714"/>
    <cellStyle name="Normal 353 6" xfId="39810"/>
    <cellStyle name="Normal 353 7" xfId="44657"/>
    <cellStyle name="Normal 354" xfId="887"/>
    <cellStyle name="Normal 354 2" xfId="1970"/>
    <cellStyle name="Normal 354 2 2" xfId="4279"/>
    <cellStyle name="Normal 354 2 2 2" xfId="9426"/>
    <cellStyle name="Normal 354 2 2 2 2" xfId="20209"/>
    <cellStyle name="Normal 354 2 2 3" xfId="15077"/>
    <cellStyle name="Normal 354 2 2 4" xfId="43136"/>
    <cellStyle name="Normal 354 2 2 5" xfId="47979"/>
    <cellStyle name="Normal 354 2 3" xfId="7145"/>
    <cellStyle name="Normal 354 2 3 2" xfId="17928"/>
    <cellStyle name="Normal 354 2 4" xfId="12790"/>
    <cellStyle name="Normal 354 2 5" xfId="40860"/>
    <cellStyle name="Normal 354 2 6" xfId="45703"/>
    <cellStyle name="Normal 354 3" xfId="3224"/>
    <cellStyle name="Normal 354 3 2" xfId="8371"/>
    <cellStyle name="Normal 354 3 2 2" xfId="19154"/>
    <cellStyle name="Normal 354 3 3" xfId="14022"/>
    <cellStyle name="Normal 354 3 4" xfId="42081"/>
    <cellStyle name="Normal 354 3 5" xfId="46924"/>
    <cellStyle name="Normal 354 4" xfId="6088"/>
    <cellStyle name="Normal 354 4 2" xfId="16871"/>
    <cellStyle name="Normal 354 5" xfId="11715"/>
    <cellStyle name="Normal 354 6" xfId="39811"/>
    <cellStyle name="Normal 354 7" xfId="44658"/>
    <cellStyle name="Normal 355" xfId="834"/>
    <cellStyle name="Normal 355 2" xfId="1917"/>
    <cellStyle name="Normal 355 2 2" xfId="4226"/>
    <cellStyle name="Normal 355 2 2 2" xfId="9373"/>
    <cellStyle name="Normal 355 2 2 2 2" xfId="20156"/>
    <cellStyle name="Normal 355 2 2 3" xfId="15024"/>
    <cellStyle name="Normal 355 2 2 4" xfId="43083"/>
    <cellStyle name="Normal 355 2 2 5" xfId="47926"/>
    <cellStyle name="Normal 355 2 3" xfId="7092"/>
    <cellStyle name="Normal 355 2 3 2" xfId="17875"/>
    <cellStyle name="Normal 355 2 4" xfId="12737"/>
    <cellStyle name="Normal 355 2 5" xfId="40807"/>
    <cellStyle name="Normal 355 2 6" xfId="45650"/>
    <cellStyle name="Normal 355 3" xfId="3171"/>
    <cellStyle name="Normal 355 3 2" xfId="8318"/>
    <cellStyle name="Normal 355 3 2 2" xfId="19101"/>
    <cellStyle name="Normal 355 3 3" xfId="13969"/>
    <cellStyle name="Normal 355 3 4" xfId="42028"/>
    <cellStyle name="Normal 355 3 5" xfId="46871"/>
    <cellStyle name="Normal 355 4" xfId="6035"/>
    <cellStyle name="Normal 355 4 2" xfId="16818"/>
    <cellStyle name="Normal 355 5" xfId="11662"/>
    <cellStyle name="Normal 355 6" xfId="39758"/>
    <cellStyle name="Normal 355 7" xfId="44605"/>
    <cellStyle name="Normal 356" xfId="894"/>
    <cellStyle name="Normal 356 2" xfId="1977"/>
    <cellStyle name="Normal 356 2 2" xfId="4286"/>
    <cellStyle name="Normal 356 2 2 2" xfId="9433"/>
    <cellStyle name="Normal 356 2 2 2 2" xfId="20216"/>
    <cellStyle name="Normal 356 2 2 3" xfId="15084"/>
    <cellStyle name="Normal 356 2 2 4" xfId="43143"/>
    <cellStyle name="Normal 356 2 2 5" xfId="47986"/>
    <cellStyle name="Normal 356 2 3" xfId="7152"/>
    <cellStyle name="Normal 356 2 3 2" xfId="17935"/>
    <cellStyle name="Normal 356 2 4" xfId="12797"/>
    <cellStyle name="Normal 356 2 5" xfId="40867"/>
    <cellStyle name="Normal 356 2 6" xfId="45710"/>
    <cellStyle name="Normal 356 3" xfId="3231"/>
    <cellStyle name="Normal 356 3 2" xfId="8378"/>
    <cellStyle name="Normal 356 3 2 2" xfId="19161"/>
    <cellStyle name="Normal 356 3 3" xfId="14029"/>
    <cellStyle name="Normal 356 3 4" xfId="42088"/>
    <cellStyle name="Normal 356 3 5" xfId="46931"/>
    <cellStyle name="Normal 356 4" xfId="6095"/>
    <cellStyle name="Normal 356 4 2" xfId="16878"/>
    <cellStyle name="Normal 356 5" xfId="11722"/>
    <cellStyle name="Normal 356 6" xfId="39818"/>
    <cellStyle name="Normal 356 7" xfId="44665"/>
    <cellStyle name="Normal 357" xfId="833"/>
    <cellStyle name="Normal 357 2" xfId="1916"/>
    <cellStyle name="Normal 357 2 2" xfId="4225"/>
    <cellStyle name="Normal 357 2 2 2" xfId="9372"/>
    <cellStyle name="Normal 357 2 2 2 2" xfId="20155"/>
    <cellStyle name="Normal 357 2 2 3" xfId="15023"/>
    <cellStyle name="Normal 357 2 2 4" xfId="43082"/>
    <cellStyle name="Normal 357 2 2 5" xfId="47925"/>
    <cellStyle name="Normal 357 2 3" xfId="7091"/>
    <cellStyle name="Normal 357 2 3 2" xfId="17874"/>
    <cellStyle name="Normal 357 2 4" xfId="12736"/>
    <cellStyle name="Normal 357 2 5" xfId="40806"/>
    <cellStyle name="Normal 357 2 6" xfId="45649"/>
    <cellStyle name="Normal 357 3" xfId="3170"/>
    <cellStyle name="Normal 357 3 2" xfId="8317"/>
    <cellStyle name="Normal 357 3 2 2" xfId="19100"/>
    <cellStyle name="Normal 357 3 3" xfId="13968"/>
    <cellStyle name="Normal 357 3 4" xfId="42027"/>
    <cellStyle name="Normal 357 3 5" xfId="46870"/>
    <cellStyle name="Normal 357 4" xfId="6034"/>
    <cellStyle name="Normal 357 4 2" xfId="16817"/>
    <cellStyle name="Normal 357 5" xfId="11661"/>
    <cellStyle name="Normal 357 6" xfId="39757"/>
    <cellStyle name="Normal 357 7" xfId="44604"/>
    <cellStyle name="Normal 358" xfId="895"/>
    <cellStyle name="Normal 358 2" xfId="1978"/>
    <cellStyle name="Normal 358 2 2" xfId="4287"/>
    <cellStyle name="Normal 358 2 2 2" xfId="9434"/>
    <cellStyle name="Normal 358 2 2 2 2" xfId="20217"/>
    <cellStyle name="Normal 358 2 2 3" xfId="15085"/>
    <cellStyle name="Normal 358 2 2 4" xfId="43144"/>
    <cellStyle name="Normal 358 2 2 5" xfId="47987"/>
    <cellStyle name="Normal 358 2 3" xfId="7153"/>
    <cellStyle name="Normal 358 2 3 2" xfId="17936"/>
    <cellStyle name="Normal 358 2 4" xfId="12798"/>
    <cellStyle name="Normal 358 2 5" xfId="40868"/>
    <cellStyle name="Normal 358 2 6" xfId="45711"/>
    <cellStyle name="Normal 358 3" xfId="3232"/>
    <cellStyle name="Normal 358 3 2" xfId="8379"/>
    <cellStyle name="Normal 358 3 2 2" xfId="19162"/>
    <cellStyle name="Normal 358 3 3" xfId="14030"/>
    <cellStyle name="Normal 358 3 4" xfId="42089"/>
    <cellStyle name="Normal 358 3 5" xfId="46932"/>
    <cellStyle name="Normal 358 4" xfId="6096"/>
    <cellStyle name="Normal 358 4 2" xfId="16879"/>
    <cellStyle name="Normal 358 5" xfId="11723"/>
    <cellStyle name="Normal 358 6" xfId="39819"/>
    <cellStyle name="Normal 358 7" xfId="44666"/>
    <cellStyle name="Normal 359" xfId="896"/>
    <cellStyle name="Normal 359 2" xfId="1979"/>
    <cellStyle name="Normal 359 2 2" xfId="4288"/>
    <cellStyle name="Normal 359 2 2 2" xfId="9435"/>
    <cellStyle name="Normal 359 2 2 2 2" xfId="20218"/>
    <cellStyle name="Normal 359 2 2 3" xfId="15086"/>
    <cellStyle name="Normal 359 2 2 4" xfId="43145"/>
    <cellStyle name="Normal 359 2 2 5" xfId="47988"/>
    <cellStyle name="Normal 359 2 3" xfId="7154"/>
    <cellStyle name="Normal 359 2 3 2" xfId="17937"/>
    <cellStyle name="Normal 359 2 4" xfId="12799"/>
    <cellStyle name="Normal 359 2 5" xfId="40869"/>
    <cellStyle name="Normal 359 2 6" xfId="45712"/>
    <cellStyle name="Normal 359 3" xfId="3233"/>
    <cellStyle name="Normal 359 3 2" xfId="8380"/>
    <cellStyle name="Normal 359 3 2 2" xfId="19163"/>
    <cellStyle name="Normal 359 3 3" xfId="14031"/>
    <cellStyle name="Normal 359 3 4" xfId="42090"/>
    <cellStyle name="Normal 359 3 5" xfId="46933"/>
    <cellStyle name="Normal 359 4" xfId="6097"/>
    <cellStyle name="Normal 359 4 2" xfId="16880"/>
    <cellStyle name="Normal 359 5" xfId="11724"/>
    <cellStyle name="Normal 359 6" xfId="39820"/>
    <cellStyle name="Normal 359 7" xfId="44667"/>
    <cellStyle name="Normal 36" xfId="478"/>
    <cellStyle name="Normal 36 2" xfId="1570"/>
    <cellStyle name="Normal 36 2 2" xfId="3879"/>
    <cellStyle name="Normal 36 2 2 2" xfId="9026"/>
    <cellStyle name="Normal 36 2 2 2 2" xfId="19809"/>
    <cellStyle name="Normal 36 2 2 3" xfId="14677"/>
    <cellStyle name="Normal 36 2 2 4" xfId="42736"/>
    <cellStyle name="Normal 36 2 2 5" xfId="47579"/>
    <cellStyle name="Normal 36 2 3" xfId="6745"/>
    <cellStyle name="Normal 36 2 3 2" xfId="17528"/>
    <cellStyle name="Normal 36 2 4" xfId="12390"/>
    <cellStyle name="Normal 36 2 5" xfId="40460"/>
    <cellStyle name="Normal 36 2 6" xfId="45303"/>
    <cellStyle name="Normal 36 3" xfId="2818"/>
    <cellStyle name="Normal 36 3 2" xfId="7972"/>
    <cellStyle name="Normal 36 3 2 2" xfId="18755"/>
    <cellStyle name="Normal 36 3 3" xfId="13623"/>
    <cellStyle name="Normal 36 3 4" xfId="41682"/>
    <cellStyle name="Normal 36 3 5" xfId="46525"/>
    <cellStyle name="Normal 36 4" xfId="5683"/>
    <cellStyle name="Normal 36 4 2" xfId="16472"/>
    <cellStyle name="Normal 36 5" xfId="11306"/>
    <cellStyle name="Normal 36 6" xfId="39415"/>
    <cellStyle name="Normal 36 7" xfId="44261"/>
    <cellStyle name="Normal 360" xfId="897"/>
    <cellStyle name="Normal 360 2" xfId="1980"/>
    <cellStyle name="Normal 360 2 2" xfId="4289"/>
    <cellStyle name="Normal 360 2 2 2" xfId="9436"/>
    <cellStyle name="Normal 360 2 2 2 2" xfId="20219"/>
    <cellStyle name="Normal 360 2 2 3" xfId="15087"/>
    <cellStyle name="Normal 360 2 2 4" xfId="43146"/>
    <cellStyle name="Normal 360 2 2 5" xfId="47989"/>
    <cellStyle name="Normal 360 2 3" xfId="7155"/>
    <cellStyle name="Normal 360 2 3 2" xfId="17938"/>
    <cellStyle name="Normal 360 2 4" xfId="12800"/>
    <cellStyle name="Normal 360 2 5" xfId="40870"/>
    <cellStyle name="Normal 360 2 6" xfId="45713"/>
    <cellStyle name="Normal 360 3" xfId="3234"/>
    <cellStyle name="Normal 360 3 2" xfId="8381"/>
    <cellStyle name="Normal 360 3 2 2" xfId="19164"/>
    <cellStyle name="Normal 360 3 3" xfId="14032"/>
    <cellStyle name="Normal 360 3 4" xfId="42091"/>
    <cellStyle name="Normal 360 3 5" xfId="46934"/>
    <cellStyle name="Normal 360 4" xfId="6098"/>
    <cellStyle name="Normal 360 4 2" xfId="16881"/>
    <cellStyle name="Normal 360 5" xfId="11725"/>
    <cellStyle name="Normal 360 6" xfId="39821"/>
    <cellStyle name="Normal 360 7" xfId="44668"/>
    <cellStyle name="Normal 361" xfId="898"/>
    <cellStyle name="Normal 361 2" xfId="1981"/>
    <cellStyle name="Normal 361 2 2" xfId="4290"/>
    <cellStyle name="Normal 361 2 2 2" xfId="9437"/>
    <cellStyle name="Normal 361 2 2 2 2" xfId="20220"/>
    <cellStyle name="Normal 361 2 2 3" xfId="15088"/>
    <cellStyle name="Normal 361 2 2 4" xfId="43147"/>
    <cellStyle name="Normal 361 2 2 5" xfId="47990"/>
    <cellStyle name="Normal 361 2 3" xfId="7156"/>
    <cellStyle name="Normal 361 2 3 2" xfId="17939"/>
    <cellStyle name="Normal 361 2 4" xfId="12801"/>
    <cellStyle name="Normal 361 2 5" xfId="40871"/>
    <cellStyle name="Normal 361 2 6" xfId="45714"/>
    <cellStyle name="Normal 361 3" xfId="3235"/>
    <cellStyle name="Normal 361 3 2" xfId="8382"/>
    <cellStyle name="Normal 361 3 2 2" xfId="19165"/>
    <cellStyle name="Normal 361 3 3" xfId="14033"/>
    <cellStyle name="Normal 361 3 4" xfId="42092"/>
    <cellStyle name="Normal 361 3 5" xfId="46935"/>
    <cellStyle name="Normal 361 4" xfId="6099"/>
    <cellStyle name="Normal 361 4 2" xfId="16882"/>
    <cellStyle name="Normal 361 5" xfId="11726"/>
    <cellStyle name="Normal 361 6" xfId="39822"/>
    <cellStyle name="Normal 361 7" xfId="44669"/>
    <cellStyle name="Normal 362" xfId="899"/>
    <cellStyle name="Normal 362 2" xfId="1982"/>
    <cellStyle name="Normal 362 2 2" xfId="4291"/>
    <cellStyle name="Normal 362 2 2 2" xfId="9438"/>
    <cellStyle name="Normal 362 2 2 2 2" xfId="20221"/>
    <cellStyle name="Normal 362 2 2 3" xfId="15089"/>
    <cellStyle name="Normal 362 2 2 4" xfId="43148"/>
    <cellStyle name="Normal 362 2 2 5" xfId="47991"/>
    <cellStyle name="Normal 362 2 3" xfId="7157"/>
    <cellStyle name="Normal 362 2 3 2" xfId="17940"/>
    <cellStyle name="Normal 362 2 4" xfId="12802"/>
    <cellStyle name="Normal 362 2 5" xfId="40872"/>
    <cellStyle name="Normal 362 2 6" xfId="45715"/>
    <cellStyle name="Normal 362 3" xfId="3236"/>
    <cellStyle name="Normal 362 3 2" xfId="8383"/>
    <cellStyle name="Normal 362 3 2 2" xfId="19166"/>
    <cellStyle name="Normal 362 3 3" xfId="14034"/>
    <cellStyle name="Normal 362 3 4" xfId="42093"/>
    <cellStyle name="Normal 362 3 5" xfId="46936"/>
    <cellStyle name="Normal 362 4" xfId="6100"/>
    <cellStyle name="Normal 362 4 2" xfId="16883"/>
    <cellStyle name="Normal 362 5" xfId="11727"/>
    <cellStyle name="Normal 362 6" xfId="39823"/>
    <cellStyle name="Normal 362 7" xfId="44670"/>
    <cellStyle name="Normal 363" xfId="900"/>
    <cellStyle name="Normal 363 2" xfId="1983"/>
    <cellStyle name="Normal 363 2 2" xfId="4292"/>
    <cellStyle name="Normal 363 2 2 2" xfId="9439"/>
    <cellStyle name="Normal 363 2 2 2 2" xfId="20222"/>
    <cellStyle name="Normal 363 2 2 3" xfId="15090"/>
    <cellStyle name="Normal 363 2 2 4" xfId="43149"/>
    <cellStyle name="Normal 363 2 2 5" xfId="47992"/>
    <cellStyle name="Normal 363 2 3" xfId="7158"/>
    <cellStyle name="Normal 363 2 3 2" xfId="17941"/>
    <cellStyle name="Normal 363 2 4" xfId="12803"/>
    <cellStyle name="Normal 363 2 5" xfId="40873"/>
    <cellStyle name="Normal 363 2 6" xfId="45716"/>
    <cellStyle name="Normal 363 3" xfId="3237"/>
    <cellStyle name="Normal 363 3 2" xfId="8384"/>
    <cellStyle name="Normal 363 3 2 2" xfId="19167"/>
    <cellStyle name="Normal 363 3 3" xfId="14035"/>
    <cellStyle name="Normal 363 3 4" xfId="42094"/>
    <cellStyle name="Normal 363 3 5" xfId="46937"/>
    <cellStyle name="Normal 363 4" xfId="6101"/>
    <cellStyle name="Normal 363 4 2" xfId="16884"/>
    <cellStyle name="Normal 363 5" xfId="11728"/>
    <cellStyle name="Normal 363 6" xfId="39824"/>
    <cellStyle name="Normal 363 7" xfId="44671"/>
    <cellStyle name="Normal 364" xfId="893"/>
    <cellStyle name="Normal 364 2" xfId="1976"/>
    <cellStyle name="Normal 364 2 2" xfId="4285"/>
    <cellStyle name="Normal 364 2 2 2" xfId="9432"/>
    <cellStyle name="Normal 364 2 2 2 2" xfId="20215"/>
    <cellStyle name="Normal 364 2 2 3" xfId="15083"/>
    <cellStyle name="Normal 364 2 2 4" xfId="43142"/>
    <cellStyle name="Normal 364 2 2 5" xfId="47985"/>
    <cellStyle name="Normal 364 2 3" xfId="7151"/>
    <cellStyle name="Normal 364 2 3 2" xfId="17934"/>
    <cellStyle name="Normal 364 2 4" xfId="12796"/>
    <cellStyle name="Normal 364 2 5" xfId="40866"/>
    <cellStyle name="Normal 364 2 6" xfId="45709"/>
    <cellStyle name="Normal 364 3" xfId="3230"/>
    <cellStyle name="Normal 364 3 2" xfId="8377"/>
    <cellStyle name="Normal 364 3 2 2" xfId="19160"/>
    <cellStyle name="Normal 364 3 3" xfId="14028"/>
    <cellStyle name="Normal 364 3 4" xfId="42087"/>
    <cellStyle name="Normal 364 3 5" xfId="46930"/>
    <cellStyle name="Normal 364 4" xfId="6094"/>
    <cellStyle name="Normal 364 4 2" xfId="16877"/>
    <cellStyle name="Normal 364 5" xfId="11721"/>
    <cellStyle name="Normal 364 6" xfId="39817"/>
    <cellStyle name="Normal 364 7" xfId="44664"/>
    <cellStyle name="Normal 365" xfId="901"/>
    <cellStyle name="Normal 365 2" xfId="1984"/>
    <cellStyle name="Normal 365 2 2" xfId="4293"/>
    <cellStyle name="Normal 365 2 2 2" xfId="9440"/>
    <cellStyle name="Normal 365 2 2 2 2" xfId="20223"/>
    <cellStyle name="Normal 365 2 2 3" xfId="15091"/>
    <cellStyle name="Normal 365 2 2 4" xfId="43150"/>
    <cellStyle name="Normal 365 2 2 5" xfId="47993"/>
    <cellStyle name="Normal 365 2 3" xfId="7159"/>
    <cellStyle name="Normal 365 2 3 2" xfId="17942"/>
    <cellStyle name="Normal 365 2 4" xfId="12804"/>
    <cellStyle name="Normal 365 2 5" xfId="40874"/>
    <cellStyle name="Normal 365 2 6" xfId="45717"/>
    <cellStyle name="Normal 365 3" xfId="3238"/>
    <cellStyle name="Normal 365 3 2" xfId="8385"/>
    <cellStyle name="Normal 365 3 2 2" xfId="19168"/>
    <cellStyle name="Normal 365 3 3" xfId="14036"/>
    <cellStyle name="Normal 365 3 4" xfId="42095"/>
    <cellStyle name="Normal 365 3 5" xfId="46938"/>
    <cellStyle name="Normal 365 4" xfId="6102"/>
    <cellStyle name="Normal 365 4 2" xfId="16885"/>
    <cellStyle name="Normal 365 5" xfId="11729"/>
    <cellStyle name="Normal 365 6" xfId="39825"/>
    <cellStyle name="Normal 365 7" xfId="44672"/>
    <cellStyle name="Normal 366" xfId="892"/>
    <cellStyle name="Normal 366 2" xfId="1975"/>
    <cellStyle name="Normal 366 2 2" xfId="4284"/>
    <cellStyle name="Normal 366 2 2 2" xfId="9431"/>
    <cellStyle name="Normal 366 2 2 2 2" xfId="20214"/>
    <cellStyle name="Normal 366 2 2 3" xfId="15082"/>
    <cellStyle name="Normal 366 2 2 4" xfId="43141"/>
    <cellStyle name="Normal 366 2 2 5" xfId="47984"/>
    <cellStyle name="Normal 366 2 3" xfId="7150"/>
    <cellStyle name="Normal 366 2 3 2" xfId="17933"/>
    <cellStyle name="Normal 366 2 4" xfId="12795"/>
    <cellStyle name="Normal 366 2 5" xfId="40865"/>
    <cellStyle name="Normal 366 2 6" xfId="45708"/>
    <cellStyle name="Normal 366 3" xfId="3229"/>
    <cellStyle name="Normal 366 3 2" xfId="8376"/>
    <cellStyle name="Normal 366 3 2 2" xfId="19159"/>
    <cellStyle name="Normal 366 3 3" xfId="14027"/>
    <cellStyle name="Normal 366 3 4" xfId="42086"/>
    <cellStyle name="Normal 366 3 5" xfId="46929"/>
    <cellStyle name="Normal 366 4" xfId="6093"/>
    <cellStyle name="Normal 366 4 2" xfId="16876"/>
    <cellStyle name="Normal 366 5" xfId="11720"/>
    <cellStyle name="Normal 366 6" xfId="39816"/>
    <cellStyle name="Normal 366 7" xfId="44663"/>
    <cellStyle name="Normal 367" xfId="902"/>
    <cellStyle name="Normal 367 2" xfId="1985"/>
    <cellStyle name="Normal 367 2 2" xfId="4294"/>
    <cellStyle name="Normal 367 2 2 2" xfId="9441"/>
    <cellStyle name="Normal 367 2 2 2 2" xfId="20224"/>
    <cellStyle name="Normal 367 2 2 3" xfId="15092"/>
    <cellStyle name="Normal 367 2 2 4" xfId="43151"/>
    <cellStyle name="Normal 367 2 2 5" xfId="47994"/>
    <cellStyle name="Normal 367 2 3" xfId="7160"/>
    <cellStyle name="Normal 367 2 3 2" xfId="17943"/>
    <cellStyle name="Normal 367 2 4" xfId="12805"/>
    <cellStyle name="Normal 367 2 5" xfId="40875"/>
    <cellStyle name="Normal 367 2 6" xfId="45718"/>
    <cellStyle name="Normal 367 3" xfId="3239"/>
    <cellStyle name="Normal 367 3 2" xfId="8386"/>
    <cellStyle name="Normal 367 3 2 2" xfId="19169"/>
    <cellStyle name="Normal 367 3 3" xfId="14037"/>
    <cellStyle name="Normal 367 3 4" xfId="42096"/>
    <cellStyle name="Normal 367 3 5" xfId="46939"/>
    <cellStyle name="Normal 367 4" xfId="6103"/>
    <cellStyle name="Normal 367 4 2" xfId="16886"/>
    <cellStyle name="Normal 367 5" xfId="11730"/>
    <cellStyle name="Normal 367 6" xfId="39826"/>
    <cellStyle name="Normal 367 7" xfId="44673"/>
    <cellStyle name="Normal 368" xfId="903"/>
    <cellStyle name="Normal 368 2" xfId="1986"/>
    <cellStyle name="Normal 368 2 2" xfId="4295"/>
    <cellStyle name="Normal 368 2 2 2" xfId="9442"/>
    <cellStyle name="Normal 368 2 2 2 2" xfId="20225"/>
    <cellStyle name="Normal 368 2 2 3" xfId="15093"/>
    <cellStyle name="Normal 368 2 2 4" xfId="43152"/>
    <cellStyle name="Normal 368 2 2 5" xfId="47995"/>
    <cellStyle name="Normal 368 2 3" xfId="7161"/>
    <cellStyle name="Normal 368 2 3 2" xfId="17944"/>
    <cellStyle name="Normal 368 2 4" xfId="12806"/>
    <cellStyle name="Normal 368 2 5" xfId="40876"/>
    <cellStyle name="Normal 368 2 6" xfId="45719"/>
    <cellStyle name="Normal 368 3" xfId="3240"/>
    <cellStyle name="Normal 368 3 2" xfId="8387"/>
    <cellStyle name="Normal 368 3 2 2" xfId="19170"/>
    <cellStyle name="Normal 368 3 3" xfId="14038"/>
    <cellStyle name="Normal 368 3 4" xfId="42097"/>
    <cellStyle name="Normal 368 3 5" xfId="46940"/>
    <cellStyle name="Normal 368 4" xfId="6104"/>
    <cellStyle name="Normal 368 4 2" xfId="16887"/>
    <cellStyle name="Normal 368 5" xfId="11731"/>
    <cellStyle name="Normal 368 6" xfId="39827"/>
    <cellStyle name="Normal 368 7" xfId="44674"/>
    <cellStyle name="Normal 369" xfId="904"/>
    <cellStyle name="Normal 369 2" xfId="1987"/>
    <cellStyle name="Normal 369 2 2" xfId="4296"/>
    <cellStyle name="Normal 369 2 2 2" xfId="9443"/>
    <cellStyle name="Normal 369 2 2 2 2" xfId="20226"/>
    <cellStyle name="Normal 369 2 2 3" xfId="15094"/>
    <cellStyle name="Normal 369 2 2 4" xfId="43153"/>
    <cellStyle name="Normal 369 2 2 5" xfId="47996"/>
    <cellStyle name="Normal 369 2 3" xfId="7162"/>
    <cellStyle name="Normal 369 2 3 2" xfId="17945"/>
    <cellStyle name="Normal 369 2 4" xfId="12807"/>
    <cellStyle name="Normal 369 2 5" xfId="40877"/>
    <cellStyle name="Normal 369 2 6" xfId="45720"/>
    <cellStyle name="Normal 369 3" xfId="3241"/>
    <cellStyle name="Normal 369 3 2" xfId="8388"/>
    <cellStyle name="Normal 369 3 2 2" xfId="19171"/>
    <cellStyle name="Normal 369 3 3" xfId="14039"/>
    <cellStyle name="Normal 369 3 4" xfId="42098"/>
    <cellStyle name="Normal 369 3 5" xfId="46941"/>
    <cellStyle name="Normal 369 4" xfId="6105"/>
    <cellStyle name="Normal 369 4 2" xfId="16888"/>
    <cellStyle name="Normal 369 5" xfId="11732"/>
    <cellStyle name="Normal 369 6" xfId="39828"/>
    <cellStyle name="Normal 369 7" xfId="44675"/>
    <cellStyle name="Normal 37" xfId="366"/>
    <cellStyle name="Normal 370" xfId="905"/>
    <cellStyle name="Normal 370 2" xfId="1988"/>
    <cellStyle name="Normal 370 2 2" xfId="4297"/>
    <cellStyle name="Normal 370 2 2 2" xfId="9444"/>
    <cellStyle name="Normal 370 2 2 2 2" xfId="20227"/>
    <cellStyle name="Normal 370 2 2 3" xfId="15095"/>
    <cellStyle name="Normal 370 2 2 4" xfId="43154"/>
    <cellStyle name="Normal 370 2 2 5" xfId="47997"/>
    <cellStyle name="Normal 370 2 3" xfId="7163"/>
    <cellStyle name="Normal 370 2 3 2" xfId="17946"/>
    <cellStyle name="Normal 370 2 4" xfId="12808"/>
    <cellStyle name="Normal 370 2 5" xfId="40878"/>
    <cellStyle name="Normal 370 2 6" xfId="45721"/>
    <cellStyle name="Normal 370 3" xfId="3242"/>
    <cellStyle name="Normal 370 3 2" xfId="8389"/>
    <cellStyle name="Normal 370 3 2 2" xfId="19172"/>
    <cellStyle name="Normal 370 3 3" xfId="14040"/>
    <cellStyle name="Normal 370 3 4" xfId="42099"/>
    <cellStyle name="Normal 370 3 5" xfId="46942"/>
    <cellStyle name="Normal 370 4" xfId="6106"/>
    <cellStyle name="Normal 370 4 2" xfId="16889"/>
    <cellStyle name="Normal 370 5" xfId="11733"/>
    <cellStyle name="Normal 370 6" xfId="39829"/>
    <cellStyle name="Normal 370 7" xfId="44676"/>
    <cellStyle name="Normal 371" xfId="907"/>
    <cellStyle name="Normal 371 2" xfId="1990"/>
    <cellStyle name="Normal 371 2 2" xfId="4299"/>
    <cellStyle name="Normal 371 2 2 2" xfId="9446"/>
    <cellStyle name="Normal 371 2 2 2 2" xfId="20229"/>
    <cellStyle name="Normal 371 2 2 3" xfId="15097"/>
    <cellStyle name="Normal 371 2 2 4" xfId="43156"/>
    <cellStyle name="Normal 371 2 2 5" xfId="47999"/>
    <cellStyle name="Normal 371 2 3" xfId="7165"/>
    <cellStyle name="Normal 371 2 3 2" xfId="17948"/>
    <cellStyle name="Normal 371 2 4" xfId="12810"/>
    <cellStyle name="Normal 371 2 5" xfId="40880"/>
    <cellStyle name="Normal 371 2 6" xfId="45723"/>
    <cellStyle name="Normal 371 3" xfId="3244"/>
    <cellStyle name="Normal 371 3 2" xfId="8391"/>
    <cellStyle name="Normal 371 3 2 2" xfId="19174"/>
    <cellStyle name="Normal 371 3 3" xfId="14042"/>
    <cellStyle name="Normal 371 3 4" xfId="42101"/>
    <cellStyle name="Normal 371 3 5" xfId="46944"/>
    <cellStyle name="Normal 371 4" xfId="6108"/>
    <cellStyle name="Normal 371 4 2" xfId="16891"/>
    <cellStyle name="Normal 371 5" xfId="11735"/>
    <cellStyle name="Normal 371 6" xfId="39831"/>
    <cellStyle name="Normal 371 7" xfId="44678"/>
    <cellStyle name="Normal 372" xfId="908"/>
    <cellStyle name="Normal 372 2" xfId="1991"/>
    <cellStyle name="Normal 372 2 2" xfId="4300"/>
    <cellStyle name="Normal 372 2 2 2" xfId="9447"/>
    <cellStyle name="Normal 372 2 2 2 2" xfId="20230"/>
    <cellStyle name="Normal 372 2 2 3" xfId="15098"/>
    <cellStyle name="Normal 372 2 2 4" xfId="43157"/>
    <cellStyle name="Normal 372 2 2 5" xfId="48000"/>
    <cellStyle name="Normal 372 2 3" xfId="7166"/>
    <cellStyle name="Normal 372 2 3 2" xfId="17949"/>
    <cellStyle name="Normal 372 2 4" xfId="12811"/>
    <cellStyle name="Normal 372 2 5" xfId="40881"/>
    <cellStyle name="Normal 372 2 6" xfId="45724"/>
    <cellStyle name="Normal 372 3" xfId="3245"/>
    <cellStyle name="Normal 372 3 2" xfId="8392"/>
    <cellStyle name="Normal 372 3 2 2" xfId="19175"/>
    <cellStyle name="Normal 372 3 3" xfId="14043"/>
    <cellStyle name="Normal 372 3 4" xfId="42102"/>
    <cellStyle name="Normal 372 3 5" xfId="46945"/>
    <cellStyle name="Normal 372 4" xfId="6109"/>
    <cellStyle name="Normal 372 4 2" xfId="16892"/>
    <cellStyle name="Normal 372 5" xfId="11736"/>
    <cellStyle name="Normal 372 6" xfId="39832"/>
    <cellStyle name="Normal 372 7" xfId="44679"/>
    <cellStyle name="Normal 373" xfId="931"/>
    <cellStyle name="Normal 373 2" xfId="2014"/>
    <cellStyle name="Normal 373 2 2" xfId="4323"/>
    <cellStyle name="Normal 373 2 2 2" xfId="9470"/>
    <cellStyle name="Normal 373 2 2 2 2" xfId="20253"/>
    <cellStyle name="Normal 373 2 2 3" xfId="15121"/>
    <cellStyle name="Normal 373 2 2 4" xfId="43180"/>
    <cellStyle name="Normal 373 2 2 5" xfId="48023"/>
    <cellStyle name="Normal 373 2 3" xfId="7189"/>
    <cellStyle name="Normal 373 2 3 2" xfId="17972"/>
    <cellStyle name="Normal 373 2 4" xfId="12834"/>
    <cellStyle name="Normal 373 2 5" xfId="40904"/>
    <cellStyle name="Normal 373 2 6" xfId="45747"/>
    <cellStyle name="Normal 373 3" xfId="3268"/>
    <cellStyle name="Normal 373 3 2" xfId="8415"/>
    <cellStyle name="Normal 373 3 2 2" xfId="19198"/>
    <cellStyle name="Normal 373 3 3" xfId="14066"/>
    <cellStyle name="Normal 373 3 4" xfId="42125"/>
    <cellStyle name="Normal 373 3 5" xfId="46968"/>
    <cellStyle name="Normal 373 4" xfId="6132"/>
    <cellStyle name="Normal 373 4 2" xfId="16915"/>
    <cellStyle name="Normal 373 5" xfId="11759"/>
    <cellStyle name="Normal 373 6" xfId="39855"/>
    <cellStyle name="Normal 373 7" xfId="44702"/>
    <cellStyle name="Normal 374" xfId="937"/>
    <cellStyle name="Normal 374 2" xfId="2020"/>
    <cellStyle name="Normal 374 2 2" xfId="4329"/>
    <cellStyle name="Normal 374 2 2 2" xfId="9476"/>
    <cellStyle name="Normal 374 2 2 2 2" xfId="20259"/>
    <cellStyle name="Normal 374 2 2 3" xfId="15127"/>
    <cellStyle name="Normal 374 2 2 4" xfId="43186"/>
    <cellStyle name="Normal 374 2 2 5" xfId="48029"/>
    <cellStyle name="Normal 374 2 3" xfId="7195"/>
    <cellStyle name="Normal 374 2 3 2" xfId="17978"/>
    <cellStyle name="Normal 374 2 4" xfId="12840"/>
    <cellStyle name="Normal 374 2 5" xfId="40910"/>
    <cellStyle name="Normal 374 2 6" xfId="45753"/>
    <cellStyle name="Normal 374 3" xfId="3274"/>
    <cellStyle name="Normal 374 3 2" xfId="8421"/>
    <cellStyle name="Normal 374 3 2 2" xfId="19204"/>
    <cellStyle name="Normal 374 3 3" xfId="14072"/>
    <cellStyle name="Normal 374 3 4" xfId="42131"/>
    <cellStyle name="Normal 374 3 5" xfId="46974"/>
    <cellStyle name="Normal 374 4" xfId="6138"/>
    <cellStyle name="Normal 374 4 2" xfId="16921"/>
    <cellStyle name="Normal 374 5" xfId="11765"/>
    <cellStyle name="Normal 374 6" xfId="39861"/>
    <cellStyle name="Normal 374 7" xfId="44708"/>
    <cellStyle name="Normal 375" xfId="927"/>
    <cellStyle name="Normal 375 2" xfId="2010"/>
    <cellStyle name="Normal 375 2 2" xfId="4319"/>
    <cellStyle name="Normal 375 2 2 2" xfId="9466"/>
    <cellStyle name="Normal 375 2 2 2 2" xfId="20249"/>
    <cellStyle name="Normal 375 2 2 3" xfId="15117"/>
    <cellStyle name="Normal 375 2 2 4" xfId="43176"/>
    <cellStyle name="Normal 375 2 2 5" xfId="48019"/>
    <cellStyle name="Normal 375 2 3" xfId="7185"/>
    <cellStyle name="Normal 375 2 3 2" xfId="17968"/>
    <cellStyle name="Normal 375 2 4" xfId="12830"/>
    <cellStyle name="Normal 375 2 5" xfId="40900"/>
    <cellStyle name="Normal 375 2 6" xfId="45743"/>
    <cellStyle name="Normal 375 3" xfId="3264"/>
    <cellStyle name="Normal 375 3 2" xfId="8411"/>
    <cellStyle name="Normal 375 3 2 2" xfId="19194"/>
    <cellStyle name="Normal 375 3 3" xfId="14062"/>
    <cellStyle name="Normal 375 3 4" xfId="42121"/>
    <cellStyle name="Normal 375 3 5" xfId="46964"/>
    <cellStyle name="Normal 375 4" xfId="6128"/>
    <cellStyle name="Normal 375 4 2" xfId="16911"/>
    <cellStyle name="Normal 375 5" xfId="11755"/>
    <cellStyle name="Normal 375 6" xfId="39851"/>
    <cellStyle name="Normal 375 7" xfId="44698"/>
    <cellStyle name="Normal 376" xfId="938"/>
    <cellStyle name="Normal 376 2" xfId="2021"/>
    <cellStyle name="Normal 376 2 2" xfId="4330"/>
    <cellStyle name="Normal 376 2 2 2" xfId="9477"/>
    <cellStyle name="Normal 376 2 2 2 2" xfId="20260"/>
    <cellStyle name="Normal 376 2 2 3" xfId="15128"/>
    <cellStyle name="Normal 376 2 2 4" xfId="43187"/>
    <cellStyle name="Normal 376 2 2 5" xfId="48030"/>
    <cellStyle name="Normal 376 2 3" xfId="7196"/>
    <cellStyle name="Normal 376 2 3 2" xfId="17979"/>
    <cellStyle name="Normal 376 2 4" xfId="12841"/>
    <cellStyle name="Normal 376 2 5" xfId="40911"/>
    <cellStyle name="Normal 376 2 6" xfId="45754"/>
    <cellStyle name="Normal 376 3" xfId="3275"/>
    <cellStyle name="Normal 376 3 2" xfId="8422"/>
    <cellStyle name="Normal 376 3 2 2" xfId="19205"/>
    <cellStyle name="Normal 376 3 3" xfId="14073"/>
    <cellStyle name="Normal 376 3 4" xfId="42132"/>
    <cellStyle name="Normal 376 3 5" xfId="46975"/>
    <cellStyle name="Normal 376 4" xfId="6139"/>
    <cellStyle name="Normal 376 4 2" xfId="16922"/>
    <cellStyle name="Normal 376 5" xfId="11766"/>
    <cellStyle name="Normal 376 6" xfId="39862"/>
    <cellStyle name="Normal 376 7" xfId="44709"/>
    <cellStyle name="Normal 377" xfId="926"/>
    <cellStyle name="Normal 377 2" xfId="2009"/>
    <cellStyle name="Normal 377 2 2" xfId="4318"/>
    <cellStyle name="Normal 377 2 2 2" xfId="9465"/>
    <cellStyle name="Normal 377 2 2 2 2" xfId="20248"/>
    <cellStyle name="Normal 377 2 2 3" xfId="15116"/>
    <cellStyle name="Normal 377 2 2 4" xfId="43175"/>
    <cellStyle name="Normal 377 2 2 5" xfId="48018"/>
    <cellStyle name="Normal 377 2 3" xfId="7184"/>
    <cellStyle name="Normal 377 2 3 2" xfId="17967"/>
    <cellStyle name="Normal 377 2 4" xfId="12829"/>
    <cellStyle name="Normal 377 2 5" xfId="40899"/>
    <cellStyle name="Normal 377 2 6" xfId="45742"/>
    <cellStyle name="Normal 377 3" xfId="3263"/>
    <cellStyle name="Normal 377 3 2" xfId="8410"/>
    <cellStyle name="Normal 377 3 2 2" xfId="19193"/>
    <cellStyle name="Normal 377 3 3" xfId="14061"/>
    <cellStyle name="Normal 377 3 4" xfId="42120"/>
    <cellStyle name="Normal 377 3 5" xfId="46963"/>
    <cellStyle name="Normal 377 4" xfId="6127"/>
    <cellStyle name="Normal 377 4 2" xfId="16910"/>
    <cellStyle name="Normal 377 5" xfId="11754"/>
    <cellStyle name="Normal 377 6" xfId="39850"/>
    <cellStyle name="Normal 377 7" xfId="44697"/>
    <cellStyle name="Normal 378" xfId="939"/>
    <cellStyle name="Normal 378 2" xfId="2022"/>
    <cellStyle name="Normal 378 2 2" xfId="4331"/>
    <cellStyle name="Normal 378 2 2 2" xfId="9478"/>
    <cellStyle name="Normal 378 2 2 2 2" xfId="20261"/>
    <cellStyle name="Normal 378 2 2 3" xfId="15129"/>
    <cellStyle name="Normal 378 2 2 4" xfId="43188"/>
    <cellStyle name="Normal 378 2 2 5" xfId="48031"/>
    <cellStyle name="Normal 378 2 3" xfId="7197"/>
    <cellStyle name="Normal 378 2 3 2" xfId="17980"/>
    <cellStyle name="Normal 378 2 4" xfId="12842"/>
    <cellStyle name="Normal 378 2 5" xfId="40912"/>
    <cellStyle name="Normal 378 2 6" xfId="45755"/>
    <cellStyle name="Normal 378 3" xfId="3276"/>
    <cellStyle name="Normal 378 3 2" xfId="8423"/>
    <cellStyle name="Normal 378 3 2 2" xfId="19206"/>
    <cellStyle name="Normal 378 3 3" xfId="14074"/>
    <cellStyle name="Normal 378 3 4" xfId="42133"/>
    <cellStyle name="Normal 378 3 5" xfId="46976"/>
    <cellStyle name="Normal 378 4" xfId="6140"/>
    <cellStyle name="Normal 378 4 2" xfId="16923"/>
    <cellStyle name="Normal 378 5" xfId="11767"/>
    <cellStyle name="Normal 378 6" xfId="39863"/>
    <cellStyle name="Normal 378 7" xfId="44710"/>
    <cellStyle name="Normal 379" xfId="941"/>
    <cellStyle name="Normal 379 2" xfId="2024"/>
    <cellStyle name="Normal 379 2 2" xfId="4333"/>
    <cellStyle name="Normal 379 2 2 2" xfId="9480"/>
    <cellStyle name="Normal 379 2 2 2 2" xfId="20263"/>
    <cellStyle name="Normal 379 2 2 3" xfId="15131"/>
    <cellStyle name="Normal 379 2 2 4" xfId="43190"/>
    <cellStyle name="Normal 379 2 2 5" xfId="48033"/>
    <cellStyle name="Normal 379 2 3" xfId="7199"/>
    <cellStyle name="Normal 379 2 3 2" xfId="17982"/>
    <cellStyle name="Normal 379 2 4" xfId="12844"/>
    <cellStyle name="Normal 379 2 5" xfId="40914"/>
    <cellStyle name="Normal 379 2 6" xfId="45757"/>
    <cellStyle name="Normal 379 3" xfId="3278"/>
    <cellStyle name="Normal 379 3 2" xfId="8425"/>
    <cellStyle name="Normal 379 3 2 2" xfId="19208"/>
    <cellStyle name="Normal 379 3 3" xfId="14076"/>
    <cellStyle name="Normal 379 3 4" xfId="42135"/>
    <cellStyle name="Normal 379 3 5" xfId="46978"/>
    <cellStyle name="Normal 379 4" xfId="6142"/>
    <cellStyle name="Normal 379 4 2" xfId="16925"/>
    <cellStyle name="Normal 379 5" xfId="11769"/>
    <cellStyle name="Normal 379 6" xfId="39865"/>
    <cellStyle name="Normal 379 7" xfId="44712"/>
    <cellStyle name="Normal 38" xfId="367"/>
    <cellStyle name="Normal 38 2" xfId="1463"/>
    <cellStyle name="Normal 38 2 2" xfId="3778"/>
    <cellStyle name="Normal 38 2 2 2" xfId="8925"/>
    <cellStyle name="Normal 38 2 2 2 2" xfId="19708"/>
    <cellStyle name="Normal 38 2 2 3" xfId="14576"/>
    <cellStyle name="Normal 38 2 2 4" xfId="42635"/>
    <cellStyle name="Normal 38 2 2 5" xfId="47478"/>
    <cellStyle name="Normal 38 2 3" xfId="6645"/>
    <cellStyle name="Normal 38 2 3 2" xfId="17428"/>
    <cellStyle name="Normal 38 2 4" xfId="12285"/>
    <cellStyle name="Normal 38 2 5" xfId="40360"/>
    <cellStyle name="Normal 38 2 6" xfId="45203"/>
    <cellStyle name="Normal 38 3" xfId="2731"/>
    <cellStyle name="Normal 38 3 2" xfId="7886"/>
    <cellStyle name="Normal 38 3 2 2" xfId="18669"/>
    <cellStyle name="Normal 38 3 3" xfId="13537"/>
    <cellStyle name="Normal 38 3 4" xfId="41597"/>
    <cellStyle name="Normal 38 3 5" xfId="46440"/>
    <cellStyle name="Normal 38 4" xfId="5595"/>
    <cellStyle name="Normal 38 4 2" xfId="16385"/>
    <cellStyle name="Normal 38 5" xfId="11214"/>
    <cellStyle name="Normal 38 6" xfId="39315"/>
    <cellStyle name="Normal 38 7" xfId="44161"/>
    <cellStyle name="Normal 380" xfId="942"/>
    <cellStyle name="Normal 380 2" xfId="2025"/>
    <cellStyle name="Normal 380 2 2" xfId="4334"/>
    <cellStyle name="Normal 380 2 2 2" xfId="9481"/>
    <cellStyle name="Normal 380 2 2 2 2" xfId="20264"/>
    <cellStyle name="Normal 380 2 2 3" xfId="15132"/>
    <cellStyle name="Normal 380 2 2 4" xfId="43191"/>
    <cellStyle name="Normal 380 2 2 5" xfId="48034"/>
    <cellStyle name="Normal 380 2 3" xfId="7200"/>
    <cellStyle name="Normal 380 2 3 2" xfId="17983"/>
    <cellStyle name="Normal 380 2 4" xfId="12845"/>
    <cellStyle name="Normal 380 2 5" xfId="40915"/>
    <cellStyle name="Normal 380 2 6" xfId="45758"/>
    <cellStyle name="Normal 380 3" xfId="3279"/>
    <cellStyle name="Normal 380 3 2" xfId="8426"/>
    <cellStyle name="Normal 380 3 2 2" xfId="19209"/>
    <cellStyle name="Normal 380 3 3" xfId="14077"/>
    <cellStyle name="Normal 380 3 4" xfId="42136"/>
    <cellStyle name="Normal 380 3 5" xfId="46979"/>
    <cellStyle name="Normal 380 4" xfId="6143"/>
    <cellStyle name="Normal 380 4 2" xfId="16926"/>
    <cellStyle name="Normal 380 5" xfId="11770"/>
    <cellStyle name="Normal 380 6" xfId="39866"/>
    <cellStyle name="Normal 380 7" xfId="44713"/>
    <cellStyle name="Normal 381" xfId="940"/>
    <cellStyle name="Normal 381 2" xfId="2023"/>
    <cellStyle name="Normal 381 2 2" xfId="4332"/>
    <cellStyle name="Normal 381 2 2 2" xfId="9479"/>
    <cellStyle name="Normal 381 2 2 2 2" xfId="20262"/>
    <cellStyle name="Normal 381 2 2 3" xfId="15130"/>
    <cellStyle name="Normal 381 2 2 4" xfId="43189"/>
    <cellStyle name="Normal 381 2 2 5" xfId="48032"/>
    <cellStyle name="Normal 381 2 3" xfId="7198"/>
    <cellStyle name="Normal 381 2 3 2" xfId="17981"/>
    <cellStyle name="Normal 381 2 4" xfId="12843"/>
    <cellStyle name="Normal 381 2 5" xfId="40913"/>
    <cellStyle name="Normal 381 2 6" xfId="45756"/>
    <cellStyle name="Normal 381 3" xfId="3277"/>
    <cellStyle name="Normal 381 3 2" xfId="8424"/>
    <cellStyle name="Normal 381 3 2 2" xfId="19207"/>
    <cellStyle name="Normal 381 3 3" xfId="14075"/>
    <cellStyle name="Normal 381 3 4" xfId="42134"/>
    <cellStyle name="Normal 381 3 5" xfId="46977"/>
    <cellStyle name="Normal 381 4" xfId="6141"/>
    <cellStyle name="Normal 381 4 2" xfId="16924"/>
    <cellStyle name="Normal 381 5" xfId="11768"/>
    <cellStyle name="Normal 381 6" xfId="39864"/>
    <cellStyle name="Normal 381 7" xfId="44711"/>
    <cellStyle name="Normal 382" xfId="943"/>
    <cellStyle name="Normal 382 2" xfId="2026"/>
    <cellStyle name="Normal 382 2 2" xfId="4335"/>
    <cellStyle name="Normal 382 2 2 2" xfId="9482"/>
    <cellStyle name="Normal 382 2 2 2 2" xfId="20265"/>
    <cellStyle name="Normal 382 2 2 3" xfId="15133"/>
    <cellStyle name="Normal 382 2 2 4" xfId="43192"/>
    <cellStyle name="Normal 382 2 2 5" xfId="48035"/>
    <cellStyle name="Normal 382 2 3" xfId="7201"/>
    <cellStyle name="Normal 382 2 3 2" xfId="17984"/>
    <cellStyle name="Normal 382 2 4" xfId="12846"/>
    <cellStyle name="Normal 382 2 5" xfId="40916"/>
    <cellStyle name="Normal 382 2 6" xfId="45759"/>
    <cellStyle name="Normal 382 3" xfId="3280"/>
    <cellStyle name="Normal 382 3 2" xfId="8427"/>
    <cellStyle name="Normal 382 3 2 2" xfId="19210"/>
    <cellStyle name="Normal 382 3 3" xfId="14078"/>
    <cellStyle name="Normal 382 3 4" xfId="42137"/>
    <cellStyle name="Normal 382 3 5" xfId="46980"/>
    <cellStyle name="Normal 382 4" xfId="6144"/>
    <cellStyle name="Normal 382 4 2" xfId="16927"/>
    <cellStyle name="Normal 382 5" xfId="11771"/>
    <cellStyle name="Normal 382 6" xfId="39867"/>
    <cellStyle name="Normal 382 7" xfId="44714"/>
    <cellStyle name="Normal 383" xfId="925"/>
    <cellStyle name="Normal 383 2" xfId="2008"/>
    <cellStyle name="Normal 383 2 2" xfId="4317"/>
    <cellStyle name="Normal 383 2 2 2" xfId="9464"/>
    <cellStyle name="Normal 383 2 2 2 2" xfId="20247"/>
    <cellStyle name="Normal 383 2 2 3" xfId="15115"/>
    <cellStyle name="Normal 383 2 2 4" xfId="43174"/>
    <cellStyle name="Normal 383 2 2 5" xfId="48017"/>
    <cellStyle name="Normal 383 2 3" xfId="7183"/>
    <cellStyle name="Normal 383 2 3 2" xfId="17966"/>
    <cellStyle name="Normal 383 2 4" xfId="12828"/>
    <cellStyle name="Normal 383 2 5" xfId="40898"/>
    <cellStyle name="Normal 383 2 6" xfId="45741"/>
    <cellStyle name="Normal 383 3" xfId="3262"/>
    <cellStyle name="Normal 383 3 2" xfId="8409"/>
    <cellStyle name="Normal 383 3 2 2" xfId="19192"/>
    <cellStyle name="Normal 383 3 3" xfId="14060"/>
    <cellStyle name="Normal 383 3 4" xfId="42119"/>
    <cellStyle name="Normal 383 3 5" xfId="46962"/>
    <cellStyle name="Normal 383 4" xfId="6126"/>
    <cellStyle name="Normal 383 4 2" xfId="16909"/>
    <cellStyle name="Normal 383 5" xfId="11753"/>
    <cellStyle name="Normal 383 6" xfId="39849"/>
    <cellStyle name="Normal 383 7" xfId="44696"/>
    <cellStyle name="Normal 384" xfId="953"/>
    <cellStyle name="Normal 384 2" xfId="2036"/>
    <cellStyle name="Normal 384 2 2" xfId="4345"/>
    <cellStyle name="Normal 384 2 2 2" xfId="9492"/>
    <cellStyle name="Normal 384 2 2 2 2" xfId="20275"/>
    <cellStyle name="Normal 384 2 2 3" xfId="15143"/>
    <cellStyle name="Normal 384 2 2 4" xfId="43202"/>
    <cellStyle name="Normal 384 2 2 5" xfId="48045"/>
    <cellStyle name="Normal 384 2 3" xfId="7211"/>
    <cellStyle name="Normal 384 2 3 2" xfId="17994"/>
    <cellStyle name="Normal 384 2 4" xfId="12856"/>
    <cellStyle name="Normal 384 2 5" xfId="40926"/>
    <cellStyle name="Normal 384 2 6" xfId="45769"/>
    <cellStyle name="Normal 384 3" xfId="3290"/>
    <cellStyle name="Normal 384 3 2" xfId="8437"/>
    <cellStyle name="Normal 384 3 2 2" xfId="19220"/>
    <cellStyle name="Normal 384 3 3" xfId="14088"/>
    <cellStyle name="Normal 384 3 4" xfId="42147"/>
    <cellStyle name="Normal 384 3 5" xfId="46990"/>
    <cellStyle name="Normal 384 4" xfId="6154"/>
    <cellStyle name="Normal 384 4 2" xfId="16937"/>
    <cellStyle name="Normal 384 5" xfId="11781"/>
    <cellStyle name="Normal 384 6" xfId="39877"/>
    <cellStyle name="Normal 384 7" xfId="44724"/>
    <cellStyle name="Normal 385" xfId="954"/>
    <cellStyle name="Normal 385 2" xfId="2037"/>
    <cellStyle name="Normal 385 2 2" xfId="4346"/>
    <cellStyle name="Normal 385 2 2 2" xfId="9493"/>
    <cellStyle name="Normal 385 2 2 2 2" xfId="20276"/>
    <cellStyle name="Normal 385 2 2 3" xfId="15144"/>
    <cellStyle name="Normal 385 2 2 4" xfId="43203"/>
    <cellStyle name="Normal 385 2 2 5" xfId="48046"/>
    <cellStyle name="Normal 385 2 3" xfId="7212"/>
    <cellStyle name="Normal 385 2 3 2" xfId="17995"/>
    <cellStyle name="Normal 385 2 4" xfId="12857"/>
    <cellStyle name="Normal 385 2 5" xfId="40927"/>
    <cellStyle name="Normal 385 2 6" xfId="45770"/>
    <cellStyle name="Normal 385 3" xfId="3291"/>
    <cellStyle name="Normal 385 3 2" xfId="8438"/>
    <cellStyle name="Normal 385 3 2 2" xfId="19221"/>
    <cellStyle name="Normal 385 3 3" xfId="14089"/>
    <cellStyle name="Normal 385 3 4" xfId="42148"/>
    <cellStyle name="Normal 385 3 5" xfId="46991"/>
    <cellStyle name="Normal 385 4" xfId="6155"/>
    <cellStyle name="Normal 385 4 2" xfId="16938"/>
    <cellStyle name="Normal 385 5" xfId="11782"/>
    <cellStyle name="Normal 385 6" xfId="39878"/>
    <cellStyle name="Normal 385 7" xfId="44725"/>
    <cellStyle name="Normal 386" xfId="955"/>
    <cellStyle name="Normal 386 2" xfId="2038"/>
    <cellStyle name="Normal 386 2 2" xfId="4347"/>
    <cellStyle name="Normal 386 2 2 2" xfId="9494"/>
    <cellStyle name="Normal 386 2 2 2 2" xfId="20277"/>
    <cellStyle name="Normal 386 2 2 3" xfId="15145"/>
    <cellStyle name="Normal 386 2 2 4" xfId="43204"/>
    <cellStyle name="Normal 386 2 2 5" xfId="48047"/>
    <cellStyle name="Normal 386 2 3" xfId="7213"/>
    <cellStyle name="Normal 386 2 3 2" xfId="17996"/>
    <cellStyle name="Normal 386 2 4" xfId="12858"/>
    <cellStyle name="Normal 386 2 5" xfId="40928"/>
    <cellStyle name="Normal 386 2 6" xfId="45771"/>
    <cellStyle name="Normal 386 3" xfId="3292"/>
    <cellStyle name="Normal 386 3 2" xfId="8439"/>
    <cellStyle name="Normal 386 3 2 2" xfId="19222"/>
    <cellStyle name="Normal 386 3 3" xfId="14090"/>
    <cellStyle name="Normal 386 3 4" xfId="42149"/>
    <cellStyle name="Normal 386 3 5" xfId="46992"/>
    <cellStyle name="Normal 386 4" xfId="6156"/>
    <cellStyle name="Normal 386 4 2" xfId="16939"/>
    <cellStyle name="Normal 386 5" xfId="11783"/>
    <cellStyle name="Normal 386 6" xfId="39879"/>
    <cellStyle name="Normal 386 7" xfId="44726"/>
    <cellStyle name="Normal 387" xfId="956"/>
    <cellStyle name="Normal 387 2" xfId="2039"/>
    <cellStyle name="Normal 387 2 2" xfId="4348"/>
    <cellStyle name="Normal 387 2 2 2" xfId="9495"/>
    <cellStyle name="Normal 387 2 2 2 2" xfId="20278"/>
    <cellStyle name="Normal 387 2 2 3" xfId="15146"/>
    <cellStyle name="Normal 387 2 2 4" xfId="43205"/>
    <cellStyle name="Normal 387 2 2 5" xfId="48048"/>
    <cellStyle name="Normal 387 2 3" xfId="7214"/>
    <cellStyle name="Normal 387 2 3 2" xfId="17997"/>
    <cellStyle name="Normal 387 2 4" xfId="12859"/>
    <cellStyle name="Normal 387 2 5" xfId="40929"/>
    <cellStyle name="Normal 387 2 6" xfId="45772"/>
    <cellStyle name="Normal 387 3" xfId="3293"/>
    <cellStyle name="Normal 387 3 2" xfId="8440"/>
    <cellStyle name="Normal 387 3 2 2" xfId="19223"/>
    <cellStyle name="Normal 387 3 3" xfId="14091"/>
    <cellStyle name="Normal 387 3 4" xfId="42150"/>
    <cellStyle name="Normal 387 3 5" xfId="46993"/>
    <cellStyle name="Normal 387 4" xfId="6157"/>
    <cellStyle name="Normal 387 4 2" xfId="16940"/>
    <cellStyle name="Normal 387 5" xfId="11784"/>
    <cellStyle name="Normal 387 6" xfId="39880"/>
    <cellStyle name="Normal 387 7" xfId="44727"/>
    <cellStyle name="Normal 388" xfId="957"/>
    <cellStyle name="Normal 388 2" xfId="2040"/>
    <cellStyle name="Normal 388 2 2" xfId="4349"/>
    <cellStyle name="Normal 388 2 2 2" xfId="9496"/>
    <cellStyle name="Normal 388 2 2 2 2" xfId="20279"/>
    <cellStyle name="Normal 388 2 2 3" xfId="15147"/>
    <cellStyle name="Normal 388 2 2 4" xfId="43206"/>
    <cellStyle name="Normal 388 2 2 5" xfId="48049"/>
    <cellStyle name="Normal 388 2 3" xfId="7215"/>
    <cellStyle name="Normal 388 2 3 2" xfId="17998"/>
    <cellStyle name="Normal 388 2 4" xfId="12860"/>
    <cellStyle name="Normal 388 2 5" xfId="40930"/>
    <cellStyle name="Normal 388 2 6" xfId="45773"/>
    <cellStyle name="Normal 388 3" xfId="3294"/>
    <cellStyle name="Normal 388 3 2" xfId="8441"/>
    <cellStyle name="Normal 388 3 2 2" xfId="19224"/>
    <cellStyle name="Normal 388 3 3" xfId="14092"/>
    <cellStyle name="Normal 388 3 4" xfId="42151"/>
    <cellStyle name="Normal 388 3 5" xfId="46994"/>
    <cellStyle name="Normal 388 4" xfId="6158"/>
    <cellStyle name="Normal 388 4 2" xfId="16941"/>
    <cellStyle name="Normal 388 5" xfId="11785"/>
    <cellStyle name="Normal 388 6" xfId="39881"/>
    <cellStyle name="Normal 388 7" xfId="44728"/>
    <cellStyle name="Normal 389" xfId="958"/>
    <cellStyle name="Normal 389 2" xfId="2041"/>
    <cellStyle name="Normal 389 2 2" xfId="4350"/>
    <cellStyle name="Normal 389 2 2 2" xfId="9497"/>
    <cellStyle name="Normal 389 2 2 2 2" xfId="20280"/>
    <cellStyle name="Normal 389 2 2 3" xfId="15148"/>
    <cellStyle name="Normal 389 2 2 4" xfId="43207"/>
    <cellStyle name="Normal 389 2 2 5" xfId="48050"/>
    <cellStyle name="Normal 389 2 3" xfId="7216"/>
    <cellStyle name="Normal 389 2 3 2" xfId="17999"/>
    <cellStyle name="Normal 389 2 4" xfId="12861"/>
    <cellStyle name="Normal 389 2 5" xfId="40931"/>
    <cellStyle name="Normal 389 2 6" xfId="45774"/>
    <cellStyle name="Normal 389 3" xfId="3295"/>
    <cellStyle name="Normal 389 3 2" xfId="8442"/>
    <cellStyle name="Normal 389 3 2 2" xfId="19225"/>
    <cellStyle name="Normal 389 3 3" xfId="14093"/>
    <cellStyle name="Normal 389 3 4" xfId="42152"/>
    <cellStyle name="Normal 389 3 5" xfId="46995"/>
    <cellStyle name="Normal 389 4" xfId="6159"/>
    <cellStyle name="Normal 389 4 2" xfId="16942"/>
    <cellStyle name="Normal 389 5" xfId="11786"/>
    <cellStyle name="Normal 389 6" xfId="39882"/>
    <cellStyle name="Normal 389 7" xfId="44729"/>
    <cellStyle name="Normal 39" xfId="368"/>
    <cellStyle name="Normal 39 2" xfId="1464"/>
    <cellStyle name="Normal 39 2 2" xfId="3779"/>
    <cellStyle name="Normal 39 2 2 2" xfId="8926"/>
    <cellStyle name="Normal 39 2 2 2 2" xfId="19709"/>
    <cellStyle name="Normal 39 2 2 3" xfId="14577"/>
    <cellStyle name="Normal 39 2 2 4" xfId="42636"/>
    <cellStyle name="Normal 39 2 2 5" xfId="47479"/>
    <cellStyle name="Normal 39 2 3" xfId="6646"/>
    <cellStyle name="Normal 39 2 3 2" xfId="17429"/>
    <cellStyle name="Normal 39 2 4" xfId="12286"/>
    <cellStyle name="Normal 39 2 5" xfId="40361"/>
    <cellStyle name="Normal 39 2 6" xfId="45204"/>
    <cellStyle name="Normal 39 3" xfId="2732"/>
    <cellStyle name="Normal 39 3 2" xfId="7887"/>
    <cellStyle name="Normal 39 3 2 2" xfId="18670"/>
    <cellStyle name="Normal 39 3 3" xfId="13538"/>
    <cellStyle name="Normal 39 3 4" xfId="41598"/>
    <cellStyle name="Normal 39 3 5" xfId="46441"/>
    <cellStyle name="Normal 39 4" xfId="5596"/>
    <cellStyle name="Normal 39 4 2" xfId="16386"/>
    <cellStyle name="Normal 39 5" xfId="11215"/>
    <cellStyle name="Normal 39 6" xfId="39316"/>
    <cellStyle name="Normal 39 7" xfId="44162"/>
    <cellStyle name="Normal 390" xfId="959"/>
    <cellStyle name="Normal 390 2" xfId="2042"/>
    <cellStyle name="Normal 390 2 2" xfId="4351"/>
    <cellStyle name="Normal 390 2 2 2" xfId="9498"/>
    <cellStyle name="Normal 390 2 2 2 2" xfId="20281"/>
    <cellStyle name="Normal 390 2 2 3" xfId="15149"/>
    <cellStyle name="Normal 390 2 2 4" xfId="43208"/>
    <cellStyle name="Normal 390 2 2 5" xfId="48051"/>
    <cellStyle name="Normal 390 2 3" xfId="7217"/>
    <cellStyle name="Normal 390 2 3 2" xfId="18000"/>
    <cellStyle name="Normal 390 2 4" xfId="12862"/>
    <cellStyle name="Normal 390 2 5" xfId="40932"/>
    <cellStyle name="Normal 390 2 6" xfId="45775"/>
    <cellStyle name="Normal 390 3" xfId="3296"/>
    <cellStyle name="Normal 390 3 2" xfId="8443"/>
    <cellStyle name="Normal 390 3 2 2" xfId="19226"/>
    <cellStyle name="Normal 390 3 3" xfId="14094"/>
    <cellStyle name="Normal 390 3 4" xfId="42153"/>
    <cellStyle name="Normal 390 3 5" xfId="46996"/>
    <cellStyle name="Normal 390 4" xfId="6160"/>
    <cellStyle name="Normal 390 4 2" xfId="16943"/>
    <cellStyle name="Normal 390 5" xfId="11787"/>
    <cellStyle name="Normal 390 6" xfId="39883"/>
    <cellStyle name="Normal 390 7" xfId="44730"/>
    <cellStyle name="Normal 391" xfId="960"/>
    <cellStyle name="Normal 391 2" xfId="2043"/>
    <cellStyle name="Normal 391 2 2" xfId="4352"/>
    <cellStyle name="Normal 391 2 2 2" xfId="9499"/>
    <cellStyle name="Normal 391 2 2 2 2" xfId="20282"/>
    <cellStyle name="Normal 391 2 2 3" xfId="15150"/>
    <cellStyle name="Normal 391 2 2 4" xfId="43209"/>
    <cellStyle name="Normal 391 2 2 5" xfId="48052"/>
    <cellStyle name="Normal 391 2 3" xfId="7218"/>
    <cellStyle name="Normal 391 2 3 2" xfId="18001"/>
    <cellStyle name="Normal 391 2 4" xfId="12863"/>
    <cellStyle name="Normal 391 2 5" xfId="40933"/>
    <cellStyle name="Normal 391 2 6" xfId="45776"/>
    <cellStyle name="Normal 391 3" xfId="3297"/>
    <cellStyle name="Normal 391 3 2" xfId="8444"/>
    <cellStyle name="Normal 391 3 2 2" xfId="19227"/>
    <cellStyle name="Normal 391 3 3" xfId="14095"/>
    <cellStyle name="Normal 391 3 4" xfId="42154"/>
    <cellStyle name="Normal 391 3 5" xfId="46997"/>
    <cellStyle name="Normal 391 4" xfId="6161"/>
    <cellStyle name="Normal 391 4 2" xfId="16944"/>
    <cellStyle name="Normal 391 5" xfId="11788"/>
    <cellStyle name="Normal 391 6" xfId="39884"/>
    <cellStyle name="Normal 391 7" xfId="44731"/>
    <cellStyle name="Normal 392" xfId="961"/>
    <cellStyle name="Normal 392 2" xfId="2044"/>
    <cellStyle name="Normal 392 2 2" xfId="4353"/>
    <cellStyle name="Normal 392 2 2 2" xfId="9500"/>
    <cellStyle name="Normal 392 2 2 2 2" xfId="20283"/>
    <cellStyle name="Normal 392 2 2 3" xfId="15151"/>
    <cellStyle name="Normal 392 2 2 4" xfId="43210"/>
    <cellStyle name="Normal 392 2 2 5" xfId="48053"/>
    <cellStyle name="Normal 392 2 3" xfId="7219"/>
    <cellStyle name="Normal 392 2 3 2" xfId="18002"/>
    <cellStyle name="Normal 392 2 4" xfId="12864"/>
    <cellStyle name="Normal 392 2 5" xfId="40934"/>
    <cellStyle name="Normal 392 2 6" xfId="45777"/>
    <cellStyle name="Normal 392 3" xfId="3298"/>
    <cellStyle name="Normal 392 3 2" xfId="8445"/>
    <cellStyle name="Normal 392 3 2 2" xfId="19228"/>
    <cellStyle name="Normal 392 3 3" xfId="14096"/>
    <cellStyle name="Normal 392 3 4" xfId="42155"/>
    <cellStyle name="Normal 392 3 5" xfId="46998"/>
    <cellStyle name="Normal 392 4" xfId="6162"/>
    <cellStyle name="Normal 392 4 2" xfId="16945"/>
    <cellStyle name="Normal 392 5" xfId="11789"/>
    <cellStyle name="Normal 392 6" xfId="39885"/>
    <cellStyle name="Normal 392 7" xfId="44732"/>
    <cellStyle name="Normal 393" xfId="962"/>
    <cellStyle name="Normal 393 2" xfId="2045"/>
    <cellStyle name="Normal 393 2 2" xfId="4354"/>
    <cellStyle name="Normal 393 2 2 2" xfId="9501"/>
    <cellStyle name="Normal 393 2 2 2 2" xfId="20284"/>
    <cellStyle name="Normal 393 2 2 3" xfId="15152"/>
    <cellStyle name="Normal 393 2 2 4" xfId="43211"/>
    <cellStyle name="Normal 393 2 2 5" xfId="48054"/>
    <cellStyle name="Normal 393 2 3" xfId="7220"/>
    <cellStyle name="Normal 393 2 3 2" xfId="18003"/>
    <cellStyle name="Normal 393 2 4" xfId="12865"/>
    <cellStyle name="Normal 393 2 5" xfId="40935"/>
    <cellStyle name="Normal 393 2 6" xfId="45778"/>
    <cellStyle name="Normal 393 3" xfId="3299"/>
    <cellStyle name="Normal 393 3 2" xfId="8446"/>
    <cellStyle name="Normal 393 3 2 2" xfId="19229"/>
    <cellStyle name="Normal 393 3 3" xfId="14097"/>
    <cellStyle name="Normal 393 3 4" xfId="42156"/>
    <cellStyle name="Normal 393 3 5" xfId="46999"/>
    <cellStyle name="Normal 393 4" xfId="6163"/>
    <cellStyle name="Normal 393 4 2" xfId="16946"/>
    <cellStyle name="Normal 393 5" xfId="11790"/>
    <cellStyle name="Normal 393 6" xfId="39886"/>
    <cellStyle name="Normal 393 7" xfId="44733"/>
    <cellStyle name="Normal 394" xfId="963"/>
    <cellStyle name="Normal 394 2" xfId="2046"/>
    <cellStyle name="Normal 394 2 2" xfId="4355"/>
    <cellStyle name="Normal 394 2 2 2" xfId="9502"/>
    <cellStyle name="Normal 394 2 2 2 2" xfId="20285"/>
    <cellStyle name="Normal 394 2 2 3" xfId="15153"/>
    <cellStyle name="Normal 394 2 2 4" xfId="43212"/>
    <cellStyle name="Normal 394 2 2 5" xfId="48055"/>
    <cellStyle name="Normal 394 2 3" xfId="7221"/>
    <cellStyle name="Normal 394 2 3 2" xfId="18004"/>
    <cellStyle name="Normal 394 2 4" xfId="12866"/>
    <cellStyle name="Normal 394 2 5" xfId="40936"/>
    <cellStyle name="Normal 394 2 6" xfId="45779"/>
    <cellStyle name="Normal 394 3" xfId="3300"/>
    <cellStyle name="Normal 394 3 2" xfId="8447"/>
    <cellStyle name="Normal 394 3 2 2" xfId="19230"/>
    <cellStyle name="Normal 394 3 3" xfId="14098"/>
    <cellStyle name="Normal 394 3 4" xfId="42157"/>
    <cellStyle name="Normal 394 3 5" xfId="47000"/>
    <cellStyle name="Normal 394 4" xfId="6164"/>
    <cellStyle name="Normal 394 4 2" xfId="16947"/>
    <cellStyle name="Normal 394 5" xfId="11791"/>
    <cellStyle name="Normal 394 6" xfId="39887"/>
    <cellStyle name="Normal 394 7" xfId="44734"/>
    <cellStyle name="Normal 395" xfId="964"/>
    <cellStyle name="Normal 395 2" xfId="2047"/>
    <cellStyle name="Normal 395 2 2" xfId="4356"/>
    <cellStyle name="Normal 395 2 2 2" xfId="9503"/>
    <cellStyle name="Normal 395 2 2 2 2" xfId="20286"/>
    <cellStyle name="Normal 395 2 2 3" xfId="15154"/>
    <cellStyle name="Normal 395 2 2 4" xfId="43213"/>
    <cellStyle name="Normal 395 2 2 5" xfId="48056"/>
    <cellStyle name="Normal 395 2 3" xfId="7222"/>
    <cellStyle name="Normal 395 2 3 2" xfId="18005"/>
    <cellStyle name="Normal 395 2 4" xfId="12867"/>
    <cellStyle name="Normal 395 2 5" xfId="40937"/>
    <cellStyle name="Normal 395 2 6" xfId="45780"/>
    <cellStyle name="Normal 395 3" xfId="3301"/>
    <cellStyle name="Normal 395 3 2" xfId="8448"/>
    <cellStyle name="Normal 395 3 2 2" xfId="19231"/>
    <cellStyle name="Normal 395 3 3" xfId="14099"/>
    <cellStyle name="Normal 395 3 4" xfId="42158"/>
    <cellStyle name="Normal 395 3 5" xfId="47001"/>
    <cellStyle name="Normal 395 4" xfId="6165"/>
    <cellStyle name="Normal 395 4 2" xfId="16948"/>
    <cellStyle name="Normal 395 5" xfId="11792"/>
    <cellStyle name="Normal 395 6" xfId="39888"/>
    <cellStyle name="Normal 395 7" xfId="44735"/>
    <cellStyle name="Normal 396" xfId="965"/>
    <cellStyle name="Normal 396 2" xfId="2048"/>
    <cellStyle name="Normal 396 2 2" xfId="4357"/>
    <cellStyle name="Normal 396 2 2 2" xfId="9504"/>
    <cellStyle name="Normal 396 2 2 2 2" xfId="20287"/>
    <cellStyle name="Normal 396 2 2 3" xfId="15155"/>
    <cellStyle name="Normal 396 2 2 4" xfId="43214"/>
    <cellStyle name="Normal 396 2 2 5" xfId="48057"/>
    <cellStyle name="Normal 396 2 3" xfId="7223"/>
    <cellStyle name="Normal 396 2 3 2" xfId="18006"/>
    <cellStyle name="Normal 396 2 4" xfId="12868"/>
    <cellStyle name="Normal 396 2 5" xfId="40938"/>
    <cellStyle name="Normal 396 2 6" xfId="45781"/>
    <cellStyle name="Normal 396 3" xfId="3302"/>
    <cellStyle name="Normal 396 3 2" xfId="8449"/>
    <cellStyle name="Normal 396 3 2 2" xfId="19232"/>
    <cellStyle name="Normal 396 3 3" xfId="14100"/>
    <cellStyle name="Normal 396 3 4" xfId="42159"/>
    <cellStyle name="Normal 396 3 5" xfId="47002"/>
    <cellStyle name="Normal 396 4" xfId="6166"/>
    <cellStyle name="Normal 396 4 2" xfId="16949"/>
    <cellStyle name="Normal 396 5" xfId="11793"/>
    <cellStyle name="Normal 396 6" xfId="39889"/>
    <cellStyle name="Normal 396 7" xfId="44736"/>
    <cellStyle name="Normal 397" xfId="966"/>
    <cellStyle name="Normal 397 2" xfId="2049"/>
    <cellStyle name="Normal 397 2 2" xfId="4358"/>
    <cellStyle name="Normal 397 2 2 2" xfId="9505"/>
    <cellStyle name="Normal 397 2 2 2 2" xfId="20288"/>
    <cellStyle name="Normal 397 2 2 3" xfId="15156"/>
    <cellStyle name="Normal 397 2 2 4" xfId="43215"/>
    <cellStyle name="Normal 397 2 2 5" xfId="48058"/>
    <cellStyle name="Normal 397 2 3" xfId="7224"/>
    <cellStyle name="Normal 397 2 3 2" xfId="18007"/>
    <cellStyle name="Normal 397 2 4" xfId="12869"/>
    <cellStyle name="Normal 397 2 5" xfId="40939"/>
    <cellStyle name="Normal 397 2 6" xfId="45782"/>
    <cellStyle name="Normal 397 3" xfId="3303"/>
    <cellStyle name="Normal 397 3 2" xfId="8450"/>
    <cellStyle name="Normal 397 3 2 2" xfId="19233"/>
    <cellStyle name="Normal 397 3 3" xfId="14101"/>
    <cellStyle name="Normal 397 3 4" xfId="42160"/>
    <cellStyle name="Normal 397 3 5" xfId="47003"/>
    <cellStyle name="Normal 397 4" xfId="6167"/>
    <cellStyle name="Normal 397 4 2" xfId="16950"/>
    <cellStyle name="Normal 397 5" xfId="11794"/>
    <cellStyle name="Normal 397 6" xfId="39890"/>
    <cellStyle name="Normal 397 7" xfId="44737"/>
    <cellStyle name="Normal 398" xfId="967"/>
    <cellStyle name="Normal 398 2" xfId="2050"/>
    <cellStyle name="Normal 398 2 2" xfId="4359"/>
    <cellStyle name="Normal 398 2 2 2" xfId="9506"/>
    <cellStyle name="Normal 398 2 2 2 2" xfId="20289"/>
    <cellStyle name="Normal 398 2 2 3" xfId="15157"/>
    <cellStyle name="Normal 398 2 2 4" xfId="43216"/>
    <cellStyle name="Normal 398 2 2 5" xfId="48059"/>
    <cellStyle name="Normal 398 2 3" xfId="7225"/>
    <cellStyle name="Normal 398 2 3 2" xfId="18008"/>
    <cellStyle name="Normal 398 2 4" xfId="12870"/>
    <cellStyle name="Normal 398 2 5" xfId="40940"/>
    <cellStyle name="Normal 398 2 6" xfId="45783"/>
    <cellStyle name="Normal 398 3" xfId="3304"/>
    <cellStyle name="Normal 398 3 2" xfId="8451"/>
    <cellStyle name="Normal 398 3 2 2" xfId="19234"/>
    <cellStyle name="Normal 398 3 3" xfId="14102"/>
    <cellStyle name="Normal 398 3 4" xfId="42161"/>
    <cellStyle name="Normal 398 3 5" xfId="47004"/>
    <cellStyle name="Normal 398 4" xfId="6168"/>
    <cellStyle name="Normal 398 4 2" xfId="16951"/>
    <cellStyle name="Normal 398 5" xfId="11795"/>
    <cellStyle name="Normal 398 6" xfId="39891"/>
    <cellStyle name="Normal 398 7" xfId="44738"/>
    <cellStyle name="Normal 399" xfId="968"/>
    <cellStyle name="Normal 399 2" xfId="2051"/>
    <cellStyle name="Normal 399 2 2" xfId="4360"/>
    <cellStyle name="Normal 399 2 2 2" xfId="9507"/>
    <cellStyle name="Normal 399 2 2 2 2" xfId="20290"/>
    <cellStyle name="Normal 399 2 2 3" xfId="15158"/>
    <cellStyle name="Normal 399 2 2 4" xfId="43217"/>
    <cellStyle name="Normal 399 2 2 5" xfId="48060"/>
    <cellStyle name="Normal 399 2 3" xfId="7226"/>
    <cellStyle name="Normal 399 2 3 2" xfId="18009"/>
    <cellStyle name="Normal 399 2 4" xfId="12871"/>
    <cellStyle name="Normal 399 2 5" xfId="40941"/>
    <cellStyle name="Normal 399 2 6" xfId="45784"/>
    <cellStyle name="Normal 399 3" xfId="3305"/>
    <cellStyle name="Normal 399 3 2" xfId="8452"/>
    <cellStyle name="Normal 399 3 2 2" xfId="19235"/>
    <cellStyle name="Normal 399 3 3" xfId="14103"/>
    <cellStyle name="Normal 399 3 4" xfId="42162"/>
    <cellStyle name="Normal 399 3 5" xfId="47005"/>
    <cellStyle name="Normal 399 4" xfId="6169"/>
    <cellStyle name="Normal 399 4 2" xfId="16952"/>
    <cellStyle name="Normal 399 5" xfId="11796"/>
    <cellStyle name="Normal 399 6" xfId="39892"/>
    <cellStyle name="Normal 399 7" xfId="44739"/>
    <cellStyle name="Normal 4" xfId="369"/>
    <cellStyle name="Normal 40" xfId="370"/>
    <cellStyle name="Normal 40 2" xfId="1465"/>
    <cellStyle name="Normal 40 2 2" xfId="3780"/>
    <cellStyle name="Normal 40 2 2 2" xfId="8927"/>
    <cellStyle name="Normal 40 2 2 2 2" xfId="19710"/>
    <cellStyle name="Normal 40 2 2 3" xfId="14578"/>
    <cellStyle name="Normal 40 2 2 4" xfId="42637"/>
    <cellStyle name="Normal 40 2 2 5" xfId="47480"/>
    <cellStyle name="Normal 40 2 3" xfId="6647"/>
    <cellStyle name="Normal 40 2 3 2" xfId="17430"/>
    <cellStyle name="Normal 40 2 4" xfId="12287"/>
    <cellStyle name="Normal 40 2 5" xfId="40362"/>
    <cellStyle name="Normal 40 2 6" xfId="45205"/>
    <cellStyle name="Normal 40 3" xfId="2733"/>
    <cellStyle name="Normal 40 3 2" xfId="7888"/>
    <cellStyle name="Normal 40 3 2 2" xfId="18671"/>
    <cellStyle name="Normal 40 3 3" xfId="13539"/>
    <cellStyle name="Normal 40 3 4" xfId="41599"/>
    <cellStyle name="Normal 40 3 5" xfId="46442"/>
    <cellStyle name="Normal 40 4" xfId="5597"/>
    <cellStyle name="Normal 40 4 2" xfId="16387"/>
    <cellStyle name="Normal 40 5" xfId="11216"/>
    <cellStyle name="Normal 40 6" xfId="39317"/>
    <cellStyle name="Normal 40 7" xfId="44163"/>
    <cellStyle name="Normal 400" xfId="969"/>
    <cellStyle name="Normal 400 2" xfId="2052"/>
    <cellStyle name="Normal 400 2 2" xfId="4361"/>
    <cellStyle name="Normal 400 2 2 2" xfId="9508"/>
    <cellStyle name="Normal 400 2 2 2 2" xfId="20291"/>
    <cellStyle name="Normal 400 2 2 3" xfId="15159"/>
    <cellStyle name="Normal 400 2 2 4" xfId="43218"/>
    <cellStyle name="Normal 400 2 2 5" xfId="48061"/>
    <cellStyle name="Normal 400 2 3" xfId="7227"/>
    <cellStyle name="Normal 400 2 3 2" xfId="18010"/>
    <cellStyle name="Normal 400 2 4" xfId="12872"/>
    <cellStyle name="Normal 400 2 5" xfId="40942"/>
    <cellStyle name="Normal 400 2 6" xfId="45785"/>
    <cellStyle name="Normal 400 3" xfId="3306"/>
    <cellStyle name="Normal 400 3 2" xfId="8453"/>
    <cellStyle name="Normal 400 3 2 2" xfId="19236"/>
    <cellStyle name="Normal 400 3 3" xfId="14104"/>
    <cellStyle name="Normal 400 3 4" xfId="42163"/>
    <cellStyle name="Normal 400 3 5" xfId="47006"/>
    <cellStyle name="Normal 400 4" xfId="6170"/>
    <cellStyle name="Normal 400 4 2" xfId="16953"/>
    <cellStyle name="Normal 400 5" xfId="11797"/>
    <cellStyle name="Normal 400 6" xfId="39893"/>
    <cellStyle name="Normal 400 7" xfId="44740"/>
    <cellStyle name="Normal 401" xfId="970"/>
    <cellStyle name="Normal 401 2" xfId="2053"/>
    <cellStyle name="Normal 401 2 2" xfId="4362"/>
    <cellStyle name="Normal 401 2 2 2" xfId="9509"/>
    <cellStyle name="Normal 401 2 2 2 2" xfId="20292"/>
    <cellStyle name="Normal 401 2 2 3" xfId="15160"/>
    <cellStyle name="Normal 401 2 2 4" xfId="43219"/>
    <cellStyle name="Normal 401 2 2 5" xfId="48062"/>
    <cellStyle name="Normal 401 2 3" xfId="7228"/>
    <cellStyle name="Normal 401 2 3 2" xfId="18011"/>
    <cellStyle name="Normal 401 2 4" xfId="12873"/>
    <cellStyle name="Normal 401 2 5" xfId="40943"/>
    <cellStyle name="Normal 401 2 6" xfId="45786"/>
    <cellStyle name="Normal 401 3" xfId="3307"/>
    <cellStyle name="Normal 401 3 2" xfId="8454"/>
    <cellStyle name="Normal 401 3 2 2" xfId="19237"/>
    <cellStyle name="Normal 401 3 3" xfId="14105"/>
    <cellStyle name="Normal 401 3 4" xfId="42164"/>
    <cellStyle name="Normal 401 3 5" xfId="47007"/>
    <cellStyle name="Normal 401 4" xfId="6171"/>
    <cellStyle name="Normal 401 4 2" xfId="16954"/>
    <cellStyle name="Normal 401 5" xfId="11798"/>
    <cellStyle name="Normal 401 6" xfId="39894"/>
    <cellStyle name="Normal 401 7" xfId="44741"/>
    <cellStyle name="Normal 402" xfId="971"/>
    <cellStyle name="Normal 402 2" xfId="2054"/>
    <cellStyle name="Normal 402 2 2" xfId="4363"/>
    <cellStyle name="Normal 402 2 2 2" xfId="9510"/>
    <cellStyle name="Normal 402 2 2 2 2" xfId="20293"/>
    <cellStyle name="Normal 402 2 2 3" xfId="15161"/>
    <cellStyle name="Normal 402 2 2 4" xfId="43220"/>
    <cellStyle name="Normal 402 2 2 5" xfId="48063"/>
    <cellStyle name="Normal 402 2 3" xfId="7229"/>
    <cellStyle name="Normal 402 2 3 2" xfId="18012"/>
    <cellStyle name="Normal 402 2 4" xfId="12874"/>
    <cellStyle name="Normal 402 2 5" xfId="40944"/>
    <cellStyle name="Normal 402 2 6" xfId="45787"/>
    <cellStyle name="Normal 402 3" xfId="3308"/>
    <cellStyle name="Normal 402 3 2" xfId="8455"/>
    <cellStyle name="Normal 402 3 2 2" xfId="19238"/>
    <cellStyle name="Normal 402 3 3" xfId="14106"/>
    <cellStyle name="Normal 402 3 4" xfId="42165"/>
    <cellStyle name="Normal 402 3 5" xfId="47008"/>
    <cellStyle name="Normal 402 4" xfId="6172"/>
    <cellStyle name="Normal 402 4 2" xfId="16955"/>
    <cellStyle name="Normal 402 5" xfId="11799"/>
    <cellStyle name="Normal 402 6" xfId="39895"/>
    <cellStyle name="Normal 402 7" xfId="44742"/>
    <cellStyle name="Normal 403" xfId="972"/>
    <cellStyle name="Normal 403 2" xfId="2055"/>
    <cellStyle name="Normal 403 2 2" xfId="4364"/>
    <cellStyle name="Normal 403 2 2 2" xfId="9511"/>
    <cellStyle name="Normal 403 2 2 2 2" xfId="20294"/>
    <cellStyle name="Normal 403 2 2 3" xfId="15162"/>
    <cellStyle name="Normal 403 2 2 4" xfId="43221"/>
    <cellStyle name="Normal 403 2 2 5" xfId="48064"/>
    <cellStyle name="Normal 403 2 3" xfId="7230"/>
    <cellStyle name="Normal 403 2 3 2" xfId="18013"/>
    <cellStyle name="Normal 403 2 4" xfId="12875"/>
    <cellStyle name="Normal 403 2 5" xfId="40945"/>
    <cellStyle name="Normal 403 2 6" xfId="45788"/>
    <cellStyle name="Normal 403 3" xfId="3309"/>
    <cellStyle name="Normal 403 3 2" xfId="8456"/>
    <cellStyle name="Normal 403 3 2 2" xfId="19239"/>
    <cellStyle name="Normal 403 3 3" xfId="14107"/>
    <cellStyle name="Normal 403 3 4" xfId="42166"/>
    <cellStyle name="Normal 403 3 5" xfId="47009"/>
    <cellStyle name="Normal 403 4" xfId="6173"/>
    <cellStyle name="Normal 403 4 2" xfId="16956"/>
    <cellStyle name="Normal 403 5" xfId="11800"/>
    <cellStyle name="Normal 403 6" xfId="39896"/>
    <cellStyle name="Normal 403 7" xfId="44743"/>
    <cellStyle name="Normal 404" xfId="973"/>
    <cellStyle name="Normal 404 2" xfId="2056"/>
    <cellStyle name="Normal 404 2 2" xfId="4365"/>
    <cellStyle name="Normal 404 2 2 2" xfId="9512"/>
    <cellStyle name="Normal 404 2 2 2 2" xfId="20295"/>
    <cellStyle name="Normal 404 2 2 3" xfId="15163"/>
    <cellStyle name="Normal 404 2 2 4" xfId="43222"/>
    <cellStyle name="Normal 404 2 2 5" xfId="48065"/>
    <cellStyle name="Normal 404 2 3" xfId="7231"/>
    <cellStyle name="Normal 404 2 3 2" xfId="18014"/>
    <cellStyle name="Normal 404 2 4" xfId="12876"/>
    <cellStyle name="Normal 404 2 5" xfId="40946"/>
    <cellStyle name="Normal 404 2 6" xfId="45789"/>
    <cellStyle name="Normal 404 3" xfId="3310"/>
    <cellStyle name="Normal 404 3 2" xfId="8457"/>
    <cellStyle name="Normal 404 3 2 2" xfId="19240"/>
    <cellStyle name="Normal 404 3 3" xfId="14108"/>
    <cellStyle name="Normal 404 3 4" xfId="42167"/>
    <cellStyle name="Normal 404 3 5" xfId="47010"/>
    <cellStyle name="Normal 404 4" xfId="6174"/>
    <cellStyle name="Normal 404 4 2" xfId="16957"/>
    <cellStyle name="Normal 404 5" xfId="11801"/>
    <cellStyle name="Normal 404 6" xfId="39897"/>
    <cellStyle name="Normal 404 7" xfId="44744"/>
    <cellStyle name="Normal 405" xfId="974"/>
    <cellStyle name="Normal 405 2" xfId="2057"/>
    <cellStyle name="Normal 405 2 2" xfId="4366"/>
    <cellStyle name="Normal 405 2 2 2" xfId="9513"/>
    <cellStyle name="Normal 405 2 2 2 2" xfId="20296"/>
    <cellStyle name="Normal 405 2 2 3" xfId="15164"/>
    <cellStyle name="Normal 405 2 2 4" xfId="43223"/>
    <cellStyle name="Normal 405 2 2 5" xfId="48066"/>
    <cellStyle name="Normal 405 2 3" xfId="7232"/>
    <cellStyle name="Normal 405 2 3 2" xfId="18015"/>
    <cellStyle name="Normal 405 2 4" xfId="12877"/>
    <cellStyle name="Normal 405 2 5" xfId="40947"/>
    <cellStyle name="Normal 405 2 6" xfId="45790"/>
    <cellStyle name="Normal 405 3" xfId="3311"/>
    <cellStyle name="Normal 405 3 2" xfId="8458"/>
    <cellStyle name="Normal 405 3 2 2" xfId="19241"/>
    <cellStyle name="Normal 405 3 3" xfId="14109"/>
    <cellStyle name="Normal 405 3 4" xfId="42168"/>
    <cellStyle name="Normal 405 3 5" xfId="47011"/>
    <cellStyle name="Normal 405 4" xfId="6175"/>
    <cellStyle name="Normal 405 4 2" xfId="16958"/>
    <cellStyle name="Normal 405 5" xfId="11802"/>
    <cellStyle name="Normal 405 6" xfId="39898"/>
    <cellStyle name="Normal 405 7" xfId="44745"/>
    <cellStyle name="Normal 406" xfId="975"/>
    <cellStyle name="Normal 406 2" xfId="2058"/>
    <cellStyle name="Normal 406 2 2" xfId="4367"/>
    <cellStyle name="Normal 406 2 2 2" xfId="9514"/>
    <cellStyle name="Normal 406 2 2 2 2" xfId="20297"/>
    <cellStyle name="Normal 406 2 2 3" xfId="15165"/>
    <cellStyle name="Normal 406 2 2 4" xfId="43224"/>
    <cellStyle name="Normal 406 2 2 5" xfId="48067"/>
    <cellStyle name="Normal 406 2 3" xfId="7233"/>
    <cellStyle name="Normal 406 2 3 2" xfId="18016"/>
    <cellStyle name="Normal 406 2 4" xfId="12878"/>
    <cellStyle name="Normal 406 2 5" xfId="40948"/>
    <cellStyle name="Normal 406 2 6" xfId="45791"/>
    <cellStyle name="Normal 406 3" xfId="3312"/>
    <cellStyle name="Normal 406 3 2" xfId="8459"/>
    <cellStyle name="Normal 406 3 2 2" xfId="19242"/>
    <cellStyle name="Normal 406 3 3" xfId="14110"/>
    <cellStyle name="Normal 406 3 4" xfId="42169"/>
    <cellStyle name="Normal 406 3 5" xfId="47012"/>
    <cellStyle name="Normal 406 4" xfId="6176"/>
    <cellStyle name="Normal 406 4 2" xfId="16959"/>
    <cellStyle name="Normal 406 5" xfId="11803"/>
    <cellStyle name="Normal 406 6" xfId="39899"/>
    <cellStyle name="Normal 406 7" xfId="44746"/>
    <cellStyle name="Normal 407" xfId="976"/>
    <cellStyle name="Normal 407 2" xfId="2059"/>
    <cellStyle name="Normal 407 2 2" xfId="4368"/>
    <cellStyle name="Normal 407 2 2 2" xfId="9515"/>
    <cellStyle name="Normal 407 2 2 2 2" xfId="20298"/>
    <cellStyle name="Normal 407 2 2 3" xfId="15166"/>
    <cellStyle name="Normal 407 2 2 4" xfId="43225"/>
    <cellStyle name="Normal 407 2 2 5" xfId="48068"/>
    <cellStyle name="Normal 407 2 3" xfId="7234"/>
    <cellStyle name="Normal 407 2 3 2" xfId="18017"/>
    <cellStyle name="Normal 407 2 4" xfId="12879"/>
    <cellStyle name="Normal 407 2 5" xfId="40949"/>
    <cellStyle name="Normal 407 2 6" xfId="45792"/>
    <cellStyle name="Normal 407 3" xfId="3313"/>
    <cellStyle name="Normal 407 3 2" xfId="8460"/>
    <cellStyle name="Normal 407 3 2 2" xfId="19243"/>
    <cellStyle name="Normal 407 3 3" xfId="14111"/>
    <cellStyle name="Normal 407 3 4" xfId="42170"/>
    <cellStyle name="Normal 407 3 5" xfId="47013"/>
    <cellStyle name="Normal 407 4" xfId="6177"/>
    <cellStyle name="Normal 407 4 2" xfId="16960"/>
    <cellStyle name="Normal 407 5" xfId="11804"/>
    <cellStyle name="Normal 407 6" xfId="39900"/>
    <cellStyle name="Normal 407 7" xfId="44747"/>
    <cellStyle name="Normal 408" xfId="977"/>
    <cellStyle name="Normal 408 2" xfId="2060"/>
    <cellStyle name="Normal 408 2 2" xfId="4369"/>
    <cellStyle name="Normal 408 2 2 2" xfId="9516"/>
    <cellStyle name="Normal 408 2 2 2 2" xfId="20299"/>
    <cellStyle name="Normal 408 2 2 3" xfId="15167"/>
    <cellStyle name="Normal 408 2 2 4" xfId="43226"/>
    <cellStyle name="Normal 408 2 2 5" xfId="48069"/>
    <cellStyle name="Normal 408 2 3" xfId="7235"/>
    <cellStyle name="Normal 408 2 3 2" xfId="18018"/>
    <cellStyle name="Normal 408 2 4" xfId="12880"/>
    <cellStyle name="Normal 408 2 5" xfId="40950"/>
    <cellStyle name="Normal 408 2 6" xfId="45793"/>
    <cellStyle name="Normal 408 3" xfId="3314"/>
    <cellStyle name="Normal 408 3 2" xfId="8461"/>
    <cellStyle name="Normal 408 3 2 2" xfId="19244"/>
    <cellStyle name="Normal 408 3 3" xfId="14112"/>
    <cellStyle name="Normal 408 3 4" xfId="42171"/>
    <cellStyle name="Normal 408 3 5" xfId="47014"/>
    <cellStyle name="Normal 408 4" xfId="6178"/>
    <cellStyle name="Normal 408 4 2" xfId="16961"/>
    <cellStyle name="Normal 408 5" xfId="11805"/>
    <cellStyle name="Normal 408 6" xfId="39901"/>
    <cellStyle name="Normal 408 7" xfId="44748"/>
    <cellStyle name="Normal 409" xfId="978"/>
    <cellStyle name="Normal 409 2" xfId="2061"/>
    <cellStyle name="Normal 409 2 2" xfId="4370"/>
    <cellStyle name="Normal 409 2 2 2" xfId="9517"/>
    <cellStyle name="Normal 409 2 2 2 2" xfId="20300"/>
    <cellStyle name="Normal 409 2 2 3" xfId="15168"/>
    <cellStyle name="Normal 409 2 2 4" xfId="43227"/>
    <cellStyle name="Normal 409 2 2 5" xfId="48070"/>
    <cellStyle name="Normal 409 2 3" xfId="7236"/>
    <cellStyle name="Normal 409 2 3 2" xfId="18019"/>
    <cellStyle name="Normal 409 2 4" xfId="12881"/>
    <cellStyle name="Normal 409 2 5" xfId="40951"/>
    <cellStyle name="Normal 409 2 6" xfId="45794"/>
    <cellStyle name="Normal 409 3" xfId="3315"/>
    <cellStyle name="Normal 409 3 2" xfId="8462"/>
    <cellStyle name="Normal 409 3 2 2" xfId="19245"/>
    <cellStyle name="Normal 409 3 3" xfId="14113"/>
    <cellStyle name="Normal 409 3 4" xfId="42172"/>
    <cellStyle name="Normal 409 3 5" xfId="47015"/>
    <cellStyle name="Normal 409 4" xfId="6179"/>
    <cellStyle name="Normal 409 4 2" xfId="16962"/>
    <cellStyle name="Normal 409 5" xfId="11806"/>
    <cellStyle name="Normal 409 6" xfId="39902"/>
    <cellStyle name="Normal 409 7" xfId="44749"/>
    <cellStyle name="Normal 41" xfId="371"/>
    <cellStyle name="Normal 41 2" xfId="1466"/>
    <cellStyle name="Normal 41 2 2" xfId="3781"/>
    <cellStyle name="Normal 41 2 2 2" xfId="8928"/>
    <cellStyle name="Normal 41 2 2 2 2" xfId="19711"/>
    <cellStyle name="Normal 41 2 2 3" xfId="14579"/>
    <cellStyle name="Normal 41 2 2 4" xfId="42638"/>
    <cellStyle name="Normal 41 2 2 5" xfId="47481"/>
    <cellStyle name="Normal 41 2 3" xfId="6648"/>
    <cellStyle name="Normal 41 2 3 2" xfId="17431"/>
    <cellStyle name="Normal 41 2 4" xfId="12288"/>
    <cellStyle name="Normal 41 2 5" xfId="40363"/>
    <cellStyle name="Normal 41 2 6" xfId="45206"/>
    <cellStyle name="Normal 41 3" xfId="2734"/>
    <cellStyle name="Normal 41 3 2" xfId="7889"/>
    <cellStyle name="Normal 41 3 2 2" xfId="18672"/>
    <cellStyle name="Normal 41 3 3" xfId="13540"/>
    <cellStyle name="Normal 41 3 4" xfId="41600"/>
    <cellStyle name="Normal 41 3 5" xfId="46443"/>
    <cellStyle name="Normal 41 4" xfId="5598"/>
    <cellStyle name="Normal 41 4 2" xfId="16388"/>
    <cellStyle name="Normal 41 5" xfId="11217"/>
    <cellStyle name="Normal 41 6" xfId="39318"/>
    <cellStyle name="Normal 41 7" xfId="44164"/>
    <cellStyle name="Normal 410" xfId="979"/>
    <cellStyle name="Normal 410 2" xfId="2062"/>
    <cellStyle name="Normal 410 2 2" xfId="4371"/>
    <cellStyle name="Normal 410 2 2 2" xfId="9518"/>
    <cellStyle name="Normal 410 2 2 2 2" xfId="20301"/>
    <cellStyle name="Normal 410 2 2 3" xfId="15169"/>
    <cellStyle name="Normal 410 2 2 4" xfId="43228"/>
    <cellStyle name="Normal 410 2 2 5" xfId="48071"/>
    <cellStyle name="Normal 410 2 3" xfId="7237"/>
    <cellStyle name="Normal 410 2 3 2" xfId="18020"/>
    <cellStyle name="Normal 410 2 4" xfId="12882"/>
    <cellStyle name="Normal 410 2 5" xfId="40952"/>
    <cellStyle name="Normal 410 2 6" xfId="45795"/>
    <cellStyle name="Normal 410 3" xfId="3316"/>
    <cellStyle name="Normal 410 3 2" xfId="8463"/>
    <cellStyle name="Normal 410 3 2 2" xfId="19246"/>
    <cellStyle name="Normal 410 3 3" xfId="14114"/>
    <cellStyle name="Normal 410 3 4" xfId="42173"/>
    <cellStyle name="Normal 410 3 5" xfId="47016"/>
    <cellStyle name="Normal 410 4" xfId="6180"/>
    <cellStyle name="Normal 410 4 2" xfId="16963"/>
    <cellStyle name="Normal 410 5" xfId="11807"/>
    <cellStyle name="Normal 410 6" xfId="39903"/>
    <cellStyle name="Normal 410 7" xfId="44750"/>
    <cellStyle name="Normal 411" xfId="980"/>
    <cellStyle name="Normal 411 2" xfId="2063"/>
    <cellStyle name="Normal 411 2 2" xfId="4372"/>
    <cellStyle name="Normal 411 2 2 2" xfId="9519"/>
    <cellStyle name="Normal 411 2 2 2 2" xfId="20302"/>
    <cellStyle name="Normal 411 2 2 3" xfId="15170"/>
    <cellStyle name="Normal 411 2 2 4" xfId="43229"/>
    <cellStyle name="Normal 411 2 2 5" xfId="48072"/>
    <cellStyle name="Normal 411 2 3" xfId="7238"/>
    <cellStyle name="Normal 411 2 3 2" xfId="18021"/>
    <cellStyle name="Normal 411 2 4" xfId="12883"/>
    <cellStyle name="Normal 411 2 5" xfId="40953"/>
    <cellStyle name="Normal 411 2 6" xfId="45796"/>
    <cellStyle name="Normal 411 3" xfId="3317"/>
    <cellStyle name="Normal 411 3 2" xfId="8464"/>
    <cellStyle name="Normal 411 3 2 2" xfId="19247"/>
    <cellStyle name="Normal 411 3 3" xfId="14115"/>
    <cellStyle name="Normal 411 3 4" xfId="42174"/>
    <cellStyle name="Normal 411 3 5" xfId="47017"/>
    <cellStyle name="Normal 411 4" xfId="6181"/>
    <cellStyle name="Normal 411 4 2" xfId="16964"/>
    <cellStyle name="Normal 411 5" xfId="11808"/>
    <cellStyle name="Normal 411 6" xfId="39904"/>
    <cellStyle name="Normal 411 7" xfId="44751"/>
    <cellStyle name="Normal 412" xfId="981"/>
    <cellStyle name="Normal 412 2" xfId="2064"/>
    <cellStyle name="Normal 412 2 2" xfId="4373"/>
    <cellStyle name="Normal 412 2 2 2" xfId="9520"/>
    <cellStyle name="Normal 412 2 2 2 2" xfId="20303"/>
    <cellStyle name="Normal 412 2 2 3" xfId="15171"/>
    <cellStyle name="Normal 412 2 2 4" xfId="43230"/>
    <cellStyle name="Normal 412 2 2 5" xfId="48073"/>
    <cellStyle name="Normal 412 2 3" xfId="7239"/>
    <cellStyle name="Normal 412 2 3 2" xfId="18022"/>
    <cellStyle name="Normal 412 2 4" xfId="12884"/>
    <cellStyle name="Normal 412 2 5" xfId="40954"/>
    <cellStyle name="Normal 412 2 6" xfId="45797"/>
    <cellStyle name="Normal 412 3" xfId="3318"/>
    <cellStyle name="Normal 412 3 2" xfId="8465"/>
    <cellStyle name="Normal 412 3 2 2" xfId="19248"/>
    <cellStyle name="Normal 412 3 3" xfId="14116"/>
    <cellStyle name="Normal 412 3 4" xfId="42175"/>
    <cellStyle name="Normal 412 3 5" xfId="47018"/>
    <cellStyle name="Normal 412 4" xfId="6182"/>
    <cellStyle name="Normal 412 4 2" xfId="16965"/>
    <cellStyle name="Normal 412 5" xfId="11809"/>
    <cellStyle name="Normal 412 6" xfId="39905"/>
    <cellStyle name="Normal 412 7" xfId="44752"/>
    <cellStyle name="Normal 413" xfId="982"/>
    <cellStyle name="Normal 413 2" xfId="2065"/>
    <cellStyle name="Normal 413 2 2" xfId="4374"/>
    <cellStyle name="Normal 413 2 2 2" xfId="9521"/>
    <cellStyle name="Normal 413 2 2 2 2" xfId="20304"/>
    <cellStyle name="Normal 413 2 2 3" xfId="15172"/>
    <cellStyle name="Normal 413 2 2 4" xfId="43231"/>
    <cellStyle name="Normal 413 2 2 5" xfId="48074"/>
    <cellStyle name="Normal 413 2 3" xfId="7240"/>
    <cellStyle name="Normal 413 2 3 2" xfId="18023"/>
    <cellStyle name="Normal 413 2 4" xfId="12885"/>
    <cellStyle name="Normal 413 2 5" xfId="40955"/>
    <cellStyle name="Normal 413 2 6" xfId="45798"/>
    <cellStyle name="Normal 413 3" xfId="3319"/>
    <cellStyle name="Normal 413 3 2" xfId="8466"/>
    <cellStyle name="Normal 413 3 2 2" xfId="19249"/>
    <cellStyle name="Normal 413 3 3" xfId="14117"/>
    <cellStyle name="Normal 413 3 4" xfId="42176"/>
    <cellStyle name="Normal 413 3 5" xfId="47019"/>
    <cellStyle name="Normal 413 4" xfId="6183"/>
    <cellStyle name="Normal 413 4 2" xfId="16966"/>
    <cellStyle name="Normal 413 5" xfId="11810"/>
    <cellStyle name="Normal 413 6" xfId="39906"/>
    <cellStyle name="Normal 413 7" xfId="44753"/>
    <cellStyle name="Normal 414" xfId="983"/>
    <cellStyle name="Normal 414 2" xfId="2066"/>
    <cellStyle name="Normal 414 2 2" xfId="4375"/>
    <cellStyle name="Normal 414 2 2 2" xfId="9522"/>
    <cellStyle name="Normal 414 2 2 2 2" xfId="20305"/>
    <cellStyle name="Normal 414 2 2 3" xfId="15173"/>
    <cellStyle name="Normal 414 2 2 4" xfId="43232"/>
    <cellStyle name="Normal 414 2 2 5" xfId="48075"/>
    <cellStyle name="Normal 414 2 3" xfId="7241"/>
    <cellStyle name="Normal 414 2 3 2" xfId="18024"/>
    <cellStyle name="Normal 414 2 4" xfId="12886"/>
    <cellStyle name="Normal 414 2 5" xfId="40956"/>
    <cellStyle name="Normal 414 2 6" xfId="45799"/>
    <cellStyle name="Normal 414 3" xfId="3320"/>
    <cellStyle name="Normal 414 3 2" xfId="8467"/>
    <cellStyle name="Normal 414 3 2 2" xfId="19250"/>
    <cellStyle name="Normal 414 3 3" xfId="14118"/>
    <cellStyle name="Normal 414 3 4" xfId="42177"/>
    <cellStyle name="Normal 414 3 5" xfId="47020"/>
    <cellStyle name="Normal 414 4" xfId="6184"/>
    <cellStyle name="Normal 414 4 2" xfId="16967"/>
    <cellStyle name="Normal 414 5" xfId="11811"/>
    <cellStyle name="Normal 414 6" xfId="39907"/>
    <cellStyle name="Normal 414 7" xfId="44754"/>
    <cellStyle name="Normal 415" xfId="1014"/>
    <cellStyle name="Normal 415 2" xfId="2097"/>
    <cellStyle name="Normal 415 2 2" xfId="4406"/>
    <cellStyle name="Normal 415 2 2 2" xfId="9553"/>
    <cellStyle name="Normal 415 2 2 2 2" xfId="20336"/>
    <cellStyle name="Normal 415 2 2 3" xfId="15204"/>
    <cellStyle name="Normal 415 2 2 4" xfId="43263"/>
    <cellStyle name="Normal 415 2 2 5" xfId="48106"/>
    <cellStyle name="Normal 415 2 3" xfId="7272"/>
    <cellStyle name="Normal 415 2 3 2" xfId="18055"/>
    <cellStyle name="Normal 415 2 4" xfId="12917"/>
    <cellStyle name="Normal 415 2 5" xfId="40987"/>
    <cellStyle name="Normal 415 2 6" xfId="45830"/>
    <cellStyle name="Normal 415 3" xfId="3351"/>
    <cellStyle name="Normal 415 3 2" xfId="8498"/>
    <cellStyle name="Normal 415 3 2 2" xfId="19281"/>
    <cellStyle name="Normal 415 3 3" xfId="14149"/>
    <cellStyle name="Normal 415 3 4" xfId="42208"/>
    <cellStyle name="Normal 415 3 5" xfId="47051"/>
    <cellStyle name="Normal 415 4" xfId="6215"/>
    <cellStyle name="Normal 415 4 2" xfId="16998"/>
    <cellStyle name="Normal 415 5" xfId="11842"/>
    <cellStyle name="Normal 415 6" xfId="39938"/>
    <cellStyle name="Normal 415 7" xfId="44785"/>
    <cellStyle name="Normal 416" xfId="1016"/>
    <cellStyle name="Normal 416 2" xfId="2099"/>
    <cellStyle name="Normal 416 2 2" xfId="4408"/>
    <cellStyle name="Normal 416 2 2 2" xfId="9555"/>
    <cellStyle name="Normal 416 2 2 2 2" xfId="20338"/>
    <cellStyle name="Normal 416 2 2 3" xfId="15206"/>
    <cellStyle name="Normal 416 2 2 4" xfId="43265"/>
    <cellStyle name="Normal 416 2 2 5" xfId="48108"/>
    <cellStyle name="Normal 416 2 3" xfId="7274"/>
    <cellStyle name="Normal 416 2 3 2" xfId="18057"/>
    <cellStyle name="Normal 416 2 4" xfId="12919"/>
    <cellStyle name="Normal 416 2 5" xfId="40989"/>
    <cellStyle name="Normal 416 2 6" xfId="45832"/>
    <cellStyle name="Normal 416 3" xfId="3353"/>
    <cellStyle name="Normal 416 3 2" xfId="8500"/>
    <cellStyle name="Normal 416 3 2 2" xfId="19283"/>
    <cellStyle name="Normal 416 3 3" xfId="14151"/>
    <cellStyle name="Normal 416 3 4" xfId="42210"/>
    <cellStyle name="Normal 416 3 5" xfId="47053"/>
    <cellStyle name="Normal 416 4" xfId="6217"/>
    <cellStyle name="Normal 416 4 2" xfId="17000"/>
    <cellStyle name="Normal 416 5" xfId="11844"/>
    <cellStyle name="Normal 416 6" xfId="39940"/>
    <cellStyle name="Normal 416 7" xfId="44787"/>
    <cellStyle name="Normal 417" xfId="1017"/>
    <cellStyle name="Normal 417 2" xfId="2100"/>
    <cellStyle name="Normal 417 2 2" xfId="4409"/>
    <cellStyle name="Normal 417 2 2 2" xfId="9556"/>
    <cellStyle name="Normal 417 2 2 2 2" xfId="20339"/>
    <cellStyle name="Normal 417 2 2 3" xfId="15207"/>
    <cellStyle name="Normal 417 2 2 4" xfId="43266"/>
    <cellStyle name="Normal 417 2 2 5" xfId="48109"/>
    <cellStyle name="Normal 417 2 3" xfId="7275"/>
    <cellStyle name="Normal 417 2 3 2" xfId="18058"/>
    <cellStyle name="Normal 417 2 4" xfId="12920"/>
    <cellStyle name="Normal 417 2 5" xfId="40990"/>
    <cellStyle name="Normal 417 2 6" xfId="45833"/>
    <cellStyle name="Normal 417 3" xfId="3354"/>
    <cellStyle name="Normal 417 3 2" xfId="8501"/>
    <cellStyle name="Normal 417 3 2 2" xfId="19284"/>
    <cellStyle name="Normal 417 3 3" xfId="14152"/>
    <cellStyle name="Normal 417 3 4" xfId="42211"/>
    <cellStyle name="Normal 417 3 5" xfId="47054"/>
    <cellStyle name="Normal 417 4" xfId="6218"/>
    <cellStyle name="Normal 417 4 2" xfId="17001"/>
    <cellStyle name="Normal 417 5" xfId="11845"/>
    <cellStyle name="Normal 417 6" xfId="39941"/>
    <cellStyle name="Normal 417 7" xfId="44788"/>
    <cellStyle name="Normal 418" xfId="1018"/>
    <cellStyle name="Normal 418 2" xfId="2101"/>
    <cellStyle name="Normal 418 2 2" xfId="4410"/>
    <cellStyle name="Normal 418 2 2 2" xfId="9557"/>
    <cellStyle name="Normal 418 2 2 2 2" xfId="20340"/>
    <cellStyle name="Normal 418 2 2 3" xfId="15208"/>
    <cellStyle name="Normal 418 2 2 4" xfId="43267"/>
    <cellStyle name="Normal 418 2 2 5" xfId="48110"/>
    <cellStyle name="Normal 418 2 3" xfId="7276"/>
    <cellStyle name="Normal 418 2 3 2" xfId="18059"/>
    <cellStyle name="Normal 418 2 4" xfId="12921"/>
    <cellStyle name="Normal 418 2 5" xfId="40991"/>
    <cellStyle name="Normal 418 2 6" xfId="45834"/>
    <cellStyle name="Normal 418 3" xfId="3355"/>
    <cellStyle name="Normal 418 3 2" xfId="8502"/>
    <cellStyle name="Normal 418 3 2 2" xfId="19285"/>
    <cellStyle name="Normal 418 3 3" xfId="14153"/>
    <cellStyle name="Normal 418 3 4" xfId="42212"/>
    <cellStyle name="Normal 418 3 5" xfId="47055"/>
    <cellStyle name="Normal 418 4" xfId="6219"/>
    <cellStyle name="Normal 418 4 2" xfId="17002"/>
    <cellStyle name="Normal 418 5" xfId="11846"/>
    <cellStyle name="Normal 418 6" xfId="39942"/>
    <cellStyle name="Normal 418 7" xfId="44789"/>
    <cellStyle name="Normal 419" xfId="1019"/>
    <cellStyle name="Normal 419 2" xfId="2102"/>
    <cellStyle name="Normal 419 2 2" xfId="4411"/>
    <cellStyle name="Normal 419 2 2 2" xfId="9558"/>
    <cellStyle name="Normal 419 2 2 2 2" xfId="20341"/>
    <cellStyle name="Normal 419 2 2 3" xfId="15209"/>
    <cellStyle name="Normal 419 2 2 4" xfId="43268"/>
    <cellStyle name="Normal 419 2 2 5" xfId="48111"/>
    <cellStyle name="Normal 419 2 3" xfId="7277"/>
    <cellStyle name="Normal 419 2 3 2" xfId="18060"/>
    <cellStyle name="Normal 419 2 4" xfId="12922"/>
    <cellStyle name="Normal 419 2 5" xfId="40992"/>
    <cellStyle name="Normal 419 2 6" xfId="45835"/>
    <cellStyle name="Normal 419 3" xfId="3356"/>
    <cellStyle name="Normal 419 3 2" xfId="8503"/>
    <cellStyle name="Normal 419 3 2 2" xfId="19286"/>
    <cellStyle name="Normal 419 3 3" xfId="14154"/>
    <cellStyle name="Normal 419 3 4" xfId="42213"/>
    <cellStyle name="Normal 419 3 5" xfId="47056"/>
    <cellStyle name="Normal 419 4" xfId="6220"/>
    <cellStyle name="Normal 419 4 2" xfId="17003"/>
    <cellStyle name="Normal 419 5" xfId="11847"/>
    <cellStyle name="Normal 419 6" xfId="39943"/>
    <cellStyle name="Normal 419 7" xfId="44790"/>
    <cellStyle name="Normal 42" xfId="372"/>
    <cellStyle name="Normal 42 2" xfId="1467"/>
    <cellStyle name="Normal 42 2 2" xfId="3782"/>
    <cellStyle name="Normal 42 2 2 2" xfId="8929"/>
    <cellStyle name="Normal 42 2 2 2 2" xfId="19712"/>
    <cellStyle name="Normal 42 2 2 3" xfId="14580"/>
    <cellStyle name="Normal 42 2 2 4" xfId="42639"/>
    <cellStyle name="Normal 42 2 2 5" xfId="47482"/>
    <cellStyle name="Normal 42 2 3" xfId="6649"/>
    <cellStyle name="Normal 42 2 3 2" xfId="17432"/>
    <cellStyle name="Normal 42 2 4" xfId="12289"/>
    <cellStyle name="Normal 42 2 5" xfId="40364"/>
    <cellStyle name="Normal 42 2 6" xfId="45207"/>
    <cellStyle name="Normal 42 3" xfId="2735"/>
    <cellStyle name="Normal 42 3 2" xfId="7890"/>
    <cellStyle name="Normal 42 3 2 2" xfId="18673"/>
    <cellStyle name="Normal 42 3 3" xfId="13541"/>
    <cellStyle name="Normal 42 3 4" xfId="41601"/>
    <cellStyle name="Normal 42 3 5" xfId="46444"/>
    <cellStyle name="Normal 42 4" xfId="5599"/>
    <cellStyle name="Normal 42 4 2" xfId="16389"/>
    <cellStyle name="Normal 42 5" xfId="11218"/>
    <cellStyle name="Normal 42 6" xfId="39319"/>
    <cellStyle name="Normal 42 7" xfId="44165"/>
    <cellStyle name="Normal 420" xfId="1020"/>
    <cellStyle name="Normal 420 2" xfId="2103"/>
    <cellStyle name="Normal 420 2 2" xfId="4412"/>
    <cellStyle name="Normal 420 2 2 2" xfId="9559"/>
    <cellStyle name="Normal 420 2 2 2 2" xfId="20342"/>
    <cellStyle name="Normal 420 2 2 3" xfId="15210"/>
    <cellStyle name="Normal 420 2 2 4" xfId="43269"/>
    <cellStyle name="Normal 420 2 2 5" xfId="48112"/>
    <cellStyle name="Normal 420 2 3" xfId="7278"/>
    <cellStyle name="Normal 420 2 3 2" xfId="18061"/>
    <cellStyle name="Normal 420 2 4" xfId="12923"/>
    <cellStyle name="Normal 420 2 5" xfId="40993"/>
    <cellStyle name="Normal 420 2 6" xfId="45836"/>
    <cellStyle name="Normal 420 3" xfId="3357"/>
    <cellStyle name="Normal 420 3 2" xfId="8504"/>
    <cellStyle name="Normal 420 3 2 2" xfId="19287"/>
    <cellStyle name="Normal 420 3 3" xfId="14155"/>
    <cellStyle name="Normal 420 3 4" xfId="42214"/>
    <cellStyle name="Normal 420 3 5" xfId="47057"/>
    <cellStyle name="Normal 420 4" xfId="6221"/>
    <cellStyle name="Normal 420 4 2" xfId="17004"/>
    <cellStyle name="Normal 420 5" xfId="11848"/>
    <cellStyle name="Normal 420 6" xfId="39944"/>
    <cellStyle name="Normal 420 7" xfId="44791"/>
    <cellStyle name="Normal 421" xfId="1021"/>
    <cellStyle name="Normal 421 2" xfId="2104"/>
    <cellStyle name="Normal 421 2 2" xfId="4413"/>
    <cellStyle name="Normal 421 2 2 2" xfId="9560"/>
    <cellStyle name="Normal 421 2 2 2 2" xfId="20343"/>
    <cellStyle name="Normal 421 2 2 3" xfId="15211"/>
    <cellStyle name="Normal 421 2 2 4" xfId="43270"/>
    <cellStyle name="Normal 421 2 2 5" xfId="48113"/>
    <cellStyle name="Normal 421 2 3" xfId="7279"/>
    <cellStyle name="Normal 421 2 3 2" xfId="18062"/>
    <cellStyle name="Normal 421 2 4" xfId="12924"/>
    <cellStyle name="Normal 421 2 5" xfId="40994"/>
    <cellStyle name="Normal 421 2 6" xfId="45837"/>
    <cellStyle name="Normal 421 3" xfId="3358"/>
    <cellStyle name="Normal 421 3 2" xfId="8505"/>
    <cellStyle name="Normal 421 3 2 2" xfId="19288"/>
    <cellStyle name="Normal 421 3 3" xfId="14156"/>
    <cellStyle name="Normal 421 3 4" xfId="42215"/>
    <cellStyle name="Normal 421 3 5" xfId="47058"/>
    <cellStyle name="Normal 421 4" xfId="6222"/>
    <cellStyle name="Normal 421 4 2" xfId="17005"/>
    <cellStyle name="Normal 421 5" xfId="11849"/>
    <cellStyle name="Normal 421 6" xfId="39945"/>
    <cellStyle name="Normal 421 7" xfId="44792"/>
    <cellStyle name="Normal 422" xfId="997"/>
    <cellStyle name="Normal 422 2" xfId="2080"/>
    <cellStyle name="Normal 422 2 2" xfId="4389"/>
    <cellStyle name="Normal 422 2 2 2" xfId="9536"/>
    <cellStyle name="Normal 422 2 2 2 2" xfId="20319"/>
    <cellStyle name="Normal 422 2 2 3" xfId="15187"/>
    <cellStyle name="Normal 422 2 2 4" xfId="43246"/>
    <cellStyle name="Normal 422 2 2 5" xfId="48089"/>
    <cellStyle name="Normal 422 2 3" xfId="7255"/>
    <cellStyle name="Normal 422 2 3 2" xfId="18038"/>
    <cellStyle name="Normal 422 2 4" xfId="12900"/>
    <cellStyle name="Normal 422 2 5" xfId="40970"/>
    <cellStyle name="Normal 422 2 6" xfId="45813"/>
    <cellStyle name="Normal 422 3" xfId="3334"/>
    <cellStyle name="Normal 422 3 2" xfId="8481"/>
    <cellStyle name="Normal 422 3 2 2" xfId="19264"/>
    <cellStyle name="Normal 422 3 3" xfId="14132"/>
    <cellStyle name="Normal 422 3 4" xfId="42191"/>
    <cellStyle name="Normal 422 3 5" xfId="47034"/>
    <cellStyle name="Normal 422 4" xfId="6198"/>
    <cellStyle name="Normal 422 4 2" xfId="16981"/>
    <cellStyle name="Normal 422 5" xfId="11825"/>
    <cellStyle name="Normal 422 6" xfId="39921"/>
    <cellStyle name="Normal 422 7" xfId="44768"/>
    <cellStyle name="Normal 423" xfId="1015"/>
    <cellStyle name="Normal 423 2" xfId="2098"/>
    <cellStyle name="Normal 423 2 2" xfId="4407"/>
    <cellStyle name="Normal 423 2 2 2" xfId="9554"/>
    <cellStyle name="Normal 423 2 2 2 2" xfId="20337"/>
    <cellStyle name="Normal 423 2 2 3" xfId="15205"/>
    <cellStyle name="Normal 423 2 2 4" xfId="43264"/>
    <cellStyle name="Normal 423 2 2 5" xfId="48107"/>
    <cellStyle name="Normal 423 2 3" xfId="7273"/>
    <cellStyle name="Normal 423 2 3 2" xfId="18056"/>
    <cellStyle name="Normal 423 2 4" xfId="12918"/>
    <cellStyle name="Normal 423 2 5" xfId="40988"/>
    <cellStyle name="Normal 423 2 6" xfId="45831"/>
    <cellStyle name="Normal 423 3" xfId="3352"/>
    <cellStyle name="Normal 423 3 2" xfId="8499"/>
    <cellStyle name="Normal 423 3 2 2" xfId="19282"/>
    <cellStyle name="Normal 423 3 3" xfId="14150"/>
    <cellStyle name="Normal 423 3 4" xfId="42209"/>
    <cellStyle name="Normal 423 3 5" xfId="47052"/>
    <cellStyle name="Normal 423 4" xfId="6216"/>
    <cellStyle name="Normal 423 4 2" xfId="16999"/>
    <cellStyle name="Normal 423 5" xfId="11843"/>
    <cellStyle name="Normal 423 6" xfId="39939"/>
    <cellStyle name="Normal 423 7" xfId="44786"/>
    <cellStyle name="Normal 424" xfId="1022"/>
    <cellStyle name="Normal 424 2" xfId="2105"/>
    <cellStyle name="Normal 424 2 2" xfId="4414"/>
    <cellStyle name="Normal 424 2 2 2" xfId="9561"/>
    <cellStyle name="Normal 424 2 2 2 2" xfId="20344"/>
    <cellStyle name="Normal 424 2 2 3" xfId="15212"/>
    <cellStyle name="Normal 424 2 2 4" xfId="43271"/>
    <cellStyle name="Normal 424 2 2 5" xfId="48114"/>
    <cellStyle name="Normal 424 2 3" xfId="7280"/>
    <cellStyle name="Normal 424 2 3 2" xfId="18063"/>
    <cellStyle name="Normal 424 2 4" xfId="12925"/>
    <cellStyle name="Normal 424 2 5" xfId="40995"/>
    <cellStyle name="Normal 424 2 6" xfId="45838"/>
    <cellStyle name="Normal 424 3" xfId="3359"/>
    <cellStyle name="Normal 424 3 2" xfId="8506"/>
    <cellStyle name="Normal 424 3 2 2" xfId="19289"/>
    <cellStyle name="Normal 424 3 3" xfId="14157"/>
    <cellStyle name="Normal 424 3 4" xfId="42216"/>
    <cellStyle name="Normal 424 3 5" xfId="47059"/>
    <cellStyle name="Normal 424 4" xfId="6223"/>
    <cellStyle name="Normal 424 4 2" xfId="17006"/>
    <cellStyle name="Normal 424 5" xfId="11850"/>
    <cellStyle name="Normal 424 6" xfId="39946"/>
    <cellStyle name="Normal 424 7" xfId="44793"/>
    <cellStyle name="Normal 425" xfId="1023"/>
    <cellStyle name="Normal 425 2" xfId="2106"/>
    <cellStyle name="Normal 425 2 2" xfId="4415"/>
    <cellStyle name="Normal 425 2 2 2" xfId="9562"/>
    <cellStyle name="Normal 425 2 2 2 2" xfId="20345"/>
    <cellStyle name="Normal 425 2 2 3" xfId="15213"/>
    <cellStyle name="Normal 425 2 2 4" xfId="43272"/>
    <cellStyle name="Normal 425 2 2 5" xfId="48115"/>
    <cellStyle name="Normal 425 2 3" xfId="7281"/>
    <cellStyle name="Normal 425 2 3 2" xfId="18064"/>
    <cellStyle name="Normal 425 2 4" xfId="12926"/>
    <cellStyle name="Normal 425 2 5" xfId="40996"/>
    <cellStyle name="Normal 425 2 6" xfId="45839"/>
    <cellStyle name="Normal 425 3" xfId="3360"/>
    <cellStyle name="Normal 425 3 2" xfId="8507"/>
    <cellStyle name="Normal 425 3 2 2" xfId="19290"/>
    <cellStyle name="Normal 425 3 3" xfId="14158"/>
    <cellStyle name="Normal 425 3 4" xfId="42217"/>
    <cellStyle name="Normal 425 3 5" xfId="47060"/>
    <cellStyle name="Normal 425 4" xfId="6224"/>
    <cellStyle name="Normal 425 4 2" xfId="17007"/>
    <cellStyle name="Normal 425 5" xfId="11851"/>
    <cellStyle name="Normal 425 6" xfId="39947"/>
    <cellStyle name="Normal 425 7" xfId="44794"/>
    <cellStyle name="Normal 426" xfId="1024"/>
    <cellStyle name="Normal 426 2" xfId="2107"/>
    <cellStyle name="Normal 426 2 2" xfId="4416"/>
    <cellStyle name="Normal 426 2 2 2" xfId="9563"/>
    <cellStyle name="Normal 426 2 2 2 2" xfId="20346"/>
    <cellStyle name="Normal 426 2 2 3" xfId="15214"/>
    <cellStyle name="Normal 426 2 2 4" xfId="43273"/>
    <cellStyle name="Normal 426 2 2 5" xfId="48116"/>
    <cellStyle name="Normal 426 2 3" xfId="7282"/>
    <cellStyle name="Normal 426 2 3 2" xfId="18065"/>
    <cellStyle name="Normal 426 2 4" xfId="12927"/>
    <cellStyle name="Normal 426 2 5" xfId="40997"/>
    <cellStyle name="Normal 426 2 6" xfId="45840"/>
    <cellStyle name="Normal 426 3" xfId="3361"/>
    <cellStyle name="Normal 426 3 2" xfId="8508"/>
    <cellStyle name="Normal 426 3 2 2" xfId="19291"/>
    <cellStyle name="Normal 426 3 3" xfId="14159"/>
    <cellStyle name="Normal 426 3 4" xfId="42218"/>
    <cellStyle name="Normal 426 3 5" xfId="47061"/>
    <cellStyle name="Normal 426 4" xfId="6225"/>
    <cellStyle name="Normal 426 4 2" xfId="17008"/>
    <cellStyle name="Normal 426 5" xfId="11852"/>
    <cellStyle name="Normal 426 6" xfId="39948"/>
    <cellStyle name="Normal 426 7" xfId="44795"/>
    <cellStyle name="Normal 427" xfId="1025"/>
    <cellStyle name="Normal 427 2" xfId="2108"/>
    <cellStyle name="Normal 427 2 2" xfId="4417"/>
    <cellStyle name="Normal 427 2 2 2" xfId="9564"/>
    <cellStyle name="Normal 427 2 2 2 2" xfId="20347"/>
    <cellStyle name="Normal 427 2 2 3" xfId="15215"/>
    <cellStyle name="Normal 427 2 2 4" xfId="43274"/>
    <cellStyle name="Normal 427 2 2 5" xfId="48117"/>
    <cellStyle name="Normal 427 2 3" xfId="7283"/>
    <cellStyle name="Normal 427 2 3 2" xfId="18066"/>
    <cellStyle name="Normal 427 2 4" xfId="12928"/>
    <cellStyle name="Normal 427 2 5" xfId="40998"/>
    <cellStyle name="Normal 427 2 6" xfId="45841"/>
    <cellStyle name="Normal 427 3" xfId="3362"/>
    <cellStyle name="Normal 427 3 2" xfId="8509"/>
    <cellStyle name="Normal 427 3 2 2" xfId="19292"/>
    <cellStyle name="Normal 427 3 3" xfId="14160"/>
    <cellStyle name="Normal 427 3 4" xfId="42219"/>
    <cellStyle name="Normal 427 3 5" xfId="47062"/>
    <cellStyle name="Normal 427 4" xfId="6226"/>
    <cellStyle name="Normal 427 4 2" xfId="17009"/>
    <cellStyle name="Normal 427 5" xfId="11853"/>
    <cellStyle name="Normal 427 6" xfId="39949"/>
    <cellStyle name="Normal 427 7" xfId="44796"/>
    <cellStyle name="Normal 428" xfId="1026"/>
    <cellStyle name="Normal 428 2" xfId="2109"/>
    <cellStyle name="Normal 428 2 2" xfId="4418"/>
    <cellStyle name="Normal 428 2 2 2" xfId="9565"/>
    <cellStyle name="Normal 428 2 2 2 2" xfId="20348"/>
    <cellStyle name="Normal 428 2 2 3" xfId="15216"/>
    <cellStyle name="Normal 428 2 2 4" xfId="43275"/>
    <cellStyle name="Normal 428 2 2 5" xfId="48118"/>
    <cellStyle name="Normal 428 2 3" xfId="7284"/>
    <cellStyle name="Normal 428 2 3 2" xfId="18067"/>
    <cellStyle name="Normal 428 2 4" xfId="12929"/>
    <cellStyle name="Normal 428 2 5" xfId="40999"/>
    <cellStyle name="Normal 428 2 6" xfId="45842"/>
    <cellStyle name="Normal 428 3" xfId="3363"/>
    <cellStyle name="Normal 428 3 2" xfId="8510"/>
    <cellStyle name="Normal 428 3 2 2" xfId="19293"/>
    <cellStyle name="Normal 428 3 3" xfId="14161"/>
    <cellStyle name="Normal 428 3 4" xfId="42220"/>
    <cellStyle name="Normal 428 3 5" xfId="47063"/>
    <cellStyle name="Normal 428 4" xfId="6227"/>
    <cellStyle name="Normal 428 4 2" xfId="17010"/>
    <cellStyle name="Normal 428 5" xfId="11854"/>
    <cellStyle name="Normal 428 6" xfId="39950"/>
    <cellStyle name="Normal 428 7" xfId="44797"/>
    <cellStyle name="Normal 429" xfId="1027"/>
    <cellStyle name="Normal 429 2" xfId="2110"/>
    <cellStyle name="Normal 429 2 2" xfId="4419"/>
    <cellStyle name="Normal 429 2 2 2" xfId="9566"/>
    <cellStyle name="Normal 429 2 2 2 2" xfId="20349"/>
    <cellStyle name="Normal 429 2 2 3" xfId="15217"/>
    <cellStyle name="Normal 429 2 2 4" xfId="43276"/>
    <cellStyle name="Normal 429 2 2 5" xfId="48119"/>
    <cellStyle name="Normal 429 2 3" xfId="7285"/>
    <cellStyle name="Normal 429 2 3 2" xfId="18068"/>
    <cellStyle name="Normal 429 2 4" xfId="12930"/>
    <cellStyle name="Normal 429 2 5" xfId="41000"/>
    <cellStyle name="Normal 429 2 6" xfId="45843"/>
    <cellStyle name="Normal 429 3" xfId="3364"/>
    <cellStyle name="Normal 429 3 2" xfId="8511"/>
    <cellStyle name="Normal 429 3 2 2" xfId="19294"/>
    <cellStyle name="Normal 429 3 3" xfId="14162"/>
    <cellStyle name="Normal 429 3 4" xfId="42221"/>
    <cellStyle name="Normal 429 3 5" xfId="47064"/>
    <cellStyle name="Normal 429 4" xfId="6228"/>
    <cellStyle name="Normal 429 4 2" xfId="17011"/>
    <cellStyle name="Normal 429 5" xfId="11855"/>
    <cellStyle name="Normal 429 6" xfId="39951"/>
    <cellStyle name="Normal 429 7" xfId="44798"/>
    <cellStyle name="Normal 43" xfId="373"/>
    <cellStyle name="Normal 43 2" xfId="1468"/>
    <cellStyle name="Normal 43 2 2" xfId="3783"/>
    <cellStyle name="Normal 43 2 2 2" xfId="8930"/>
    <cellStyle name="Normal 43 2 2 2 2" xfId="19713"/>
    <cellStyle name="Normal 43 2 2 3" xfId="14581"/>
    <cellStyle name="Normal 43 2 2 4" xfId="42640"/>
    <cellStyle name="Normal 43 2 2 5" xfId="47483"/>
    <cellStyle name="Normal 43 2 3" xfId="6650"/>
    <cellStyle name="Normal 43 2 3 2" xfId="17433"/>
    <cellStyle name="Normal 43 2 4" xfId="12290"/>
    <cellStyle name="Normal 43 2 5" xfId="40365"/>
    <cellStyle name="Normal 43 2 6" xfId="45208"/>
    <cellStyle name="Normal 43 3" xfId="2736"/>
    <cellStyle name="Normal 43 3 2" xfId="7891"/>
    <cellStyle name="Normal 43 3 2 2" xfId="18674"/>
    <cellStyle name="Normal 43 3 3" xfId="13542"/>
    <cellStyle name="Normal 43 3 4" xfId="41602"/>
    <cellStyle name="Normal 43 3 5" xfId="46445"/>
    <cellStyle name="Normal 43 4" xfId="5600"/>
    <cellStyle name="Normal 43 4 2" xfId="16390"/>
    <cellStyle name="Normal 43 5" xfId="11219"/>
    <cellStyle name="Normal 43 6" xfId="39320"/>
    <cellStyle name="Normal 43 7" xfId="44166"/>
    <cellStyle name="Normal 430" xfId="1028"/>
    <cellStyle name="Normal 430 2" xfId="2111"/>
    <cellStyle name="Normal 430 2 2" xfId="4420"/>
    <cellStyle name="Normal 430 2 2 2" xfId="9567"/>
    <cellStyle name="Normal 430 2 2 2 2" xfId="20350"/>
    <cellStyle name="Normal 430 2 2 3" xfId="15218"/>
    <cellStyle name="Normal 430 2 2 4" xfId="43277"/>
    <cellStyle name="Normal 430 2 2 5" xfId="48120"/>
    <cellStyle name="Normal 430 2 3" xfId="7286"/>
    <cellStyle name="Normal 430 2 3 2" xfId="18069"/>
    <cellStyle name="Normal 430 2 4" xfId="12931"/>
    <cellStyle name="Normal 430 2 5" xfId="41001"/>
    <cellStyle name="Normal 430 2 6" xfId="45844"/>
    <cellStyle name="Normal 430 3" xfId="3365"/>
    <cellStyle name="Normal 430 3 2" xfId="8512"/>
    <cellStyle name="Normal 430 3 2 2" xfId="19295"/>
    <cellStyle name="Normal 430 3 3" xfId="14163"/>
    <cellStyle name="Normal 430 3 4" xfId="42222"/>
    <cellStyle name="Normal 430 3 5" xfId="47065"/>
    <cellStyle name="Normal 430 4" xfId="6229"/>
    <cellStyle name="Normal 430 4 2" xfId="17012"/>
    <cellStyle name="Normal 430 5" xfId="11856"/>
    <cellStyle name="Normal 430 6" xfId="39952"/>
    <cellStyle name="Normal 430 7" xfId="44799"/>
    <cellStyle name="Normal 431" xfId="1029"/>
    <cellStyle name="Normal 431 2" xfId="2112"/>
    <cellStyle name="Normal 431 2 2" xfId="4421"/>
    <cellStyle name="Normal 431 2 2 2" xfId="9568"/>
    <cellStyle name="Normal 431 2 2 2 2" xfId="20351"/>
    <cellStyle name="Normal 431 2 2 3" xfId="15219"/>
    <cellStyle name="Normal 431 2 2 4" xfId="43278"/>
    <cellStyle name="Normal 431 2 2 5" xfId="48121"/>
    <cellStyle name="Normal 431 2 3" xfId="7287"/>
    <cellStyle name="Normal 431 2 3 2" xfId="18070"/>
    <cellStyle name="Normal 431 2 4" xfId="12932"/>
    <cellStyle name="Normal 431 2 5" xfId="41002"/>
    <cellStyle name="Normal 431 2 6" xfId="45845"/>
    <cellStyle name="Normal 431 3" xfId="3366"/>
    <cellStyle name="Normal 431 3 2" xfId="8513"/>
    <cellStyle name="Normal 431 3 2 2" xfId="19296"/>
    <cellStyle name="Normal 431 3 3" xfId="14164"/>
    <cellStyle name="Normal 431 3 4" xfId="42223"/>
    <cellStyle name="Normal 431 3 5" xfId="47066"/>
    <cellStyle name="Normal 431 4" xfId="6230"/>
    <cellStyle name="Normal 431 4 2" xfId="17013"/>
    <cellStyle name="Normal 431 5" xfId="11857"/>
    <cellStyle name="Normal 431 6" xfId="39953"/>
    <cellStyle name="Normal 431 7" xfId="44800"/>
    <cellStyle name="Normal 432" xfId="1030"/>
    <cellStyle name="Normal 432 2" xfId="2113"/>
    <cellStyle name="Normal 432 2 2" xfId="4422"/>
    <cellStyle name="Normal 432 2 2 2" xfId="9569"/>
    <cellStyle name="Normal 432 2 2 2 2" xfId="20352"/>
    <cellStyle name="Normal 432 2 2 3" xfId="15220"/>
    <cellStyle name="Normal 432 2 2 4" xfId="43279"/>
    <cellStyle name="Normal 432 2 2 5" xfId="48122"/>
    <cellStyle name="Normal 432 2 3" xfId="7288"/>
    <cellStyle name="Normal 432 2 3 2" xfId="18071"/>
    <cellStyle name="Normal 432 2 4" xfId="12933"/>
    <cellStyle name="Normal 432 2 5" xfId="41003"/>
    <cellStyle name="Normal 432 2 6" xfId="45846"/>
    <cellStyle name="Normal 432 3" xfId="3367"/>
    <cellStyle name="Normal 432 3 2" xfId="8514"/>
    <cellStyle name="Normal 432 3 2 2" xfId="19297"/>
    <cellStyle name="Normal 432 3 3" xfId="14165"/>
    <cellStyle name="Normal 432 3 4" xfId="42224"/>
    <cellStyle name="Normal 432 3 5" xfId="47067"/>
    <cellStyle name="Normal 432 4" xfId="6231"/>
    <cellStyle name="Normal 432 4 2" xfId="17014"/>
    <cellStyle name="Normal 432 5" xfId="11858"/>
    <cellStyle name="Normal 432 6" xfId="39954"/>
    <cellStyle name="Normal 432 7" xfId="44801"/>
    <cellStyle name="Normal 433" xfId="1031"/>
    <cellStyle name="Normal 433 2" xfId="2115"/>
    <cellStyle name="Normal 433 2 2" xfId="4423"/>
    <cellStyle name="Normal 433 2 2 2" xfId="9570"/>
    <cellStyle name="Normal 433 2 2 2 2" xfId="20353"/>
    <cellStyle name="Normal 433 2 2 3" xfId="15221"/>
    <cellStyle name="Normal 433 2 2 4" xfId="43280"/>
    <cellStyle name="Normal 433 2 2 5" xfId="48123"/>
    <cellStyle name="Normal 433 2 3" xfId="7289"/>
    <cellStyle name="Normal 433 2 3 2" xfId="18072"/>
    <cellStyle name="Normal 433 2 4" xfId="12935"/>
    <cellStyle name="Normal 433 2 5" xfId="41004"/>
    <cellStyle name="Normal 433 2 6" xfId="45847"/>
    <cellStyle name="Normal 433 3" xfId="3368"/>
    <cellStyle name="Normal 433 3 2" xfId="8515"/>
    <cellStyle name="Normal 433 3 2 2" xfId="19298"/>
    <cellStyle name="Normal 433 3 3" xfId="14166"/>
    <cellStyle name="Normal 433 3 4" xfId="42225"/>
    <cellStyle name="Normal 433 3 5" xfId="47068"/>
    <cellStyle name="Normal 433 4" xfId="6232"/>
    <cellStyle name="Normal 433 4 2" xfId="17015"/>
    <cellStyle name="Normal 433 5" xfId="11859"/>
    <cellStyle name="Normal 433 6" xfId="39956"/>
    <cellStyle name="Normal 433 7" xfId="44802"/>
    <cellStyle name="Normal 434" xfId="1047"/>
    <cellStyle name="Normal 434 2" xfId="2131"/>
    <cellStyle name="Normal 434 2 2" xfId="4439"/>
    <cellStyle name="Normal 434 2 2 2" xfId="9586"/>
    <cellStyle name="Normal 434 2 2 2 2" xfId="20369"/>
    <cellStyle name="Normal 434 2 2 3" xfId="15237"/>
    <cellStyle name="Normal 434 2 2 4" xfId="43296"/>
    <cellStyle name="Normal 434 2 2 5" xfId="48139"/>
    <cellStyle name="Normal 434 2 3" xfId="7305"/>
    <cellStyle name="Normal 434 2 3 2" xfId="18088"/>
    <cellStyle name="Normal 434 2 4" xfId="12951"/>
    <cellStyle name="Normal 434 2 5" xfId="41020"/>
    <cellStyle name="Normal 434 2 6" xfId="45863"/>
    <cellStyle name="Normal 434 3" xfId="3384"/>
    <cellStyle name="Normal 434 3 2" xfId="8531"/>
    <cellStyle name="Normal 434 3 2 2" xfId="19314"/>
    <cellStyle name="Normal 434 3 3" xfId="14182"/>
    <cellStyle name="Normal 434 3 4" xfId="42241"/>
    <cellStyle name="Normal 434 3 5" xfId="47084"/>
    <cellStyle name="Normal 434 4" xfId="6248"/>
    <cellStyle name="Normal 434 4 2" xfId="17031"/>
    <cellStyle name="Normal 434 5" xfId="11875"/>
    <cellStyle name="Normal 434 6" xfId="39972"/>
    <cellStyle name="Normal 434 7" xfId="44818"/>
    <cellStyle name="Normal 435" xfId="1049"/>
    <cellStyle name="Normal 435 2" xfId="2133"/>
    <cellStyle name="Normal 435 2 2" xfId="4441"/>
    <cellStyle name="Normal 435 2 2 2" xfId="9588"/>
    <cellStyle name="Normal 435 2 2 2 2" xfId="20371"/>
    <cellStyle name="Normal 435 2 2 3" xfId="15239"/>
    <cellStyle name="Normal 435 2 2 4" xfId="43298"/>
    <cellStyle name="Normal 435 2 2 5" xfId="48141"/>
    <cellStyle name="Normal 435 2 3" xfId="7307"/>
    <cellStyle name="Normal 435 2 3 2" xfId="18090"/>
    <cellStyle name="Normal 435 2 4" xfId="12953"/>
    <cellStyle name="Normal 435 2 5" xfId="41022"/>
    <cellStyle name="Normal 435 2 6" xfId="45865"/>
    <cellStyle name="Normal 435 3" xfId="3386"/>
    <cellStyle name="Normal 435 3 2" xfId="8533"/>
    <cellStyle name="Normal 435 3 2 2" xfId="19316"/>
    <cellStyle name="Normal 435 3 3" xfId="14184"/>
    <cellStyle name="Normal 435 3 4" xfId="42243"/>
    <cellStyle name="Normal 435 3 5" xfId="47086"/>
    <cellStyle name="Normal 435 4" xfId="6250"/>
    <cellStyle name="Normal 435 4 2" xfId="17033"/>
    <cellStyle name="Normal 435 5" xfId="11877"/>
    <cellStyle name="Normal 435 6" xfId="39974"/>
    <cellStyle name="Normal 435 7" xfId="44820"/>
    <cellStyle name="Normal 436" xfId="1050"/>
    <cellStyle name="Normal 436 2" xfId="2134"/>
    <cellStyle name="Normal 436 2 2" xfId="4442"/>
    <cellStyle name="Normal 436 2 2 2" xfId="9589"/>
    <cellStyle name="Normal 436 2 2 2 2" xfId="20372"/>
    <cellStyle name="Normal 436 2 2 3" xfId="15240"/>
    <cellStyle name="Normal 436 2 2 4" xfId="43299"/>
    <cellStyle name="Normal 436 2 2 5" xfId="48142"/>
    <cellStyle name="Normal 436 2 3" xfId="7308"/>
    <cellStyle name="Normal 436 2 3 2" xfId="18091"/>
    <cellStyle name="Normal 436 2 4" xfId="12954"/>
    <cellStyle name="Normal 436 2 5" xfId="41023"/>
    <cellStyle name="Normal 436 2 6" xfId="45866"/>
    <cellStyle name="Normal 436 3" xfId="3387"/>
    <cellStyle name="Normal 436 3 2" xfId="8534"/>
    <cellStyle name="Normal 436 3 2 2" xfId="19317"/>
    <cellStyle name="Normal 436 3 3" xfId="14185"/>
    <cellStyle name="Normal 436 3 4" xfId="42244"/>
    <cellStyle name="Normal 436 3 5" xfId="47087"/>
    <cellStyle name="Normal 436 4" xfId="6251"/>
    <cellStyle name="Normal 436 4 2" xfId="17034"/>
    <cellStyle name="Normal 436 5" xfId="11878"/>
    <cellStyle name="Normal 436 6" xfId="39975"/>
    <cellStyle name="Normal 436 7" xfId="44821"/>
    <cellStyle name="Normal 437" xfId="1064"/>
    <cellStyle name="Normal 437 2" xfId="2148"/>
    <cellStyle name="Normal 437 2 2" xfId="4456"/>
    <cellStyle name="Normal 437 2 2 2" xfId="9603"/>
    <cellStyle name="Normal 437 2 2 2 2" xfId="20386"/>
    <cellStyle name="Normal 437 2 2 3" xfId="15254"/>
    <cellStyle name="Normal 437 2 2 4" xfId="43313"/>
    <cellStyle name="Normal 437 2 2 5" xfId="48156"/>
    <cellStyle name="Normal 437 2 3" xfId="7322"/>
    <cellStyle name="Normal 437 2 3 2" xfId="18105"/>
    <cellStyle name="Normal 437 2 4" xfId="12968"/>
    <cellStyle name="Normal 437 2 5" xfId="41037"/>
    <cellStyle name="Normal 437 2 6" xfId="45880"/>
    <cellStyle name="Normal 437 3" xfId="3401"/>
    <cellStyle name="Normal 437 3 2" xfId="8548"/>
    <cellStyle name="Normal 437 3 2 2" xfId="19331"/>
    <cellStyle name="Normal 437 3 3" xfId="14199"/>
    <cellStyle name="Normal 437 3 4" xfId="42258"/>
    <cellStyle name="Normal 437 3 5" xfId="47101"/>
    <cellStyle name="Normal 437 4" xfId="6265"/>
    <cellStyle name="Normal 437 4 2" xfId="17048"/>
    <cellStyle name="Normal 437 5" xfId="11892"/>
    <cellStyle name="Normal 437 6" xfId="38896"/>
    <cellStyle name="Normal 437 6 2" xfId="38946"/>
    <cellStyle name="Normal 437 6 2 2" xfId="39108"/>
    <cellStyle name="Normal 437 6 2 2 2" xfId="23"/>
    <cellStyle name="Normal 437 7" xfId="39989"/>
    <cellStyle name="Normal 437 8" xfId="44835"/>
    <cellStyle name="Normal 438" xfId="1065"/>
    <cellStyle name="Normal 438 2" xfId="2149"/>
    <cellStyle name="Normal 438 2 2" xfId="4457"/>
    <cellStyle name="Normal 438 2 2 2" xfId="9604"/>
    <cellStyle name="Normal 438 2 2 2 2" xfId="20387"/>
    <cellStyle name="Normal 438 2 2 3" xfId="15255"/>
    <cellStyle name="Normal 438 2 2 4" xfId="43314"/>
    <cellStyle name="Normal 438 2 2 5" xfId="48157"/>
    <cellStyle name="Normal 438 2 3" xfId="7323"/>
    <cellStyle name="Normal 438 2 3 2" xfId="18106"/>
    <cellStyle name="Normal 438 2 4" xfId="12969"/>
    <cellStyle name="Normal 438 2 5" xfId="41038"/>
    <cellStyle name="Normal 438 2 6" xfId="45881"/>
    <cellStyle name="Normal 438 3" xfId="3402"/>
    <cellStyle name="Normal 438 3 2" xfId="8549"/>
    <cellStyle name="Normal 438 3 2 2" xfId="19332"/>
    <cellStyle name="Normal 438 3 3" xfId="14200"/>
    <cellStyle name="Normal 438 3 4" xfId="42259"/>
    <cellStyle name="Normal 438 3 5" xfId="47102"/>
    <cellStyle name="Normal 438 4" xfId="6266"/>
    <cellStyle name="Normal 438 4 2" xfId="17049"/>
    <cellStyle name="Normal 438 5" xfId="11893"/>
    <cellStyle name="Normal 438 6" xfId="39990"/>
    <cellStyle name="Normal 438 7" xfId="44836"/>
    <cellStyle name="Normal 439" xfId="1066"/>
    <cellStyle name="Normal 439 2" xfId="2150"/>
    <cellStyle name="Normal 439 2 2" xfId="4458"/>
    <cellStyle name="Normal 439 2 2 2" xfId="9605"/>
    <cellStyle name="Normal 439 2 2 2 2" xfId="20388"/>
    <cellStyle name="Normal 439 2 2 3" xfId="15256"/>
    <cellStyle name="Normal 439 2 2 4" xfId="43315"/>
    <cellStyle name="Normal 439 2 2 5" xfId="48158"/>
    <cellStyle name="Normal 439 2 3" xfId="7324"/>
    <cellStyle name="Normal 439 2 3 2" xfId="18107"/>
    <cellStyle name="Normal 439 2 4" xfId="12970"/>
    <cellStyle name="Normal 439 2 5" xfId="41039"/>
    <cellStyle name="Normal 439 2 6" xfId="45882"/>
    <cellStyle name="Normal 439 3" xfId="3403"/>
    <cellStyle name="Normal 439 3 2" xfId="8550"/>
    <cellStyle name="Normal 439 3 2 2" xfId="19333"/>
    <cellStyle name="Normal 439 3 3" xfId="14201"/>
    <cellStyle name="Normal 439 3 4" xfId="42260"/>
    <cellStyle name="Normal 439 3 5" xfId="47103"/>
    <cellStyle name="Normal 439 4" xfId="6267"/>
    <cellStyle name="Normal 439 4 2" xfId="17050"/>
    <cellStyle name="Normal 439 5" xfId="11894"/>
    <cellStyle name="Normal 439 6" xfId="39991"/>
    <cellStyle name="Normal 439 7" xfId="44837"/>
    <cellStyle name="Normal 44" xfId="374"/>
    <cellStyle name="Normal 44 2" xfId="1469"/>
    <cellStyle name="Normal 44 2 2" xfId="3784"/>
    <cellStyle name="Normal 44 2 2 2" xfId="8931"/>
    <cellStyle name="Normal 44 2 2 2 2" xfId="19714"/>
    <cellStyle name="Normal 44 2 2 3" xfId="14582"/>
    <cellStyle name="Normal 44 2 2 4" xfId="42641"/>
    <cellStyle name="Normal 44 2 2 5" xfId="47484"/>
    <cellStyle name="Normal 44 2 3" xfId="6651"/>
    <cellStyle name="Normal 44 2 3 2" xfId="17434"/>
    <cellStyle name="Normal 44 2 4" xfId="12291"/>
    <cellStyle name="Normal 44 2 5" xfId="40366"/>
    <cellStyle name="Normal 44 2 6" xfId="45209"/>
    <cellStyle name="Normal 44 3" xfId="2737"/>
    <cellStyle name="Normal 44 3 2" xfId="7892"/>
    <cellStyle name="Normal 44 3 2 2" xfId="18675"/>
    <cellStyle name="Normal 44 3 3" xfId="13543"/>
    <cellStyle name="Normal 44 3 4" xfId="41603"/>
    <cellStyle name="Normal 44 3 5" xfId="46446"/>
    <cellStyle name="Normal 44 4" xfId="5601"/>
    <cellStyle name="Normal 44 4 2" xfId="16391"/>
    <cellStyle name="Normal 44 5" xfId="11220"/>
    <cellStyle name="Normal 44 6" xfId="39321"/>
    <cellStyle name="Normal 44 7" xfId="44167"/>
    <cellStyle name="Normal 440" xfId="1067"/>
    <cellStyle name="Normal 440 2" xfId="2151"/>
    <cellStyle name="Normal 440 2 2" xfId="4459"/>
    <cellStyle name="Normal 440 2 2 2" xfId="9606"/>
    <cellStyle name="Normal 440 2 2 2 2" xfId="20389"/>
    <cellStyle name="Normal 440 2 2 3" xfId="15257"/>
    <cellStyle name="Normal 440 2 2 4" xfId="43316"/>
    <cellStyle name="Normal 440 2 2 5" xfId="48159"/>
    <cellStyle name="Normal 440 2 3" xfId="7325"/>
    <cellStyle name="Normal 440 2 3 2" xfId="18108"/>
    <cellStyle name="Normal 440 2 4" xfId="12971"/>
    <cellStyle name="Normal 440 2 5" xfId="41040"/>
    <cellStyle name="Normal 440 2 6" xfId="45883"/>
    <cellStyle name="Normal 440 3" xfId="3404"/>
    <cellStyle name="Normal 440 3 2" xfId="8551"/>
    <cellStyle name="Normal 440 3 2 2" xfId="19334"/>
    <cellStyle name="Normal 440 3 3" xfId="14202"/>
    <cellStyle name="Normal 440 3 4" xfId="42261"/>
    <cellStyle name="Normal 440 3 5" xfId="47104"/>
    <cellStyle name="Normal 440 4" xfId="6268"/>
    <cellStyle name="Normal 440 4 2" xfId="17051"/>
    <cellStyle name="Normal 440 5" xfId="11895"/>
    <cellStyle name="Normal 440 6" xfId="39992"/>
    <cellStyle name="Normal 440 7" xfId="44838"/>
    <cellStyle name="Normal 441" xfId="1068"/>
    <cellStyle name="Normal 441 2" xfId="2152"/>
    <cellStyle name="Normal 441 2 2" xfId="4460"/>
    <cellStyle name="Normal 441 2 2 2" xfId="9607"/>
    <cellStyle name="Normal 441 2 2 2 2" xfId="20390"/>
    <cellStyle name="Normal 441 2 2 3" xfId="15258"/>
    <cellStyle name="Normal 441 2 2 4" xfId="43317"/>
    <cellStyle name="Normal 441 2 2 5" xfId="48160"/>
    <cellStyle name="Normal 441 2 3" xfId="7326"/>
    <cellStyle name="Normal 441 2 3 2" xfId="18109"/>
    <cellStyle name="Normal 441 2 4" xfId="12972"/>
    <cellStyle name="Normal 441 2 5" xfId="41041"/>
    <cellStyle name="Normal 441 2 6" xfId="45884"/>
    <cellStyle name="Normal 441 3" xfId="3405"/>
    <cellStyle name="Normal 441 3 2" xfId="8552"/>
    <cellStyle name="Normal 441 3 2 2" xfId="19335"/>
    <cellStyle name="Normal 441 3 3" xfId="14203"/>
    <cellStyle name="Normal 441 3 4" xfId="42262"/>
    <cellStyle name="Normal 441 3 5" xfId="47105"/>
    <cellStyle name="Normal 441 4" xfId="6269"/>
    <cellStyle name="Normal 441 4 2" xfId="17052"/>
    <cellStyle name="Normal 441 5" xfId="11896"/>
    <cellStyle name="Normal 441 6" xfId="39993"/>
    <cellStyle name="Normal 441 7" xfId="44839"/>
    <cellStyle name="Normal 442" xfId="1069"/>
    <cellStyle name="Normal 442 2" xfId="2153"/>
    <cellStyle name="Normal 442 2 2" xfId="4461"/>
    <cellStyle name="Normal 442 2 2 2" xfId="9608"/>
    <cellStyle name="Normal 442 2 2 2 2" xfId="20391"/>
    <cellStyle name="Normal 442 2 2 3" xfId="15259"/>
    <cellStyle name="Normal 442 2 2 4" xfId="43318"/>
    <cellStyle name="Normal 442 2 2 5" xfId="48161"/>
    <cellStyle name="Normal 442 2 3" xfId="7327"/>
    <cellStyle name="Normal 442 2 3 2" xfId="18110"/>
    <cellStyle name="Normal 442 2 4" xfId="12973"/>
    <cellStyle name="Normal 442 2 5" xfId="41042"/>
    <cellStyle name="Normal 442 2 6" xfId="45885"/>
    <cellStyle name="Normal 442 3" xfId="3406"/>
    <cellStyle name="Normal 442 3 2" xfId="8553"/>
    <cellStyle name="Normal 442 3 2 2" xfId="19336"/>
    <cellStyle name="Normal 442 3 3" xfId="14204"/>
    <cellStyle name="Normal 442 3 4" xfId="42263"/>
    <cellStyle name="Normal 442 3 5" xfId="47106"/>
    <cellStyle name="Normal 442 4" xfId="6270"/>
    <cellStyle name="Normal 442 4 2" xfId="17053"/>
    <cellStyle name="Normal 442 5" xfId="11897"/>
    <cellStyle name="Normal 442 6" xfId="39994"/>
    <cellStyle name="Normal 442 7" xfId="44840"/>
    <cellStyle name="Normal 443" xfId="1070"/>
    <cellStyle name="Normal 443 2" xfId="2154"/>
    <cellStyle name="Normal 443 2 2" xfId="4462"/>
    <cellStyle name="Normal 443 2 2 2" xfId="9609"/>
    <cellStyle name="Normal 443 2 2 2 2" xfId="20392"/>
    <cellStyle name="Normal 443 2 2 3" xfId="15260"/>
    <cellStyle name="Normal 443 2 2 4" xfId="43319"/>
    <cellStyle name="Normal 443 2 2 5" xfId="48162"/>
    <cellStyle name="Normal 443 2 3" xfId="7328"/>
    <cellStyle name="Normal 443 2 3 2" xfId="18111"/>
    <cellStyle name="Normal 443 2 4" xfId="12974"/>
    <cellStyle name="Normal 443 2 5" xfId="41043"/>
    <cellStyle name="Normal 443 2 6" xfId="45886"/>
    <cellStyle name="Normal 443 3" xfId="3407"/>
    <cellStyle name="Normal 443 3 2" xfId="8554"/>
    <cellStyle name="Normal 443 3 2 2" xfId="19337"/>
    <cellStyle name="Normal 443 3 3" xfId="14205"/>
    <cellStyle name="Normal 443 3 4" xfId="42264"/>
    <cellStyle name="Normal 443 3 5" xfId="47107"/>
    <cellStyle name="Normal 443 4" xfId="6271"/>
    <cellStyle name="Normal 443 4 2" xfId="17054"/>
    <cellStyle name="Normal 443 5" xfId="11898"/>
    <cellStyle name="Normal 443 6" xfId="39995"/>
    <cellStyle name="Normal 443 7" xfId="44841"/>
    <cellStyle name="Normal 444" xfId="1055"/>
    <cellStyle name="Normal 444 2" xfId="2139"/>
    <cellStyle name="Normal 444 2 2" xfId="4447"/>
    <cellStyle name="Normal 444 2 2 2" xfId="9594"/>
    <cellStyle name="Normal 444 2 2 2 2" xfId="20377"/>
    <cellStyle name="Normal 444 2 2 3" xfId="15245"/>
    <cellStyle name="Normal 444 2 2 4" xfId="43304"/>
    <cellStyle name="Normal 444 2 2 5" xfId="48147"/>
    <cellStyle name="Normal 444 2 3" xfId="7313"/>
    <cellStyle name="Normal 444 2 3 2" xfId="18096"/>
    <cellStyle name="Normal 444 2 4" xfId="12959"/>
    <cellStyle name="Normal 444 2 5" xfId="41028"/>
    <cellStyle name="Normal 444 2 6" xfId="45871"/>
    <cellStyle name="Normal 444 3" xfId="3392"/>
    <cellStyle name="Normal 444 3 2" xfId="8539"/>
    <cellStyle name="Normal 444 3 2 2" xfId="19322"/>
    <cellStyle name="Normal 444 3 3" xfId="14190"/>
    <cellStyle name="Normal 444 3 4" xfId="42249"/>
    <cellStyle name="Normal 444 3 5" xfId="47092"/>
    <cellStyle name="Normal 444 4" xfId="6256"/>
    <cellStyle name="Normal 444 4 2" xfId="17039"/>
    <cellStyle name="Normal 444 5" xfId="11883"/>
    <cellStyle name="Normal 444 6" xfId="39980"/>
    <cellStyle name="Normal 444 7" xfId="44826"/>
    <cellStyle name="Normal 445" xfId="1074"/>
    <cellStyle name="Normal 445 2" xfId="2158"/>
    <cellStyle name="Normal 445 2 2" xfId="4466"/>
    <cellStyle name="Normal 445 2 2 2" xfId="9613"/>
    <cellStyle name="Normal 445 2 2 2 2" xfId="20396"/>
    <cellStyle name="Normal 445 2 2 3" xfId="15264"/>
    <cellStyle name="Normal 445 2 2 4" xfId="43323"/>
    <cellStyle name="Normal 445 2 2 5" xfId="48166"/>
    <cellStyle name="Normal 445 2 3" xfId="7332"/>
    <cellStyle name="Normal 445 2 3 2" xfId="18115"/>
    <cellStyle name="Normal 445 2 4" xfId="12978"/>
    <cellStyle name="Normal 445 2 5" xfId="41047"/>
    <cellStyle name="Normal 445 2 6" xfId="45890"/>
    <cellStyle name="Normal 445 3" xfId="3411"/>
    <cellStyle name="Normal 445 3 2" xfId="8558"/>
    <cellStyle name="Normal 445 3 2 2" xfId="19341"/>
    <cellStyle name="Normal 445 3 3" xfId="14209"/>
    <cellStyle name="Normal 445 3 4" xfId="42268"/>
    <cellStyle name="Normal 445 3 5" xfId="47111"/>
    <cellStyle name="Normal 445 4" xfId="6275"/>
    <cellStyle name="Normal 445 4 2" xfId="17058"/>
    <cellStyle name="Normal 445 5" xfId="11902"/>
    <cellStyle name="Normal 445 6" xfId="39999"/>
    <cellStyle name="Normal 445 7" xfId="44845"/>
    <cellStyle name="Normal 446" xfId="1075"/>
    <cellStyle name="Normal 446 2" xfId="2159"/>
    <cellStyle name="Normal 446 2 2" xfId="4467"/>
    <cellStyle name="Normal 446 2 2 2" xfId="9614"/>
    <cellStyle name="Normal 446 2 2 2 2" xfId="20397"/>
    <cellStyle name="Normal 446 2 2 3" xfId="15265"/>
    <cellStyle name="Normal 446 2 2 4" xfId="43324"/>
    <cellStyle name="Normal 446 2 2 5" xfId="48167"/>
    <cellStyle name="Normal 446 2 3" xfId="7333"/>
    <cellStyle name="Normal 446 2 3 2" xfId="18116"/>
    <cellStyle name="Normal 446 2 4" xfId="12979"/>
    <cellStyle name="Normal 446 2 5" xfId="41048"/>
    <cellStyle name="Normal 446 2 6" xfId="45891"/>
    <cellStyle name="Normal 446 3" xfId="3412"/>
    <cellStyle name="Normal 446 3 2" xfId="8559"/>
    <cellStyle name="Normal 446 3 2 2" xfId="19342"/>
    <cellStyle name="Normal 446 3 3" xfId="14210"/>
    <cellStyle name="Normal 446 3 4" xfId="42269"/>
    <cellStyle name="Normal 446 3 5" xfId="47112"/>
    <cellStyle name="Normal 446 4" xfId="6276"/>
    <cellStyle name="Normal 446 4 2" xfId="17059"/>
    <cellStyle name="Normal 446 5" xfId="11903"/>
    <cellStyle name="Normal 446 6" xfId="40000"/>
    <cellStyle name="Normal 446 7" xfId="44846"/>
    <cellStyle name="Normal 447" xfId="1076"/>
    <cellStyle name="Normal 447 2" xfId="2160"/>
    <cellStyle name="Normal 447 2 2" xfId="4468"/>
    <cellStyle name="Normal 447 2 2 2" xfId="9615"/>
    <cellStyle name="Normal 447 2 2 2 2" xfId="20398"/>
    <cellStyle name="Normal 447 2 2 3" xfId="15266"/>
    <cellStyle name="Normal 447 2 2 4" xfId="43325"/>
    <cellStyle name="Normal 447 2 2 5" xfId="48168"/>
    <cellStyle name="Normal 447 2 3" xfId="7334"/>
    <cellStyle name="Normal 447 2 3 2" xfId="18117"/>
    <cellStyle name="Normal 447 2 4" xfId="12980"/>
    <cellStyle name="Normal 447 2 5" xfId="41049"/>
    <cellStyle name="Normal 447 2 6" xfId="45892"/>
    <cellStyle name="Normal 447 3" xfId="3413"/>
    <cellStyle name="Normal 447 3 2" xfId="8560"/>
    <cellStyle name="Normal 447 3 2 2" xfId="19343"/>
    <cellStyle name="Normal 447 3 3" xfId="14211"/>
    <cellStyle name="Normal 447 3 4" xfId="42270"/>
    <cellStyle name="Normal 447 3 5" xfId="47113"/>
    <cellStyle name="Normal 447 4" xfId="6277"/>
    <cellStyle name="Normal 447 4 2" xfId="17060"/>
    <cellStyle name="Normal 447 5" xfId="11904"/>
    <cellStyle name="Normal 447 6" xfId="40001"/>
    <cellStyle name="Normal 447 7" xfId="44847"/>
    <cellStyle name="Normal 448" xfId="1077"/>
    <cellStyle name="Normal 448 2" xfId="2161"/>
    <cellStyle name="Normal 448 2 2" xfId="4469"/>
    <cellStyle name="Normal 448 2 2 2" xfId="9616"/>
    <cellStyle name="Normal 448 2 2 2 2" xfId="20399"/>
    <cellStyle name="Normal 448 2 2 3" xfId="15267"/>
    <cellStyle name="Normal 448 2 2 4" xfId="43326"/>
    <cellStyle name="Normal 448 2 2 5" xfId="48169"/>
    <cellStyle name="Normal 448 2 3" xfId="7335"/>
    <cellStyle name="Normal 448 2 3 2" xfId="18118"/>
    <cellStyle name="Normal 448 2 4" xfId="12981"/>
    <cellStyle name="Normal 448 2 5" xfId="41050"/>
    <cellStyle name="Normal 448 2 6" xfId="45893"/>
    <cellStyle name="Normal 448 3" xfId="3414"/>
    <cellStyle name="Normal 448 3 2" xfId="8561"/>
    <cellStyle name="Normal 448 3 2 2" xfId="19344"/>
    <cellStyle name="Normal 448 3 3" xfId="14212"/>
    <cellStyle name="Normal 448 3 4" xfId="42271"/>
    <cellStyle name="Normal 448 3 5" xfId="47114"/>
    <cellStyle name="Normal 448 4" xfId="6278"/>
    <cellStyle name="Normal 448 4 2" xfId="17061"/>
    <cellStyle name="Normal 448 5" xfId="11905"/>
    <cellStyle name="Normal 448 6" xfId="40002"/>
    <cellStyle name="Normal 448 7" xfId="44848"/>
    <cellStyle name="Normal 449" xfId="1078"/>
    <cellStyle name="Normal 449 2" xfId="2162"/>
    <cellStyle name="Normal 449 2 2" xfId="4470"/>
    <cellStyle name="Normal 449 2 2 2" xfId="9617"/>
    <cellStyle name="Normal 449 2 2 2 2" xfId="20400"/>
    <cellStyle name="Normal 449 2 2 3" xfId="15268"/>
    <cellStyle name="Normal 449 2 2 4" xfId="43327"/>
    <cellStyle name="Normal 449 2 2 5" xfId="48170"/>
    <cellStyle name="Normal 449 2 3" xfId="7336"/>
    <cellStyle name="Normal 449 2 3 2" xfId="18119"/>
    <cellStyle name="Normal 449 2 4" xfId="12982"/>
    <cellStyle name="Normal 449 2 5" xfId="41051"/>
    <cellStyle name="Normal 449 2 6" xfId="45894"/>
    <cellStyle name="Normal 449 3" xfId="3415"/>
    <cellStyle name="Normal 449 3 2" xfId="8562"/>
    <cellStyle name="Normal 449 3 2 2" xfId="19345"/>
    <cellStyle name="Normal 449 3 3" xfId="14213"/>
    <cellStyle name="Normal 449 3 4" xfId="42272"/>
    <cellStyle name="Normal 449 3 5" xfId="47115"/>
    <cellStyle name="Normal 449 4" xfId="6279"/>
    <cellStyle name="Normal 449 4 2" xfId="17062"/>
    <cellStyle name="Normal 449 5" xfId="11906"/>
    <cellStyle name="Normal 449 6" xfId="40003"/>
    <cellStyle name="Normal 449 7" xfId="44849"/>
    <cellStyle name="Normal 45" xfId="375"/>
    <cellStyle name="Normal 45 2" xfId="1470"/>
    <cellStyle name="Normal 45 2 2" xfId="3785"/>
    <cellStyle name="Normal 45 2 2 2" xfId="8932"/>
    <cellStyle name="Normal 45 2 2 2 2" xfId="19715"/>
    <cellStyle name="Normal 45 2 2 3" xfId="14583"/>
    <cellStyle name="Normal 45 2 2 4" xfId="42642"/>
    <cellStyle name="Normal 45 2 2 5" xfId="47485"/>
    <cellStyle name="Normal 45 2 3" xfId="6652"/>
    <cellStyle name="Normal 45 2 3 2" xfId="17435"/>
    <cellStyle name="Normal 45 2 4" xfId="12292"/>
    <cellStyle name="Normal 45 2 5" xfId="40367"/>
    <cellStyle name="Normal 45 2 6" xfId="45210"/>
    <cellStyle name="Normal 45 3" xfId="2738"/>
    <cellStyle name="Normal 45 3 2" xfId="7893"/>
    <cellStyle name="Normal 45 3 2 2" xfId="18676"/>
    <cellStyle name="Normal 45 3 3" xfId="13544"/>
    <cellStyle name="Normal 45 3 4" xfId="41604"/>
    <cellStyle name="Normal 45 3 5" xfId="46447"/>
    <cellStyle name="Normal 45 4" xfId="5602"/>
    <cellStyle name="Normal 45 4 2" xfId="16392"/>
    <cellStyle name="Normal 45 5" xfId="11221"/>
    <cellStyle name="Normal 45 6" xfId="39322"/>
    <cellStyle name="Normal 45 7" xfId="44168"/>
    <cellStyle name="Normal 450" xfId="1081"/>
    <cellStyle name="Normal 450 2" xfId="2165"/>
    <cellStyle name="Normal 450 2 2" xfId="4473"/>
    <cellStyle name="Normal 450 2 2 2" xfId="9620"/>
    <cellStyle name="Normal 450 2 2 2 2" xfId="20403"/>
    <cellStyle name="Normal 450 2 2 3" xfId="15271"/>
    <cellStyle name="Normal 450 2 2 4" xfId="43330"/>
    <cellStyle name="Normal 450 2 2 5" xfId="48173"/>
    <cellStyle name="Normal 450 2 3" xfId="7339"/>
    <cellStyle name="Normal 450 2 3 2" xfId="18122"/>
    <cellStyle name="Normal 450 2 4" xfId="12985"/>
    <cellStyle name="Normal 450 2 5" xfId="41054"/>
    <cellStyle name="Normal 450 2 6" xfId="45897"/>
    <cellStyle name="Normal 450 3" xfId="3418"/>
    <cellStyle name="Normal 450 3 2" xfId="8565"/>
    <cellStyle name="Normal 450 3 2 2" xfId="19348"/>
    <cellStyle name="Normal 450 3 3" xfId="14216"/>
    <cellStyle name="Normal 450 3 4" xfId="42275"/>
    <cellStyle name="Normal 450 3 5" xfId="47118"/>
    <cellStyle name="Normal 450 4" xfId="6282"/>
    <cellStyle name="Normal 450 4 2" xfId="17065"/>
    <cellStyle name="Normal 450 5" xfId="11909"/>
    <cellStyle name="Normal 450 6" xfId="40006"/>
    <cellStyle name="Normal 450 7" xfId="44852"/>
    <cellStyle name="Normal 451" xfId="1080"/>
    <cellStyle name="Normal 451 2" xfId="2164"/>
    <cellStyle name="Normal 451 2 2" xfId="4472"/>
    <cellStyle name="Normal 451 2 2 2" xfId="9619"/>
    <cellStyle name="Normal 451 2 2 2 2" xfId="20402"/>
    <cellStyle name="Normal 451 2 2 3" xfId="15270"/>
    <cellStyle name="Normal 451 2 2 4" xfId="43329"/>
    <cellStyle name="Normal 451 2 2 5" xfId="48172"/>
    <cellStyle name="Normal 451 2 3" xfId="7338"/>
    <cellStyle name="Normal 451 2 3 2" xfId="18121"/>
    <cellStyle name="Normal 451 2 4" xfId="12984"/>
    <cellStyle name="Normal 451 2 5" xfId="41053"/>
    <cellStyle name="Normal 451 2 6" xfId="45896"/>
    <cellStyle name="Normal 451 3" xfId="3417"/>
    <cellStyle name="Normal 451 3 2" xfId="8564"/>
    <cellStyle name="Normal 451 3 2 2" xfId="19347"/>
    <cellStyle name="Normal 451 3 3" xfId="14215"/>
    <cellStyle name="Normal 451 3 4" xfId="42274"/>
    <cellStyle name="Normal 451 3 5" xfId="47117"/>
    <cellStyle name="Normal 451 4" xfId="6281"/>
    <cellStyle name="Normal 451 4 2" xfId="17064"/>
    <cellStyle name="Normal 451 5" xfId="11908"/>
    <cellStyle name="Normal 451 6" xfId="40005"/>
    <cellStyle name="Normal 451 7" xfId="44851"/>
    <cellStyle name="Normal 452" xfId="1085"/>
    <cellStyle name="Normal 452 2" xfId="2169"/>
    <cellStyle name="Normal 452 2 2" xfId="4477"/>
    <cellStyle name="Normal 452 2 2 2" xfId="9624"/>
    <cellStyle name="Normal 452 2 2 2 2" xfId="20407"/>
    <cellStyle name="Normal 452 2 2 3" xfId="15275"/>
    <cellStyle name="Normal 452 2 2 4" xfId="43334"/>
    <cellStyle name="Normal 452 2 2 5" xfId="48177"/>
    <cellStyle name="Normal 452 2 3" xfId="7343"/>
    <cellStyle name="Normal 452 2 3 2" xfId="18126"/>
    <cellStyle name="Normal 452 2 4" xfId="12989"/>
    <cellStyle name="Normal 452 2 5" xfId="41058"/>
    <cellStyle name="Normal 452 2 6" xfId="45901"/>
    <cellStyle name="Normal 452 3" xfId="3422"/>
    <cellStyle name="Normal 452 3 2" xfId="8569"/>
    <cellStyle name="Normal 452 3 2 2" xfId="19352"/>
    <cellStyle name="Normal 452 3 3" xfId="14220"/>
    <cellStyle name="Normal 452 3 4" xfId="42279"/>
    <cellStyle name="Normal 452 3 5" xfId="47122"/>
    <cellStyle name="Normal 452 4" xfId="6286"/>
    <cellStyle name="Normal 452 4 2" xfId="17069"/>
    <cellStyle name="Normal 452 5" xfId="11913"/>
    <cellStyle name="Normal 452 6" xfId="40010"/>
    <cellStyle name="Normal 452 7" xfId="44856"/>
    <cellStyle name="Normal 453" xfId="1086"/>
    <cellStyle name="Normal 453 2" xfId="2170"/>
    <cellStyle name="Normal 453 2 2" xfId="4478"/>
    <cellStyle name="Normal 453 2 2 2" xfId="9625"/>
    <cellStyle name="Normal 453 2 2 2 2" xfId="20408"/>
    <cellStyle name="Normal 453 2 2 3" xfId="15276"/>
    <cellStyle name="Normal 453 2 2 4" xfId="43335"/>
    <cellStyle name="Normal 453 2 2 5" xfId="48178"/>
    <cellStyle name="Normal 453 2 3" xfId="7344"/>
    <cellStyle name="Normal 453 2 3 2" xfId="18127"/>
    <cellStyle name="Normal 453 2 4" xfId="12990"/>
    <cellStyle name="Normal 453 2 5" xfId="41059"/>
    <cellStyle name="Normal 453 2 6" xfId="45902"/>
    <cellStyle name="Normal 453 3" xfId="3423"/>
    <cellStyle name="Normal 453 3 2" xfId="8570"/>
    <cellStyle name="Normal 453 3 2 2" xfId="19353"/>
    <cellStyle name="Normal 453 3 3" xfId="14221"/>
    <cellStyle name="Normal 453 3 4" xfId="42280"/>
    <cellStyle name="Normal 453 3 5" xfId="47123"/>
    <cellStyle name="Normal 453 4" xfId="6287"/>
    <cellStyle name="Normal 453 4 2" xfId="17070"/>
    <cellStyle name="Normal 453 5" xfId="11914"/>
    <cellStyle name="Normal 453 6" xfId="40011"/>
    <cellStyle name="Normal 453 7" xfId="44857"/>
    <cellStyle name="Normal 454" xfId="1087"/>
    <cellStyle name="Normal 454 2" xfId="2171"/>
    <cellStyle name="Normal 454 2 2" xfId="4479"/>
    <cellStyle name="Normal 454 2 2 2" xfId="9626"/>
    <cellStyle name="Normal 454 2 2 2 2" xfId="20409"/>
    <cellStyle name="Normal 454 2 2 3" xfId="15277"/>
    <cellStyle name="Normal 454 2 2 4" xfId="43336"/>
    <cellStyle name="Normal 454 2 2 5" xfId="48179"/>
    <cellStyle name="Normal 454 2 3" xfId="7345"/>
    <cellStyle name="Normal 454 2 3 2" xfId="18128"/>
    <cellStyle name="Normal 454 2 4" xfId="12991"/>
    <cellStyle name="Normal 454 2 5" xfId="41060"/>
    <cellStyle name="Normal 454 2 6" xfId="45903"/>
    <cellStyle name="Normal 454 3" xfId="3424"/>
    <cellStyle name="Normal 454 3 2" xfId="8571"/>
    <cellStyle name="Normal 454 3 2 2" xfId="19354"/>
    <cellStyle name="Normal 454 3 3" xfId="14222"/>
    <cellStyle name="Normal 454 3 4" xfId="42281"/>
    <cellStyle name="Normal 454 3 5" xfId="47124"/>
    <cellStyle name="Normal 454 4" xfId="6288"/>
    <cellStyle name="Normal 454 4 2" xfId="17071"/>
    <cellStyle name="Normal 454 5" xfId="11915"/>
    <cellStyle name="Normal 454 6" xfId="40012"/>
    <cellStyle name="Normal 454 7" xfId="44858"/>
    <cellStyle name="Normal 455" xfId="1088"/>
    <cellStyle name="Normal 455 2" xfId="2172"/>
    <cellStyle name="Normal 455 2 2" xfId="4480"/>
    <cellStyle name="Normal 455 2 2 2" xfId="9627"/>
    <cellStyle name="Normal 455 2 2 2 2" xfId="20410"/>
    <cellStyle name="Normal 455 2 2 3" xfId="15278"/>
    <cellStyle name="Normal 455 2 2 4" xfId="43337"/>
    <cellStyle name="Normal 455 2 2 5" xfId="48180"/>
    <cellStyle name="Normal 455 2 3" xfId="7346"/>
    <cellStyle name="Normal 455 2 3 2" xfId="18129"/>
    <cellStyle name="Normal 455 2 4" xfId="12992"/>
    <cellStyle name="Normal 455 2 5" xfId="41061"/>
    <cellStyle name="Normal 455 2 6" xfId="45904"/>
    <cellStyle name="Normal 455 3" xfId="3425"/>
    <cellStyle name="Normal 455 3 2" xfId="8572"/>
    <cellStyle name="Normal 455 3 2 2" xfId="19355"/>
    <cellStyle name="Normal 455 3 3" xfId="14223"/>
    <cellStyle name="Normal 455 3 4" xfId="42282"/>
    <cellStyle name="Normal 455 3 5" xfId="47125"/>
    <cellStyle name="Normal 455 4" xfId="6289"/>
    <cellStyle name="Normal 455 4 2" xfId="17072"/>
    <cellStyle name="Normal 455 5" xfId="11916"/>
    <cellStyle name="Normal 455 6" xfId="40013"/>
    <cellStyle name="Normal 455 7" xfId="44859"/>
    <cellStyle name="Normal 456" xfId="1089"/>
    <cellStyle name="Normal 456 2" xfId="2173"/>
    <cellStyle name="Normal 456 2 2" xfId="4481"/>
    <cellStyle name="Normal 456 2 2 2" xfId="9628"/>
    <cellStyle name="Normal 456 2 2 2 2" xfId="20411"/>
    <cellStyle name="Normal 456 2 2 3" xfId="15279"/>
    <cellStyle name="Normal 456 2 2 4" xfId="43338"/>
    <cellStyle name="Normal 456 2 2 5" xfId="48181"/>
    <cellStyle name="Normal 456 2 3" xfId="7347"/>
    <cellStyle name="Normal 456 2 3 2" xfId="18130"/>
    <cellStyle name="Normal 456 2 4" xfId="12993"/>
    <cellStyle name="Normal 456 2 5" xfId="41062"/>
    <cellStyle name="Normal 456 2 6" xfId="45905"/>
    <cellStyle name="Normal 456 3" xfId="3426"/>
    <cellStyle name="Normal 456 3 2" xfId="8573"/>
    <cellStyle name="Normal 456 3 2 2" xfId="19356"/>
    <cellStyle name="Normal 456 3 3" xfId="14224"/>
    <cellStyle name="Normal 456 3 4" xfId="42283"/>
    <cellStyle name="Normal 456 3 5" xfId="47126"/>
    <cellStyle name="Normal 456 4" xfId="6290"/>
    <cellStyle name="Normal 456 4 2" xfId="17073"/>
    <cellStyle name="Normal 456 5" xfId="11917"/>
    <cellStyle name="Normal 456 6" xfId="40014"/>
    <cellStyle name="Normal 456 7" xfId="44860"/>
    <cellStyle name="Normal 457" xfId="1090"/>
    <cellStyle name="Normal 457 2" xfId="2174"/>
    <cellStyle name="Normal 457 2 2" xfId="4482"/>
    <cellStyle name="Normal 457 2 2 2" xfId="9629"/>
    <cellStyle name="Normal 457 2 2 2 2" xfId="20412"/>
    <cellStyle name="Normal 457 2 2 3" xfId="15280"/>
    <cellStyle name="Normal 457 2 2 4" xfId="43339"/>
    <cellStyle name="Normal 457 2 2 5" xfId="48182"/>
    <cellStyle name="Normal 457 2 3" xfId="7348"/>
    <cellStyle name="Normal 457 2 3 2" xfId="18131"/>
    <cellStyle name="Normal 457 2 4" xfId="12994"/>
    <cellStyle name="Normal 457 2 5" xfId="41063"/>
    <cellStyle name="Normal 457 2 6" xfId="45906"/>
    <cellStyle name="Normal 457 3" xfId="3427"/>
    <cellStyle name="Normal 457 3 2" xfId="8574"/>
    <cellStyle name="Normal 457 3 2 2" xfId="19357"/>
    <cellStyle name="Normal 457 3 3" xfId="14225"/>
    <cellStyle name="Normal 457 3 4" xfId="42284"/>
    <cellStyle name="Normal 457 3 5" xfId="47127"/>
    <cellStyle name="Normal 457 4" xfId="6291"/>
    <cellStyle name="Normal 457 4 2" xfId="17074"/>
    <cellStyle name="Normal 457 5" xfId="11918"/>
    <cellStyle name="Normal 457 6" xfId="40015"/>
    <cellStyle name="Normal 457 7" xfId="44861"/>
    <cellStyle name="Normal 458" xfId="1091"/>
    <cellStyle name="Normal 458 2" xfId="2175"/>
    <cellStyle name="Normal 458 2 2" xfId="4483"/>
    <cellStyle name="Normal 458 2 2 2" xfId="9630"/>
    <cellStyle name="Normal 458 2 2 2 2" xfId="20413"/>
    <cellStyle name="Normal 458 2 2 3" xfId="15281"/>
    <cellStyle name="Normal 458 2 2 4" xfId="43340"/>
    <cellStyle name="Normal 458 2 2 5" xfId="48183"/>
    <cellStyle name="Normal 458 2 3" xfId="7349"/>
    <cellStyle name="Normal 458 2 3 2" xfId="18132"/>
    <cellStyle name="Normal 458 2 4" xfId="12995"/>
    <cellStyle name="Normal 458 2 5" xfId="41064"/>
    <cellStyle name="Normal 458 2 6" xfId="45907"/>
    <cellStyle name="Normal 458 3" xfId="3428"/>
    <cellStyle name="Normal 458 3 2" xfId="8575"/>
    <cellStyle name="Normal 458 3 2 2" xfId="19358"/>
    <cellStyle name="Normal 458 3 3" xfId="14226"/>
    <cellStyle name="Normal 458 3 4" xfId="42285"/>
    <cellStyle name="Normal 458 3 5" xfId="47128"/>
    <cellStyle name="Normal 458 4" xfId="6292"/>
    <cellStyle name="Normal 458 4 2" xfId="17075"/>
    <cellStyle name="Normal 458 5" xfId="11919"/>
    <cellStyle name="Normal 458 6" xfId="40016"/>
    <cellStyle name="Normal 458 7" xfId="44862"/>
    <cellStyle name="Normal 459" xfId="1092"/>
    <cellStyle name="Normal 459 2" xfId="2176"/>
    <cellStyle name="Normal 459 2 2" xfId="4484"/>
    <cellStyle name="Normal 459 2 2 2" xfId="9631"/>
    <cellStyle name="Normal 459 2 2 2 2" xfId="20414"/>
    <cellStyle name="Normal 459 2 2 3" xfId="15282"/>
    <cellStyle name="Normal 459 2 2 4" xfId="43341"/>
    <cellStyle name="Normal 459 2 2 5" xfId="48184"/>
    <cellStyle name="Normal 459 2 3" xfId="7350"/>
    <cellStyle name="Normal 459 2 3 2" xfId="18133"/>
    <cellStyle name="Normal 459 2 4" xfId="12996"/>
    <cellStyle name="Normal 459 2 5" xfId="41065"/>
    <cellStyle name="Normal 459 2 6" xfId="45908"/>
    <cellStyle name="Normal 459 3" xfId="3429"/>
    <cellStyle name="Normal 459 3 2" xfId="8576"/>
    <cellStyle name="Normal 459 3 2 2" xfId="19359"/>
    <cellStyle name="Normal 459 3 3" xfId="14227"/>
    <cellStyle name="Normal 459 3 4" xfId="42286"/>
    <cellStyle name="Normal 459 3 5" xfId="47129"/>
    <cellStyle name="Normal 459 4" xfId="6293"/>
    <cellStyle name="Normal 459 4 2" xfId="17076"/>
    <cellStyle name="Normal 459 5" xfId="11920"/>
    <cellStyle name="Normal 459 6" xfId="40017"/>
    <cellStyle name="Normal 459 7" xfId="44863"/>
    <cellStyle name="Normal 46" xfId="376"/>
    <cellStyle name="Normal 46 2" xfId="1471"/>
    <cellStyle name="Normal 46 2 2" xfId="3786"/>
    <cellStyle name="Normal 46 2 2 2" xfId="8933"/>
    <cellStyle name="Normal 46 2 2 2 2" xfId="19716"/>
    <cellStyle name="Normal 46 2 2 3" xfId="14584"/>
    <cellStyle name="Normal 46 2 2 4" xfId="42643"/>
    <cellStyle name="Normal 46 2 2 5" xfId="47486"/>
    <cellStyle name="Normal 46 2 3" xfId="6653"/>
    <cellStyle name="Normal 46 2 3 2" xfId="17436"/>
    <cellStyle name="Normal 46 2 4" xfId="12293"/>
    <cellStyle name="Normal 46 2 5" xfId="40368"/>
    <cellStyle name="Normal 46 2 6" xfId="45211"/>
    <cellStyle name="Normal 46 3" xfId="2739"/>
    <cellStyle name="Normal 46 3 2" xfId="7894"/>
    <cellStyle name="Normal 46 3 2 2" xfId="18677"/>
    <cellStyle name="Normal 46 3 3" xfId="13545"/>
    <cellStyle name="Normal 46 3 4" xfId="41605"/>
    <cellStyle name="Normal 46 3 5" xfId="46448"/>
    <cellStyle name="Normal 46 4" xfId="5603"/>
    <cellStyle name="Normal 46 4 2" xfId="16393"/>
    <cellStyle name="Normal 46 5" xfId="11222"/>
    <cellStyle name="Normal 46 6" xfId="39323"/>
    <cellStyle name="Normal 46 7" xfId="44169"/>
    <cellStyle name="Normal 460" xfId="1093"/>
    <cellStyle name="Normal 460 2" xfId="2177"/>
    <cellStyle name="Normal 460 2 2" xfId="4485"/>
    <cellStyle name="Normal 460 2 2 2" xfId="9632"/>
    <cellStyle name="Normal 460 2 2 2 2" xfId="20415"/>
    <cellStyle name="Normal 460 2 2 3" xfId="15283"/>
    <cellStyle name="Normal 460 2 2 4" xfId="43342"/>
    <cellStyle name="Normal 460 2 2 5" xfId="48185"/>
    <cellStyle name="Normal 460 2 3" xfId="7351"/>
    <cellStyle name="Normal 460 2 3 2" xfId="18134"/>
    <cellStyle name="Normal 460 2 4" xfId="12997"/>
    <cellStyle name="Normal 460 2 5" xfId="41066"/>
    <cellStyle name="Normal 460 2 6" xfId="45909"/>
    <cellStyle name="Normal 460 3" xfId="3430"/>
    <cellStyle name="Normal 460 3 2" xfId="8577"/>
    <cellStyle name="Normal 460 3 2 2" xfId="19360"/>
    <cellStyle name="Normal 460 3 3" xfId="14228"/>
    <cellStyle name="Normal 460 3 4" xfId="42287"/>
    <cellStyle name="Normal 460 3 5" xfId="47130"/>
    <cellStyle name="Normal 460 4" xfId="6294"/>
    <cellStyle name="Normal 460 4 2" xfId="17077"/>
    <cellStyle name="Normal 460 5" xfId="11921"/>
    <cellStyle name="Normal 460 6" xfId="40018"/>
    <cellStyle name="Normal 460 7" xfId="44864"/>
    <cellStyle name="Normal 461" xfId="1094"/>
    <cellStyle name="Normal 461 2" xfId="2178"/>
    <cellStyle name="Normal 461 2 2" xfId="4486"/>
    <cellStyle name="Normal 461 2 2 2" xfId="9633"/>
    <cellStyle name="Normal 461 2 2 2 2" xfId="20416"/>
    <cellStyle name="Normal 461 2 2 3" xfId="15284"/>
    <cellStyle name="Normal 461 2 2 4" xfId="43343"/>
    <cellStyle name="Normal 461 2 2 5" xfId="48186"/>
    <cellStyle name="Normal 461 2 3" xfId="7352"/>
    <cellStyle name="Normal 461 2 3 2" xfId="18135"/>
    <cellStyle name="Normal 461 2 4" xfId="12998"/>
    <cellStyle name="Normal 461 2 5" xfId="41067"/>
    <cellStyle name="Normal 461 2 6" xfId="45910"/>
    <cellStyle name="Normal 461 3" xfId="3431"/>
    <cellStyle name="Normal 461 3 2" xfId="8578"/>
    <cellStyle name="Normal 461 3 2 2" xfId="19361"/>
    <cellStyle name="Normal 461 3 3" xfId="14229"/>
    <cellStyle name="Normal 461 3 4" xfId="42288"/>
    <cellStyle name="Normal 461 3 5" xfId="47131"/>
    <cellStyle name="Normal 461 4" xfId="6295"/>
    <cellStyle name="Normal 461 4 2" xfId="17078"/>
    <cellStyle name="Normal 461 5" xfId="11922"/>
    <cellStyle name="Normal 461 6" xfId="40019"/>
    <cellStyle name="Normal 461 7" xfId="44865"/>
    <cellStyle name="Normal 462" xfId="1095"/>
    <cellStyle name="Normal 462 2" xfId="2179"/>
    <cellStyle name="Normal 462 2 2" xfId="4487"/>
    <cellStyle name="Normal 462 2 2 2" xfId="9634"/>
    <cellStyle name="Normal 462 2 2 2 2" xfId="20417"/>
    <cellStyle name="Normal 462 2 2 3" xfId="15285"/>
    <cellStyle name="Normal 462 2 2 4" xfId="43344"/>
    <cellStyle name="Normal 462 2 2 5" xfId="48187"/>
    <cellStyle name="Normal 462 2 3" xfId="7353"/>
    <cellStyle name="Normal 462 2 3 2" xfId="18136"/>
    <cellStyle name="Normal 462 2 4" xfId="12999"/>
    <cellStyle name="Normal 462 2 5" xfId="41068"/>
    <cellStyle name="Normal 462 2 6" xfId="45911"/>
    <cellStyle name="Normal 462 3" xfId="3432"/>
    <cellStyle name="Normal 462 3 2" xfId="8579"/>
    <cellStyle name="Normal 462 3 2 2" xfId="19362"/>
    <cellStyle name="Normal 462 3 3" xfId="14230"/>
    <cellStyle name="Normal 462 3 4" xfId="42289"/>
    <cellStyle name="Normal 462 3 5" xfId="47132"/>
    <cellStyle name="Normal 462 4" xfId="6296"/>
    <cellStyle name="Normal 462 4 2" xfId="17079"/>
    <cellStyle name="Normal 462 5" xfId="11923"/>
    <cellStyle name="Normal 462 6" xfId="40020"/>
    <cellStyle name="Normal 462 7" xfId="44866"/>
    <cellStyle name="Normal 463" xfId="1096"/>
    <cellStyle name="Normal 463 2" xfId="2180"/>
    <cellStyle name="Normal 463 2 2" xfId="4488"/>
    <cellStyle name="Normal 463 2 2 2" xfId="9635"/>
    <cellStyle name="Normal 463 2 2 2 2" xfId="20418"/>
    <cellStyle name="Normal 463 2 2 3" xfId="15286"/>
    <cellStyle name="Normal 463 2 2 4" xfId="43345"/>
    <cellStyle name="Normal 463 2 2 5" xfId="48188"/>
    <cellStyle name="Normal 463 2 3" xfId="7354"/>
    <cellStyle name="Normal 463 2 3 2" xfId="18137"/>
    <cellStyle name="Normal 463 2 4" xfId="13000"/>
    <cellStyle name="Normal 463 2 5" xfId="41069"/>
    <cellStyle name="Normal 463 2 6" xfId="45912"/>
    <cellStyle name="Normal 463 3" xfId="3433"/>
    <cellStyle name="Normal 463 3 2" xfId="8580"/>
    <cellStyle name="Normal 463 3 2 2" xfId="19363"/>
    <cellStyle name="Normal 463 3 3" xfId="14231"/>
    <cellStyle name="Normal 463 3 4" xfId="42290"/>
    <cellStyle name="Normal 463 3 5" xfId="47133"/>
    <cellStyle name="Normal 463 4" xfId="6297"/>
    <cellStyle name="Normal 463 4 2" xfId="17080"/>
    <cellStyle name="Normal 463 5" xfId="11924"/>
    <cellStyle name="Normal 463 6" xfId="40021"/>
    <cellStyle name="Normal 463 7" xfId="44867"/>
    <cellStyle name="Normal 464" xfId="1097"/>
    <cellStyle name="Normal 464 2" xfId="2181"/>
    <cellStyle name="Normal 464 2 2" xfId="4489"/>
    <cellStyle name="Normal 464 2 2 2" xfId="9636"/>
    <cellStyle name="Normal 464 2 2 2 2" xfId="20419"/>
    <cellStyle name="Normal 464 2 2 3" xfId="15287"/>
    <cellStyle name="Normal 464 2 2 4" xfId="43346"/>
    <cellStyle name="Normal 464 2 2 5" xfId="48189"/>
    <cellStyle name="Normal 464 2 3" xfId="7355"/>
    <cellStyle name="Normal 464 2 3 2" xfId="18138"/>
    <cellStyle name="Normal 464 2 4" xfId="13001"/>
    <cellStyle name="Normal 464 2 5" xfId="41070"/>
    <cellStyle name="Normal 464 2 6" xfId="45913"/>
    <cellStyle name="Normal 464 3" xfId="3434"/>
    <cellStyle name="Normal 464 3 2" xfId="8581"/>
    <cellStyle name="Normal 464 3 2 2" xfId="19364"/>
    <cellStyle name="Normal 464 3 3" xfId="14232"/>
    <cellStyle name="Normal 464 3 4" xfId="42291"/>
    <cellStyle name="Normal 464 3 5" xfId="47134"/>
    <cellStyle name="Normal 464 4" xfId="6298"/>
    <cellStyle name="Normal 464 4 2" xfId="17081"/>
    <cellStyle name="Normal 464 5" xfId="11925"/>
    <cellStyle name="Normal 464 6" xfId="40022"/>
    <cellStyle name="Normal 464 7" xfId="44868"/>
    <cellStyle name="Normal 465" xfId="1098"/>
    <cellStyle name="Normal 465 2" xfId="2182"/>
    <cellStyle name="Normal 465 2 2" xfId="4490"/>
    <cellStyle name="Normal 465 2 2 2" xfId="9637"/>
    <cellStyle name="Normal 465 2 2 2 2" xfId="20420"/>
    <cellStyle name="Normal 465 2 2 3" xfId="15288"/>
    <cellStyle name="Normal 465 2 2 4" xfId="43347"/>
    <cellStyle name="Normal 465 2 2 5" xfId="48190"/>
    <cellStyle name="Normal 465 2 3" xfId="7356"/>
    <cellStyle name="Normal 465 2 3 2" xfId="18139"/>
    <cellStyle name="Normal 465 2 4" xfId="13002"/>
    <cellStyle name="Normal 465 2 5" xfId="41071"/>
    <cellStyle name="Normal 465 2 6" xfId="45914"/>
    <cellStyle name="Normal 465 3" xfId="3435"/>
    <cellStyle name="Normal 465 3 2" xfId="8582"/>
    <cellStyle name="Normal 465 3 2 2" xfId="19365"/>
    <cellStyle name="Normal 465 3 3" xfId="14233"/>
    <cellStyle name="Normal 465 3 4" xfId="42292"/>
    <cellStyle name="Normal 465 3 5" xfId="47135"/>
    <cellStyle name="Normal 465 4" xfId="6299"/>
    <cellStyle name="Normal 465 4 2" xfId="17082"/>
    <cellStyle name="Normal 465 5" xfId="11926"/>
    <cellStyle name="Normal 465 6" xfId="40023"/>
    <cellStyle name="Normal 465 7" xfId="44869"/>
    <cellStyle name="Normal 466" xfId="1099"/>
    <cellStyle name="Normal 466 2" xfId="2183"/>
    <cellStyle name="Normal 466 2 2" xfId="4491"/>
    <cellStyle name="Normal 466 2 2 2" xfId="9638"/>
    <cellStyle name="Normal 466 2 2 2 2" xfId="20421"/>
    <cellStyle name="Normal 466 2 2 3" xfId="15289"/>
    <cellStyle name="Normal 466 2 2 4" xfId="43348"/>
    <cellStyle name="Normal 466 2 2 5" xfId="48191"/>
    <cellStyle name="Normal 466 2 3" xfId="7357"/>
    <cellStyle name="Normal 466 2 3 2" xfId="18140"/>
    <cellStyle name="Normal 466 2 4" xfId="13003"/>
    <cellStyle name="Normal 466 2 5" xfId="41072"/>
    <cellStyle name="Normal 466 2 6" xfId="45915"/>
    <cellStyle name="Normal 466 3" xfId="3436"/>
    <cellStyle name="Normal 466 3 2" xfId="8583"/>
    <cellStyle name="Normal 466 3 2 2" xfId="19366"/>
    <cellStyle name="Normal 466 3 3" xfId="14234"/>
    <cellStyle name="Normal 466 3 4" xfId="42293"/>
    <cellStyle name="Normal 466 3 5" xfId="47136"/>
    <cellStyle name="Normal 466 4" xfId="6300"/>
    <cellStyle name="Normal 466 4 2" xfId="17083"/>
    <cellStyle name="Normal 466 5" xfId="11927"/>
    <cellStyle name="Normal 466 6" xfId="40024"/>
    <cellStyle name="Normal 466 7" xfId="44870"/>
    <cellStyle name="Normal 467" xfId="1100"/>
    <cellStyle name="Normal 467 2" xfId="2184"/>
    <cellStyle name="Normal 467 2 2" xfId="4492"/>
    <cellStyle name="Normal 467 2 2 2" xfId="9639"/>
    <cellStyle name="Normal 467 2 2 2 2" xfId="20422"/>
    <cellStyle name="Normal 467 2 2 3" xfId="15290"/>
    <cellStyle name="Normal 467 2 2 4" xfId="43349"/>
    <cellStyle name="Normal 467 2 2 5" xfId="48192"/>
    <cellStyle name="Normal 467 2 3" xfId="7358"/>
    <cellStyle name="Normal 467 2 3 2" xfId="18141"/>
    <cellStyle name="Normal 467 2 4" xfId="13004"/>
    <cellStyle name="Normal 467 2 5" xfId="41073"/>
    <cellStyle name="Normal 467 2 6" xfId="45916"/>
    <cellStyle name="Normal 467 3" xfId="3437"/>
    <cellStyle name="Normal 467 3 2" xfId="8584"/>
    <cellStyle name="Normal 467 3 2 2" xfId="19367"/>
    <cellStyle name="Normal 467 3 3" xfId="14235"/>
    <cellStyle name="Normal 467 3 4" xfId="42294"/>
    <cellStyle name="Normal 467 3 5" xfId="47137"/>
    <cellStyle name="Normal 467 4" xfId="6301"/>
    <cellStyle name="Normal 467 4 2" xfId="17084"/>
    <cellStyle name="Normal 467 5" xfId="11928"/>
    <cellStyle name="Normal 467 6" xfId="40025"/>
    <cellStyle name="Normal 467 7" xfId="44871"/>
    <cellStyle name="Normal 468" xfId="1101"/>
    <cellStyle name="Normal 468 2" xfId="2185"/>
    <cellStyle name="Normal 468 2 2" xfId="4493"/>
    <cellStyle name="Normal 468 2 2 2" xfId="9640"/>
    <cellStyle name="Normal 468 2 2 2 2" xfId="20423"/>
    <cellStyle name="Normal 468 2 2 3" xfId="15291"/>
    <cellStyle name="Normal 468 2 2 4" xfId="43350"/>
    <cellStyle name="Normal 468 2 2 5" xfId="48193"/>
    <cellStyle name="Normal 468 2 3" xfId="7359"/>
    <cellStyle name="Normal 468 2 3 2" xfId="18142"/>
    <cellStyle name="Normal 468 2 4" xfId="13005"/>
    <cellStyle name="Normal 468 2 5" xfId="41074"/>
    <cellStyle name="Normal 468 2 6" xfId="45917"/>
    <cellStyle name="Normal 468 3" xfId="3438"/>
    <cellStyle name="Normal 468 3 2" xfId="8585"/>
    <cellStyle name="Normal 468 3 2 2" xfId="19368"/>
    <cellStyle name="Normal 468 3 3" xfId="14236"/>
    <cellStyle name="Normal 468 3 4" xfId="42295"/>
    <cellStyle name="Normal 468 3 5" xfId="47138"/>
    <cellStyle name="Normal 468 4" xfId="6302"/>
    <cellStyle name="Normal 468 4 2" xfId="17085"/>
    <cellStyle name="Normal 468 5" xfId="11929"/>
    <cellStyle name="Normal 468 6" xfId="40026"/>
    <cellStyle name="Normal 468 7" xfId="44872"/>
    <cellStyle name="Normal 469" xfId="1102"/>
    <cellStyle name="Normal 469 2" xfId="2186"/>
    <cellStyle name="Normal 469 2 2" xfId="4494"/>
    <cellStyle name="Normal 469 2 2 2" xfId="9641"/>
    <cellStyle name="Normal 469 2 2 2 2" xfId="20424"/>
    <cellStyle name="Normal 469 2 2 3" xfId="15292"/>
    <cellStyle name="Normal 469 2 2 4" xfId="43351"/>
    <cellStyle name="Normal 469 2 2 5" xfId="48194"/>
    <cellStyle name="Normal 469 2 3" xfId="7360"/>
    <cellStyle name="Normal 469 2 3 2" xfId="18143"/>
    <cellStyle name="Normal 469 2 4" xfId="13006"/>
    <cellStyle name="Normal 469 2 5" xfId="41075"/>
    <cellStyle name="Normal 469 2 6" xfId="45918"/>
    <cellStyle name="Normal 469 3" xfId="3439"/>
    <cellStyle name="Normal 469 3 2" xfId="8586"/>
    <cellStyle name="Normal 469 3 2 2" xfId="19369"/>
    <cellStyle name="Normal 469 3 3" xfId="14237"/>
    <cellStyle name="Normal 469 3 4" xfId="42296"/>
    <cellStyle name="Normal 469 3 5" xfId="47139"/>
    <cellStyle name="Normal 469 4" xfId="6303"/>
    <cellStyle name="Normal 469 4 2" xfId="17086"/>
    <cellStyle name="Normal 469 5" xfId="11930"/>
    <cellStyle name="Normal 469 6" xfId="40027"/>
    <cellStyle name="Normal 469 7" xfId="44873"/>
    <cellStyle name="Normal 47" xfId="377"/>
    <cellStyle name="Normal 47 2" xfId="1472"/>
    <cellStyle name="Normal 47 2 2" xfId="3787"/>
    <cellStyle name="Normal 47 2 2 2" xfId="8934"/>
    <cellStyle name="Normal 47 2 2 2 2" xfId="19717"/>
    <cellStyle name="Normal 47 2 2 3" xfId="14585"/>
    <cellStyle name="Normal 47 2 2 4" xfId="42644"/>
    <cellStyle name="Normal 47 2 2 5" xfId="47487"/>
    <cellStyle name="Normal 47 2 3" xfId="6654"/>
    <cellStyle name="Normal 47 2 3 2" xfId="17437"/>
    <cellStyle name="Normal 47 2 4" xfId="12294"/>
    <cellStyle name="Normal 47 2 5" xfId="40369"/>
    <cellStyle name="Normal 47 2 6" xfId="45212"/>
    <cellStyle name="Normal 47 3" xfId="2740"/>
    <cellStyle name="Normal 47 3 2" xfId="7895"/>
    <cellStyle name="Normal 47 3 2 2" xfId="18678"/>
    <cellStyle name="Normal 47 3 3" xfId="13546"/>
    <cellStyle name="Normal 47 3 4" xfId="41606"/>
    <cellStyle name="Normal 47 3 5" xfId="46449"/>
    <cellStyle name="Normal 47 4" xfId="5604"/>
    <cellStyle name="Normal 47 4 2" xfId="16394"/>
    <cellStyle name="Normal 47 5" xfId="11223"/>
    <cellStyle name="Normal 47 6" xfId="39324"/>
    <cellStyle name="Normal 47 7" xfId="44170"/>
    <cellStyle name="Normal 470" xfId="1103"/>
    <cellStyle name="Normal 470 2" xfId="2187"/>
    <cellStyle name="Normal 470 2 2" xfId="4495"/>
    <cellStyle name="Normal 470 2 2 2" xfId="9642"/>
    <cellStyle name="Normal 470 2 2 2 2" xfId="20425"/>
    <cellStyle name="Normal 470 2 2 3" xfId="15293"/>
    <cellStyle name="Normal 470 2 2 4" xfId="43352"/>
    <cellStyle name="Normal 470 2 2 5" xfId="48195"/>
    <cellStyle name="Normal 470 2 3" xfId="7361"/>
    <cellStyle name="Normal 470 2 3 2" xfId="18144"/>
    <cellStyle name="Normal 470 2 4" xfId="13007"/>
    <cellStyle name="Normal 470 2 5" xfId="41076"/>
    <cellStyle name="Normal 470 2 6" xfId="45919"/>
    <cellStyle name="Normal 470 3" xfId="3440"/>
    <cellStyle name="Normal 470 3 2" xfId="8587"/>
    <cellStyle name="Normal 470 3 2 2" xfId="19370"/>
    <cellStyle name="Normal 470 3 3" xfId="14238"/>
    <cellStyle name="Normal 470 3 4" xfId="42297"/>
    <cellStyle name="Normal 470 3 5" xfId="47140"/>
    <cellStyle name="Normal 470 4" xfId="6304"/>
    <cellStyle name="Normal 470 4 2" xfId="17087"/>
    <cellStyle name="Normal 470 5" xfId="11931"/>
    <cellStyle name="Normal 470 6" xfId="40028"/>
    <cellStyle name="Normal 470 7" xfId="44874"/>
    <cellStyle name="Normal 471" xfId="1104"/>
    <cellStyle name="Normal 471 2" xfId="2188"/>
    <cellStyle name="Normal 471 2 2" xfId="4496"/>
    <cellStyle name="Normal 471 2 2 2" xfId="9643"/>
    <cellStyle name="Normal 471 2 2 2 2" xfId="20426"/>
    <cellStyle name="Normal 471 2 2 3" xfId="15294"/>
    <cellStyle name="Normal 471 2 2 4" xfId="43353"/>
    <cellStyle name="Normal 471 2 2 5" xfId="48196"/>
    <cellStyle name="Normal 471 2 3" xfId="7362"/>
    <cellStyle name="Normal 471 2 3 2" xfId="18145"/>
    <cellStyle name="Normal 471 2 4" xfId="13008"/>
    <cellStyle name="Normal 471 2 5" xfId="41077"/>
    <cellStyle name="Normal 471 2 6" xfId="45920"/>
    <cellStyle name="Normal 471 3" xfId="3441"/>
    <cellStyle name="Normal 471 3 2" xfId="8588"/>
    <cellStyle name="Normal 471 3 2 2" xfId="19371"/>
    <cellStyle name="Normal 471 3 3" xfId="14239"/>
    <cellStyle name="Normal 471 3 4" xfId="42298"/>
    <cellStyle name="Normal 471 3 5" xfId="47141"/>
    <cellStyle name="Normal 471 4" xfId="6305"/>
    <cellStyle name="Normal 471 4 2" xfId="17088"/>
    <cellStyle name="Normal 471 5" xfId="11932"/>
    <cellStyle name="Normal 471 6" xfId="40029"/>
    <cellStyle name="Normal 471 7" xfId="44875"/>
    <cellStyle name="Normal 472" xfId="1105"/>
    <cellStyle name="Normal 472 2" xfId="2189"/>
    <cellStyle name="Normal 472 2 2" xfId="4497"/>
    <cellStyle name="Normal 472 2 2 2" xfId="9644"/>
    <cellStyle name="Normal 472 2 2 2 2" xfId="20427"/>
    <cellStyle name="Normal 472 2 2 3" xfId="15295"/>
    <cellStyle name="Normal 472 2 2 4" xfId="43354"/>
    <cellStyle name="Normal 472 2 2 5" xfId="48197"/>
    <cellStyle name="Normal 472 2 3" xfId="7363"/>
    <cellStyle name="Normal 472 2 3 2" xfId="18146"/>
    <cellStyle name="Normal 472 2 4" xfId="13009"/>
    <cellStyle name="Normal 472 2 5" xfId="41078"/>
    <cellStyle name="Normal 472 2 6" xfId="45921"/>
    <cellStyle name="Normal 472 3" xfId="3442"/>
    <cellStyle name="Normal 472 3 2" xfId="8589"/>
    <cellStyle name="Normal 472 3 2 2" xfId="19372"/>
    <cellStyle name="Normal 472 3 3" xfId="14240"/>
    <cellStyle name="Normal 472 3 4" xfId="42299"/>
    <cellStyle name="Normal 472 3 5" xfId="47142"/>
    <cellStyle name="Normal 472 4" xfId="6306"/>
    <cellStyle name="Normal 472 4 2" xfId="17089"/>
    <cellStyle name="Normal 472 5" xfId="11933"/>
    <cellStyle name="Normal 472 6" xfId="40030"/>
    <cellStyle name="Normal 472 7" xfId="44876"/>
    <cellStyle name="Normal 473" xfId="1123"/>
    <cellStyle name="Normal 473 2" xfId="2207"/>
    <cellStyle name="Normal 473 2 2" xfId="4515"/>
    <cellStyle name="Normal 473 2 2 2" xfId="9662"/>
    <cellStyle name="Normal 473 2 2 2 2" xfId="20445"/>
    <cellStyle name="Normal 473 2 2 3" xfId="15313"/>
    <cellStyle name="Normal 473 2 2 4" xfId="43372"/>
    <cellStyle name="Normal 473 2 2 5" xfId="48215"/>
    <cellStyle name="Normal 473 2 3" xfId="7381"/>
    <cellStyle name="Normal 473 2 3 2" xfId="18164"/>
    <cellStyle name="Normal 473 2 4" xfId="13027"/>
    <cellStyle name="Normal 473 2 5" xfId="41096"/>
    <cellStyle name="Normal 473 2 6" xfId="45939"/>
    <cellStyle name="Normal 473 3" xfId="3460"/>
    <cellStyle name="Normal 473 3 2" xfId="8607"/>
    <cellStyle name="Normal 473 3 2 2" xfId="19390"/>
    <cellStyle name="Normal 473 3 3" xfId="14258"/>
    <cellStyle name="Normal 473 3 4" xfId="42317"/>
    <cellStyle name="Normal 473 3 5" xfId="47160"/>
    <cellStyle name="Normal 473 4" xfId="6324"/>
    <cellStyle name="Normal 473 4 2" xfId="17107"/>
    <cellStyle name="Normal 473 5" xfId="11951"/>
    <cellStyle name="Normal 473 6" xfId="40048"/>
    <cellStyle name="Normal 473 7" xfId="44894"/>
    <cellStyle name="Normal 474" xfId="1127"/>
    <cellStyle name="Normal 474 2" xfId="2211"/>
    <cellStyle name="Normal 474 2 2" xfId="4519"/>
    <cellStyle name="Normal 474 2 2 2" xfId="9666"/>
    <cellStyle name="Normal 474 2 2 2 2" xfId="20449"/>
    <cellStyle name="Normal 474 2 2 3" xfId="15317"/>
    <cellStyle name="Normal 474 2 2 4" xfId="43376"/>
    <cellStyle name="Normal 474 2 2 5" xfId="48219"/>
    <cellStyle name="Normal 474 2 3" xfId="7385"/>
    <cellStyle name="Normal 474 2 3 2" xfId="18168"/>
    <cellStyle name="Normal 474 2 4" xfId="13031"/>
    <cellStyle name="Normal 474 2 5" xfId="41100"/>
    <cellStyle name="Normal 474 2 6" xfId="45943"/>
    <cellStyle name="Normal 474 3" xfId="3464"/>
    <cellStyle name="Normal 474 3 2" xfId="8611"/>
    <cellStyle name="Normal 474 3 2 2" xfId="19394"/>
    <cellStyle name="Normal 474 3 3" xfId="14262"/>
    <cellStyle name="Normal 474 3 4" xfId="42321"/>
    <cellStyle name="Normal 474 3 5" xfId="47164"/>
    <cellStyle name="Normal 474 4" xfId="6328"/>
    <cellStyle name="Normal 474 4 2" xfId="17111"/>
    <cellStyle name="Normal 474 5" xfId="11955"/>
    <cellStyle name="Normal 474 6" xfId="40052"/>
    <cellStyle name="Normal 474 7" xfId="44898"/>
    <cellStyle name="Normal 475" xfId="1119"/>
    <cellStyle name="Normal 475 2" xfId="2203"/>
    <cellStyle name="Normal 475 2 2" xfId="4511"/>
    <cellStyle name="Normal 475 2 2 2" xfId="9658"/>
    <cellStyle name="Normal 475 2 2 2 2" xfId="20441"/>
    <cellStyle name="Normal 475 2 2 3" xfId="15309"/>
    <cellStyle name="Normal 475 2 2 4" xfId="43368"/>
    <cellStyle name="Normal 475 2 2 5" xfId="48211"/>
    <cellStyle name="Normal 475 2 3" xfId="7377"/>
    <cellStyle name="Normal 475 2 3 2" xfId="18160"/>
    <cellStyle name="Normal 475 2 4" xfId="13023"/>
    <cellStyle name="Normal 475 2 5" xfId="41092"/>
    <cellStyle name="Normal 475 2 6" xfId="45935"/>
    <cellStyle name="Normal 475 3" xfId="3456"/>
    <cellStyle name="Normal 475 3 2" xfId="8603"/>
    <cellStyle name="Normal 475 3 2 2" xfId="19386"/>
    <cellStyle name="Normal 475 3 3" xfId="14254"/>
    <cellStyle name="Normal 475 3 4" xfId="42313"/>
    <cellStyle name="Normal 475 3 5" xfId="47156"/>
    <cellStyle name="Normal 475 4" xfId="6320"/>
    <cellStyle name="Normal 475 4 2" xfId="17103"/>
    <cellStyle name="Normal 475 5" xfId="11947"/>
    <cellStyle name="Normal 475 6" xfId="40044"/>
    <cellStyle name="Normal 475 7" xfId="44890"/>
    <cellStyle name="Normal 476" xfId="1139"/>
    <cellStyle name="Normal 476 2" xfId="2223"/>
    <cellStyle name="Normal 476 2 2" xfId="4531"/>
    <cellStyle name="Normal 476 2 2 2" xfId="9678"/>
    <cellStyle name="Normal 476 2 2 2 2" xfId="20461"/>
    <cellStyle name="Normal 476 2 2 3" xfId="15329"/>
    <cellStyle name="Normal 476 2 2 4" xfId="43388"/>
    <cellStyle name="Normal 476 2 2 5" xfId="48231"/>
    <cellStyle name="Normal 476 2 3" xfId="7397"/>
    <cellStyle name="Normal 476 2 3 2" xfId="18180"/>
    <cellStyle name="Normal 476 2 4" xfId="13043"/>
    <cellStyle name="Normal 476 2 5" xfId="41112"/>
    <cellStyle name="Normal 476 2 6" xfId="45955"/>
    <cellStyle name="Normal 476 3" xfId="3476"/>
    <cellStyle name="Normal 476 3 2" xfId="8623"/>
    <cellStyle name="Normal 476 3 2 2" xfId="19406"/>
    <cellStyle name="Normal 476 3 3" xfId="14274"/>
    <cellStyle name="Normal 476 3 4" xfId="42333"/>
    <cellStyle name="Normal 476 3 5" xfId="47176"/>
    <cellStyle name="Normal 476 4" xfId="6340"/>
    <cellStyle name="Normal 476 4 2" xfId="17123"/>
    <cellStyle name="Normal 476 5" xfId="11967"/>
    <cellStyle name="Normal 476 6" xfId="40064"/>
    <cellStyle name="Normal 476 7" xfId="44910"/>
    <cellStyle name="Normal 477" xfId="1141"/>
    <cellStyle name="Normal 477 2" xfId="2225"/>
    <cellStyle name="Normal 477 2 2" xfId="4533"/>
    <cellStyle name="Normal 477 2 2 2" xfId="9680"/>
    <cellStyle name="Normal 477 2 2 2 2" xfId="20463"/>
    <cellStyle name="Normal 477 2 2 3" xfId="15331"/>
    <cellStyle name="Normal 477 2 2 4" xfId="43390"/>
    <cellStyle name="Normal 477 2 2 5" xfId="48233"/>
    <cellStyle name="Normal 477 2 3" xfId="7399"/>
    <cellStyle name="Normal 477 2 3 2" xfId="18182"/>
    <cellStyle name="Normal 477 2 4" xfId="13045"/>
    <cellStyle name="Normal 477 2 5" xfId="41114"/>
    <cellStyle name="Normal 477 2 6" xfId="45957"/>
    <cellStyle name="Normal 477 3" xfId="3478"/>
    <cellStyle name="Normal 477 3 2" xfId="8625"/>
    <cellStyle name="Normal 477 3 2 2" xfId="19408"/>
    <cellStyle name="Normal 477 3 3" xfId="14276"/>
    <cellStyle name="Normal 477 3 4" xfId="42335"/>
    <cellStyle name="Normal 477 3 5" xfId="47178"/>
    <cellStyle name="Normal 477 4" xfId="6342"/>
    <cellStyle name="Normal 477 4 2" xfId="17125"/>
    <cellStyle name="Normal 477 5" xfId="11969"/>
    <cellStyle name="Normal 477 6" xfId="40066"/>
    <cellStyle name="Normal 477 7" xfId="44912"/>
    <cellStyle name="Normal 478" xfId="1142"/>
    <cellStyle name="Normal 478 2" xfId="2226"/>
    <cellStyle name="Normal 478 2 2" xfId="4534"/>
    <cellStyle name="Normal 478 2 2 2" xfId="9681"/>
    <cellStyle name="Normal 478 2 2 2 2" xfId="20464"/>
    <cellStyle name="Normal 478 2 2 3" xfId="15332"/>
    <cellStyle name="Normal 478 2 2 4" xfId="43391"/>
    <cellStyle name="Normal 478 2 2 5" xfId="48234"/>
    <cellStyle name="Normal 478 2 3" xfId="7400"/>
    <cellStyle name="Normal 478 2 3 2" xfId="18183"/>
    <cellStyle name="Normal 478 2 4" xfId="13046"/>
    <cellStyle name="Normal 478 2 5" xfId="41115"/>
    <cellStyle name="Normal 478 2 6" xfId="45958"/>
    <cellStyle name="Normal 478 3" xfId="3479"/>
    <cellStyle name="Normal 478 3 2" xfId="8626"/>
    <cellStyle name="Normal 478 3 2 2" xfId="19409"/>
    <cellStyle name="Normal 478 3 3" xfId="14277"/>
    <cellStyle name="Normal 478 3 4" xfId="42336"/>
    <cellStyle name="Normal 478 3 5" xfId="47179"/>
    <cellStyle name="Normal 478 4" xfId="6343"/>
    <cellStyle name="Normal 478 4 2" xfId="17126"/>
    <cellStyle name="Normal 478 5" xfId="11970"/>
    <cellStyle name="Normal 478 6" xfId="40067"/>
    <cellStyle name="Normal 478 7" xfId="44913"/>
    <cellStyle name="Normal 479" xfId="1143"/>
    <cellStyle name="Normal 479 2" xfId="2227"/>
    <cellStyle name="Normal 479 2 2" xfId="4535"/>
    <cellStyle name="Normal 479 2 2 2" xfId="9682"/>
    <cellStyle name="Normal 479 2 2 2 2" xfId="20465"/>
    <cellStyle name="Normal 479 2 2 3" xfId="15333"/>
    <cellStyle name="Normal 479 2 2 4" xfId="43392"/>
    <cellStyle name="Normal 479 2 2 5" xfId="48235"/>
    <cellStyle name="Normal 479 2 3" xfId="7401"/>
    <cellStyle name="Normal 479 2 3 2" xfId="18184"/>
    <cellStyle name="Normal 479 2 4" xfId="13047"/>
    <cellStyle name="Normal 479 2 5" xfId="41116"/>
    <cellStyle name="Normal 479 2 6" xfId="45959"/>
    <cellStyle name="Normal 479 3" xfId="3480"/>
    <cellStyle name="Normal 479 3 2" xfId="8627"/>
    <cellStyle name="Normal 479 3 2 2" xfId="19410"/>
    <cellStyle name="Normal 479 3 3" xfId="14278"/>
    <cellStyle name="Normal 479 3 4" xfId="42337"/>
    <cellStyle name="Normal 479 3 5" xfId="47180"/>
    <cellStyle name="Normal 479 4" xfId="6344"/>
    <cellStyle name="Normal 479 4 2" xfId="17127"/>
    <cellStyle name="Normal 479 5" xfId="11971"/>
    <cellStyle name="Normal 479 6" xfId="40068"/>
    <cellStyle name="Normal 479 7" xfId="44914"/>
    <cellStyle name="Normal 48" xfId="378"/>
    <cellStyle name="Normal 48 2" xfId="1473"/>
    <cellStyle name="Normal 48 2 2" xfId="3788"/>
    <cellStyle name="Normal 48 2 2 2" xfId="8935"/>
    <cellStyle name="Normal 48 2 2 2 2" xfId="19718"/>
    <cellStyle name="Normal 48 2 2 3" xfId="14586"/>
    <cellStyle name="Normal 48 2 2 4" xfId="42645"/>
    <cellStyle name="Normal 48 2 2 5" xfId="47488"/>
    <cellStyle name="Normal 48 2 3" xfId="6655"/>
    <cellStyle name="Normal 48 2 3 2" xfId="17438"/>
    <cellStyle name="Normal 48 2 4" xfId="12295"/>
    <cellStyle name="Normal 48 2 5" xfId="40370"/>
    <cellStyle name="Normal 48 2 6" xfId="45213"/>
    <cellStyle name="Normal 48 3" xfId="2741"/>
    <cellStyle name="Normal 48 3 2" xfId="7896"/>
    <cellStyle name="Normal 48 3 2 2" xfId="18679"/>
    <cellStyle name="Normal 48 3 3" xfId="13547"/>
    <cellStyle name="Normal 48 3 4" xfId="41607"/>
    <cellStyle name="Normal 48 3 5" xfId="46450"/>
    <cellStyle name="Normal 48 4" xfId="5605"/>
    <cellStyle name="Normal 48 4 2" xfId="16395"/>
    <cellStyle name="Normal 48 5" xfId="11224"/>
    <cellStyle name="Normal 48 6" xfId="39325"/>
    <cellStyle name="Normal 48 7" xfId="44171"/>
    <cellStyle name="Normal 480" xfId="1138"/>
    <cellStyle name="Normal 480 2" xfId="2222"/>
    <cellStyle name="Normal 480 2 2" xfId="4530"/>
    <cellStyle name="Normal 480 2 2 2" xfId="9677"/>
    <cellStyle name="Normal 480 2 2 2 2" xfId="20460"/>
    <cellStyle name="Normal 480 2 2 3" xfId="15328"/>
    <cellStyle name="Normal 480 2 2 4" xfId="43387"/>
    <cellStyle name="Normal 480 2 2 5" xfId="48230"/>
    <cellStyle name="Normal 480 2 3" xfId="7396"/>
    <cellStyle name="Normal 480 2 3 2" xfId="18179"/>
    <cellStyle name="Normal 480 2 4" xfId="13042"/>
    <cellStyle name="Normal 480 2 5" xfId="41111"/>
    <cellStyle name="Normal 480 2 6" xfId="45954"/>
    <cellStyle name="Normal 480 3" xfId="3475"/>
    <cellStyle name="Normal 480 3 2" xfId="8622"/>
    <cellStyle name="Normal 480 3 2 2" xfId="19405"/>
    <cellStyle name="Normal 480 3 3" xfId="14273"/>
    <cellStyle name="Normal 480 3 4" xfId="42332"/>
    <cellStyle name="Normal 480 3 5" xfId="47175"/>
    <cellStyle name="Normal 480 4" xfId="6339"/>
    <cellStyle name="Normal 480 4 2" xfId="17122"/>
    <cellStyle name="Normal 480 5" xfId="11966"/>
    <cellStyle name="Normal 480 6" xfId="40063"/>
    <cellStyle name="Normal 480 7" xfId="44909"/>
    <cellStyle name="Normal 481" xfId="1145"/>
    <cellStyle name="Normal 481 2" xfId="2229"/>
    <cellStyle name="Normal 481 2 2" xfId="4537"/>
    <cellStyle name="Normal 481 2 2 2" xfId="9684"/>
    <cellStyle name="Normal 481 2 2 2 2" xfId="20467"/>
    <cellStyle name="Normal 481 2 2 3" xfId="15335"/>
    <cellStyle name="Normal 481 2 2 4" xfId="43394"/>
    <cellStyle name="Normal 481 2 2 5" xfId="48237"/>
    <cellStyle name="Normal 481 2 3" xfId="7403"/>
    <cellStyle name="Normal 481 2 3 2" xfId="18186"/>
    <cellStyle name="Normal 481 2 4" xfId="13049"/>
    <cellStyle name="Normal 481 2 5" xfId="41118"/>
    <cellStyle name="Normal 481 2 6" xfId="45961"/>
    <cellStyle name="Normal 481 3" xfId="2595"/>
    <cellStyle name="Normal 481 3 2" xfId="7757"/>
    <cellStyle name="Normal 481 3 2 2" xfId="18540"/>
    <cellStyle name="Normal 481 3 3" xfId="13404"/>
    <cellStyle name="Normal 481 3 4" xfId="41468"/>
    <cellStyle name="Normal 481 3 5" xfId="46311"/>
    <cellStyle name="Normal 481 4" xfId="6346"/>
    <cellStyle name="Normal 481 4 2" xfId="17129"/>
    <cellStyle name="Normal 481 5" xfId="11973"/>
    <cellStyle name="Normal 481 6" xfId="38939"/>
    <cellStyle name="Normal 481 6 2" xfId="39123"/>
    <cellStyle name="Normal 481 6 2 2" xfId="119"/>
    <cellStyle name="Normal 481 7" xfId="40070"/>
    <cellStyle name="Normal 481 8" xfId="44916"/>
    <cellStyle name="Normal 482" xfId="1146"/>
    <cellStyle name="Normal 482 2" xfId="2230"/>
    <cellStyle name="Normal 482 2 2" xfId="4538"/>
    <cellStyle name="Normal 482 2 2 2" xfId="9685"/>
    <cellStyle name="Normal 482 2 2 2 2" xfId="20468"/>
    <cellStyle name="Normal 482 2 2 3" xfId="15336"/>
    <cellStyle name="Normal 482 2 2 4" xfId="43395"/>
    <cellStyle name="Normal 482 2 2 5" xfId="48238"/>
    <cellStyle name="Normal 482 2 3" xfId="7404"/>
    <cellStyle name="Normal 482 2 3 2" xfId="18187"/>
    <cellStyle name="Normal 482 2 4" xfId="13050"/>
    <cellStyle name="Normal 482 2 5" xfId="41119"/>
    <cellStyle name="Normal 482 2 6" xfId="45962"/>
    <cellStyle name="Normal 482 3" xfId="3482"/>
    <cellStyle name="Normal 482 3 2" xfId="8629"/>
    <cellStyle name="Normal 482 3 2 2" xfId="19412"/>
    <cellStyle name="Normal 482 3 3" xfId="14280"/>
    <cellStyle name="Normal 482 3 4" xfId="42339"/>
    <cellStyle name="Normal 482 3 5" xfId="47182"/>
    <cellStyle name="Normal 482 4" xfId="6347"/>
    <cellStyle name="Normal 482 4 2" xfId="17130"/>
    <cellStyle name="Normal 482 5" xfId="11974"/>
    <cellStyle name="Normal 482 6" xfId="38938"/>
    <cellStyle name="Normal 482 6 2" xfId="43909"/>
    <cellStyle name="Normal 482 6 2 2" xfId="118"/>
    <cellStyle name="Normal 482 7" xfId="40071"/>
    <cellStyle name="Normal 482 7 2" xfId="43960"/>
    <cellStyle name="Normal 482 8" xfId="44917"/>
    <cellStyle name="Normal 483" xfId="1147"/>
    <cellStyle name="Normal 483 2" xfId="2231"/>
    <cellStyle name="Normal 483 2 2" xfId="4539"/>
    <cellStyle name="Normal 483 2 2 2" xfId="9686"/>
    <cellStyle name="Normal 483 2 2 2 2" xfId="20469"/>
    <cellStyle name="Normal 483 2 2 3" xfId="15337"/>
    <cellStyle name="Normal 483 2 2 4" xfId="43396"/>
    <cellStyle name="Normal 483 2 2 5" xfId="48239"/>
    <cellStyle name="Normal 483 2 3" xfId="7405"/>
    <cellStyle name="Normal 483 2 3 2" xfId="18188"/>
    <cellStyle name="Normal 483 2 4" xfId="13051"/>
    <cellStyle name="Normal 483 2 5" xfId="41120"/>
    <cellStyle name="Normal 483 2 6" xfId="45963"/>
    <cellStyle name="Normal 483 3" xfId="2574"/>
    <cellStyle name="Normal 483 3 2" xfId="7742"/>
    <cellStyle name="Normal 483 3 2 2" xfId="18525"/>
    <cellStyle name="Normal 483 3 3" xfId="13389"/>
    <cellStyle name="Normal 483 3 4" xfId="41454"/>
    <cellStyle name="Normal 483 3 5" xfId="46297"/>
    <cellStyle name="Normal 483 4" xfId="6348"/>
    <cellStyle name="Normal 483 4 2" xfId="17131"/>
    <cellStyle name="Normal 483 5" xfId="11975"/>
    <cellStyle name="Normal 483 6" xfId="177"/>
    <cellStyle name="Normal 483 6 2" xfId="39118"/>
    <cellStyle name="Normal 483 6 2 2" xfId="43892"/>
    <cellStyle name="Normal 483 6 2 3" xfId="112"/>
    <cellStyle name="Normal 483 6 2 3 2" xfId="48724"/>
    <cellStyle name="Normal 483 6 2 4" xfId="48723"/>
    <cellStyle name="Normal 483 6 3" xfId="43886"/>
    <cellStyle name="Normal 483 6 4" xfId="43988"/>
    <cellStyle name="Normal 483 7" xfId="40072"/>
    <cellStyle name="Normal 484" xfId="1148"/>
    <cellStyle name="Normal 484 2" xfId="2232"/>
    <cellStyle name="Normal 484 2 2" xfId="4540"/>
    <cellStyle name="Normal 484 2 2 2" xfId="9687"/>
    <cellStyle name="Normal 484 2 2 2 2" xfId="20470"/>
    <cellStyle name="Normal 484 2 2 3" xfId="15338"/>
    <cellStyle name="Normal 484 2 2 4" xfId="43397"/>
    <cellStyle name="Normal 484 2 2 5" xfId="48240"/>
    <cellStyle name="Normal 484 2 3" xfId="7406"/>
    <cellStyle name="Normal 484 2 3 2" xfId="18189"/>
    <cellStyle name="Normal 484 2 4" xfId="13052"/>
    <cellStyle name="Normal 484 2 5" xfId="41121"/>
    <cellStyle name="Normal 484 2 6" xfId="45964"/>
    <cellStyle name="Normal 484 3" xfId="3483"/>
    <cellStyle name="Normal 484 3 2" xfId="8630"/>
    <cellStyle name="Normal 484 3 2 2" xfId="19413"/>
    <cellStyle name="Normal 484 3 3" xfId="14281"/>
    <cellStyle name="Normal 484 3 4" xfId="42340"/>
    <cellStyle name="Normal 484 3 5" xfId="47183"/>
    <cellStyle name="Normal 484 4" xfId="6349"/>
    <cellStyle name="Normal 484 4 2" xfId="17132"/>
    <cellStyle name="Normal 484 5" xfId="11976"/>
    <cellStyle name="Normal 484 6" xfId="40073"/>
    <cellStyle name="Normal 484 7" xfId="44918"/>
    <cellStyle name="Normal 485" xfId="1149"/>
    <cellStyle name="Normal 485 2" xfId="2233"/>
    <cellStyle name="Normal 485 2 2" xfId="4541"/>
    <cellStyle name="Normal 485 2 2 2" xfId="9688"/>
    <cellStyle name="Normal 485 2 2 2 2" xfId="20471"/>
    <cellStyle name="Normal 485 2 2 3" xfId="15339"/>
    <cellStyle name="Normal 485 2 2 4" xfId="43398"/>
    <cellStyle name="Normal 485 2 2 5" xfId="48241"/>
    <cellStyle name="Normal 485 2 3" xfId="7407"/>
    <cellStyle name="Normal 485 2 3 2" xfId="18190"/>
    <cellStyle name="Normal 485 2 4" xfId="13053"/>
    <cellStyle name="Normal 485 2 5" xfId="41122"/>
    <cellStyle name="Normal 485 2 6" xfId="45965"/>
    <cellStyle name="Normal 485 3" xfId="3484"/>
    <cellStyle name="Normal 485 3 2" xfId="8631"/>
    <cellStyle name="Normal 485 3 2 2" xfId="19414"/>
    <cellStyle name="Normal 485 3 3" xfId="14282"/>
    <cellStyle name="Normal 485 3 4" xfId="42341"/>
    <cellStyle name="Normal 485 3 5" xfId="47184"/>
    <cellStyle name="Normal 485 4" xfId="6350"/>
    <cellStyle name="Normal 485 4 2" xfId="17133"/>
    <cellStyle name="Normal 485 5" xfId="11977"/>
    <cellStyle name="Normal 485 6" xfId="40074"/>
    <cellStyle name="Normal 485 7" xfId="44919"/>
    <cellStyle name="Normal 486" xfId="1150"/>
    <cellStyle name="Normal 486 2" xfId="2234"/>
    <cellStyle name="Normal 486 2 2" xfId="4542"/>
    <cellStyle name="Normal 486 2 2 2" xfId="9689"/>
    <cellStyle name="Normal 486 2 2 2 2" xfId="20472"/>
    <cellStyle name="Normal 486 2 2 3" xfId="15340"/>
    <cellStyle name="Normal 486 2 2 4" xfId="43399"/>
    <cellStyle name="Normal 486 2 2 5" xfId="48242"/>
    <cellStyle name="Normal 486 2 3" xfId="7408"/>
    <cellStyle name="Normal 486 2 3 2" xfId="18191"/>
    <cellStyle name="Normal 486 2 4" xfId="13054"/>
    <cellStyle name="Normal 486 2 5" xfId="41123"/>
    <cellStyle name="Normal 486 2 6" xfId="45966"/>
    <cellStyle name="Normal 486 3" xfId="3485"/>
    <cellStyle name="Normal 486 3 2" xfId="8632"/>
    <cellStyle name="Normal 486 3 2 2" xfId="19415"/>
    <cellStyle name="Normal 486 3 3" xfId="14283"/>
    <cellStyle name="Normal 486 3 4" xfId="42342"/>
    <cellStyle name="Normal 486 3 5" xfId="47185"/>
    <cellStyle name="Normal 486 4" xfId="6351"/>
    <cellStyle name="Normal 486 4 2" xfId="17134"/>
    <cellStyle name="Normal 486 5" xfId="11978"/>
    <cellStyle name="Normal 486 6" xfId="40075"/>
    <cellStyle name="Normal 486 7" xfId="44920"/>
    <cellStyle name="Normal 487" xfId="1151"/>
    <cellStyle name="Normal 487 2" xfId="2235"/>
    <cellStyle name="Normal 487 2 2" xfId="4543"/>
    <cellStyle name="Normal 487 2 2 2" xfId="9690"/>
    <cellStyle name="Normal 487 2 2 2 2" xfId="20473"/>
    <cellStyle name="Normal 487 2 2 3" xfId="15341"/>
    <cellStyle name="Normal 487 2 2 4" xfId="43400"/>
    <cellStyle name="Normal 487 2 2 5" xfId="48243"/>
    <cellStyle name="Normal 487 2 3" xfId="7409"/>
    <cellStyle name="Normal 487 2 3 2" xfId="18192"/>
    <cellStyle name="Normal 487 2 4" xfId="13055"/>
    <cellStyle name="Normal 487 2 5" xfId="41124"/>
    <cellStyle name="Normal 487 2 6" xfId="45967"/>
    <cellStyle name="Normal 487 3" xfId="3486"/>
    <cellStyle name="Normal 487 3 2" xfId="8633"/>
    <cellStyle name="Normal 487 3 2 2" xfId="19416"/>
    <cellStyle name="Normal 487 3 3" xfId="14284"/>
    <cellStyle name="Normal 487 3 4" xfId="42343"/>
    <cellStyle name="Normal 487 3 5" xfId="47186"/>
    <cellStyle name="Normal 487 4" xfId="6352"/>
    <cellStyle name="Normal 487 4 2" xfId="17135"/>
    <cellStyle name="Normal 487 5" xfId="11979"/>
    <cellStyle name="Normal 487 6" xfId="38940"/>
    <cellStyle name="Normal 487 6 2" xfId="178"/>
    <cellStyle name="Normal 487 6 2 2" xfId="43890"/>
    <cellStyle name="Normal 487 6 2 3" xfId="43910"/>
    <cellStyle name="Normal 487 6 2 4" xfId="121"/>
    <cellStyle name="Normal 487 6 2 5" xfId="48721"/>
    <cellStyle name="Normal 487 6 3" xfId="43888"/>
    <cellStyle name="Normal 487 6 4" xfId="48717"/>
    <cellStyle name="Normal 487 7" xfId="40076"/>
    <cellStyle name="Normal 487 8" xfId="44921"/>
    <cellStyle name="Normal 488" xfId="1153"/>
    <cellStyle name="Normal 488 2" xfId="2237"/>
    <cellStyle name="Normal 488 2 2" xfId="4545"/>
    <cellStyle name="Normal 488 2 2 2" xfId="9692"/>
    <cellStyle name="Normal 488 2 2 2 2" xfId="20475"/>
    <cellStyle name="Normal 488 2 2 3" xfId="15343"/>
    <cellStyle name="Normal 488 2 2 4" xfId="43402"/>
    <cellStyle name="Normal 488 2 2 5" xfId="48245"/>
    <cellStyle name="Normal 488 2 3" xfId="7411"/>
    <cellStyle name="Normal 488 2 3 2" xfId="18194"/>
    <cellStyle name="Normal 488 2 4" xfId="13057"/>
    <cellStyle name="Normal 488 2 5" xfId="41126"/>
    <cellStyle name="Normal 488 2 6" xfId="45969"/>
    <cellStyle name="Normal 488 3" xfId="3488"/>
    <cellStyle name="Normal 488 3 2" xfId="8635"/>
    <cellStyle name="Normal 488 3 2 2" xfId="19418"/>
    <cellStyle name="Normal 488 3 3" xfId="14286"/>
    <cellStyle name="Normal 488 3 4" xfId="42345"/>
    <cellStyle name="Normal 488 3 5" xfId="47188"/>
    <cellStyle name="Normal 488 4" xfId="6354"/>
    <cellStyle name="Normal 488 4 2" xfId="17137"/>
    <cellStyle name="Normal 488 5" xfId="11981"/>
    <cellStyle name="Normal 488 6" xfId="40078"/>
    <cellStyle name="Normal 488 7" xfId="44923"/>
    <cellStyle name="Normal 489" xfId="1154"/>
    <cellStyle name="Normal 489 2" xfId="2238"/>
    <cellStyle name="Normal 489 2 2" xfId="4546"/>
    <cellStyle name="Normal 489 2 2 2" xfId="9693"/>
    <cellStyle name="Normal 489 2 2 2 2" xfId="20476"/>
    <cellStyle name="Normal 489 2 2 3" xfId="15344"/>
    <cellStyle name="Normal 489 2 2 4" xfId="43403"/>
    <cellStyle name="Normal 489 2 2 5" xfId="48246"/>
    <cellStyle name="Normal 489 2 3" xfId="7412"/>
    <cellStyle name="Normal 489 2 3 2" xfId="18195"/>
    <cellStyle name="Normal 489 2 4" xfId="13058"/>
    <cellStyle name="Normal 489 2 5" xfId="41127"/>
    <cellStyle name="Normal 489 2 6" xfId="45970"/>
    <cellStyle name="Normal 489 3" xfId="3489"/>
    <cellStyle name="Normal 489 3 2" xfId="8636"/>
    <cellStyle name="Normal 489 3 2 2" xfId="19419"/>
    <cellStyle name="Normal 489 3 3" xfId="14287"/>
    <cellStyle name="Normal 489 3 4" xfId="42346"/>
    <cellStyle name="Normal 489 3 5" xfId="47189"/>
    <cellStyle name="Normal 489 4" xfId="6355"/>
    <cellStyle name="Normal 489 4 2" xfId="17138"/>
    <cellStyle name="Normal 489 5" xfId="11982"/>
    <cellStyle name="Normal 489 6" xfId="40079"/>
    <cellStyle name="Normal 489 7" xfId="44924"/>
    <cellStyle name="Normal 49" xfId="379"/>
    <cellStyle name="Normal 49 2" xfId="1474"/>
    <cellStyle name="Normal 49 2 2" xfId="3789"/>
    <cellStyle name="Normal 49 2 2 2" xfId="8936"/>
    <cellStyle name="Normal 49 2 2 2 2" xfId="19719"/>
    <cellStyle name="Normal 49 2 2 3" xfId="14587"/>
    <cellStyle name="Normal 49 2 2 4" xfId="42646"/>
    <cellStyle name="Normal 49 2 2 5" xfId="47489"/>
    <cellStyle name="Normal 49 2 3" xfId="6656"/>
    <cellStyle name="Normal 49 2 3 2" xfId="17439"/>
    <cellStyle name="Normal 49 2 4" xfId="12296"/>
    <cellStyle name="Normal 49 2 5" xfId="40371"/>
    <cellStyle name="Normal 49 2 6" xfId="45214"/>
    <cellStyle name="Normal 49 3" xfId="2742"/>
    <cellStyle name="Normal 49 3 2" xfId="7897"/>
    <cellStyle name="Normal 49 3 2 2" xfId="18680"/>
    <cellStyle name="Normal 49 3 3" xfId="13548"/>
    <cellStyle name="Normal 49 3 4" xfId="41608"/>
    <cellStyle name="Normal 49 3 5" xfId="46451"/>
    <cellStyle name="Normal 49 4" xfId="5606"/>
    <cellStyle name="Normal 49 4 2" xfId="16396"/>
    <cellStyle name="Normal 49 5" xfId="11225"/>
    <cellStyle name="Normal 49 6" xfId="39326"/>
    <cellStyle name="Normal 49 7" xfId="44172"/>
    <cellStyle name="Normal 490" xfId="1152"/>
    <cellStyle name="Normal 490 2" xfId="2236"/>
    <cellStyle name="Normal 490 2 2" xfId="4544"/>
    <cellStyle name="Normal 490 2 2 2" xfId="9691"/>
    <cellStyle name="Normal 490 2 2 2 2" xfId="20474"/>
    <cellStyle name="Normal 490 2 2 3" xfId="15342"/>
    <cellStyle name="Normal 490 2 2 4" xfId="43401"/>
    <cellStyle name="Normal 490 2 2 5" xfId="48244"/>
    <cellStyle name="Normal 490 2 3" xfId="7410"/>
    <cellStyle name="Normal 490 2 3 2" xfId="18193"/>
    <cellStyle name="Normal 490 2 4" xfId="13056"/>
    <cellStyle name="Normal 490 2 5" xfId="41125"/>
    <cellStyle name="Normal 490 2 6" xfId="45968"/>
    <cellStyle name="Normal 490 3" xfId="3487"/>
    <cellStyle name="Normal 490 3 2" xfId="8634"/>
    <cellStyle name="Normal 490 3 2 2" xfId="19417"/>
    <cellStyle name="Normal 490 3 3" xfId="14285"/>
    <cellStyle name="Normal 490 3 4" xfId="42344"/>
    <cellStyle name="Normal 490 3 5" xfId="47187"/>
    <cellStyle name="Normal 490 4" xfId="6353"/>
    <cellStyle name="Normal 490 4 2" xfId="17136"/>
    <cellStyle name="Normal 490 5" xfId="11980"/>
    <cellStyle name="Normal 490 6" xfId="40077"/>
    <cellStyle name="Normal 490 7" xfId="44922"/>
    <cellStyle name="Normal 491" xfId="1155"/>
    <cellStyle name="Normal 491 2" xfId="2239"/>
    <cellStyle name="Normal 491 2 2" xfId="4547"/>
    <cellStyle name="Normal 491 2 2 2" xfId="9694"/>
    <cellStyle name="Normal 491 2 2 2 2" xfId="20477"/>
    <cellStyle name="Normal 491 2 2 3" xfId="15345"/>
    <cellStyle name="Normal 491 2 2 4" xfId="43404"/>
    <cellStyle name="Normal 491 2 2 5" xfId="48247"/>
    <cellStyle name="Normal 491 2 3" xfId="7413"/>
    <cellStyle name="Normal 491 2 3 2" xfId="18196"/>
    <cellStyle name="Normal 491 2 4" xfId="13059"/>
    <cellStyle name="Normal 491 2 5" xfId="41128"/>
    <cellStyle name="Normal 491 2 6" xfId="45971"/>
    <cellStyle name="Normal 491 3" xfId="3490"/>
    <cellStyle name="Normal 491 3 2" xfId="8637"/>
    <cellStyle name="Normal 491 3 2 2" xfId="19420"/>
    <cellStyle name="Normal 491 3 3" xfId="14288"/>
    <cellStyle name="Normal 491 3 4" xfId="42347"/>
    <cellStyle name="Normal 491 3 5" xfId="47190"/>
    <cellStyle name="Normal 491 4" xfId="6356"/>
    <cellStyle name="Normal 491 4 2" xfId="17139"/>
    <cellStyle name="Normal 491 5" xfId="11983"/>
    <cellStyle name="Normal 491 6" xfId="38942"/>
    <cellStyle name="Normal 491 6 2" xfId="179"/>
    <cellStyle name="Normal 491 6 2 2" xfId="43891"/>
    <cellStyle name="Normal 491 6 2 3" xfId="43915"/>
    <cellStyle name="Normal 491 6 2 4" xfId="127"/>
    <cellStyle name="Normal 491 6 2 5" xfId="48722"/>
    <cellStyle name="Normal 491 7" xfId="40080"/>
    <cellStyle name="Normal 491 8" xfId="44925"/>
    <cellStyle name="Normal 492" xfId="1156"/>
    <cellStyle name="Normal 492 2" xfId="2240"/>
    <cellStyle name="Normal 492 2 2" xfId="4548"/>
    <cellStyle name="Normal 492 2 2 2" xfId="9695"/>
    <cellStyle name="Normal 492 2 2 2 2" xfId="20478"/>
    <cellStyle name="Normal 492 2 2 3" xfId="15346"/>
    <cellStyle name="Normal 492 2 2 4" xfId="43405"/>
    <cellStyle name="Normal 492 2 2 5" xfId="48248"/>
    <cellStyle name="Normal 492 2 3" xfId="7414"/>
    <cellStyle name="Normal 492 2 3 2" xfId="18197"/>
    <cellStyle name="Normal 492 2 4" xfId="13060"/>
    <cellStyle name="Normal 492 2 5" xfId="41129"/>
    <cellStyle name="Normal 492 2 6" xfId="45972"/>
    <cellStyle name="Normal 492 3" xfId="3491"/>
    <cellStyle name="Normal 492 3 2" xfId="8638"/>
    <cellStyle name="Normal 492 3 2 2" xfId="19421"/>
    <cellStyle name="Normal 492 3 3" xfId="14289"/>
    <cellStyle name="Normal 492 3 4" xfId="42348"/>
    <cellStyle name="Normal 492 3 5" xfId="47191"/>
    <cellStyle name="Normal 492 4" xfId="6357"/>
    <cellStyle name="Normal 492 4 2" xfId="17140"/>
    <cellStyle name="Normal 492 5" xfId="11984"/>
    <cellStyle name="Normal 492 6" xfId="40081"/>
    <cellStyle name="Normal 492 7" xfId="44926"/>
    <cellStyle name="Normal 493" xfId="1157"/>
    <cellStyle name="Normal 493 2" xfId="2241"/>
    <cellStyle name="Normal 493 2 2" xfId="4549"/>
    <cellStyle name="Normal 493 2 2 2" xfId="9696"/>
    <cellStyle name="Normal 493 2 2 2 2" xfId="20479"/>
    <cellStyle name="Normal 493 2 2 3" xfId="15347"/>
    <cellStyle name="Normal 493 2 2 4" xfId="43406"/>
    <cellStyle name="Normal 493 2 2 5" xfId="48249"/>
    <cellStyle name="Normal 493 2 3" xfId="7415"/>
    <cellStyle name="Normal 493 2 3 2" xfId="18198"/>
    <cellStyle name="Normal 493 2 4" xfId="13061"/>
    <cellStyle name="Normal 493 2 5" xfId="41130"/>
    <cellStyle name="Normal 493 2 6" xfId="45973"/>
    <cellStyle name="Normal 493 3" xfId="3492"/>
    <cellStyle name="Normal 493 3 2" xfId="8639"/>
    <cellStyle name="Normal 493 3 2 2" xfId="19422"/>
    <cellStyle name="Normal 493 3 3" xfId="14290"/>
    <cellStyle name="Normal 493 3 4" xfId="42349"/>
    <cellStyle name="Normal 493 3 5" xfId="47192"/>
    <cellStyle name="Normal 493 4" xfId="6358"/>
    <cellStyle name="Normal 493 4 2" xfId="17141"/>
    <cellStyle name="Normal 493 5" xfId="11985"/>
    <cellStyle name="Normal 493 6" xfId="40082"/>
    <cellStyle name="Normal 493 7" xfId="44927"/>
    <cellStyle name="Normal 494" xfId="1158"/>
    <cellStyle name="Normal 494 2" xfId="2242"/>
    <cellStyle name="Normal 494 2 2" xfId="4550"/>
    <cellStyle name="Normal 494 2 2 2" xfId="9697"/>
    <cellStyle name="Normal 494 2 2 2 2" xfId="20480"/>
    <cellStyle name="Normal 494 2 2 3" xfId="15348"/>
    <cellStyle name="Normal 494 2 2 4" xfId="43407"/>
    <cellStyle name="Normal 494 2 2 5" xfId="48250"/>
    <cellStyle name="Normal 494 2 3" xfId="7416"/>
    <cellStyle name="Normal 494 2 3 2" xfId="18199"/>
    <cellStyle name="Normal 494 2 4" xfId="13062"/>
    <cellStyle name="Normal 494 2 5" xfId="41131"/>
    <cellStyle name="Normal 494 2 6" xfId="45974"/>
    <cellStyle name="Normal 494 3" xfId="3493"/>
    <cellStyle name="Normal 494 3 2" xfId="8640"/>
    <cellStyle name="Normal 494 3 2 2" xfId="19423"/>
    <cellStyle name="Normal 494 3 3" xfId="14291"/>
    <cellStyle name="Normal 494 3 4" xfId="42350"/>
    <cellStyle name="Normal 494 3 5" xfId="47193"/>
    <cellStyle name="Normal 494 4" xfId="6359"/>
    <cellStyle name="Normal 494 4 2" xfId="17142"/>
    <cellStyle name="Normal 494 5" xfId="11986"/>
    <cellStyle name="Normal 494 6" xfId="40083"/>
    <cellStyle name="Normal 494 7" xfId="44928"/>
    <cellStyle name="Normal 495" xfId="1159"/>
    <cellStyle name="Normal 495 2" xfId="2243"/>
    <cellStyle name="Normal 495 2 2" xfId="4551"/>
    <cellStyle name="Normal 495 2 2 2" xfId="9698"/>
    <cellStyle name="Normal 495 2 2 2 2" xfId="20481"/>
    <cellStyle name="Normal 495 2 2 3" xfId="15349"/>
    <cellStyle name="Normal 495 2 2 4" xfId="43408"/>
    <cellStyle name="Normal 495 2 2 5" xfId="48251"/>
    <cellStyle name="Normal 495 2 3" xfId="7417"/>
    <cellStyle name="Normal 495 2 3 2" xfId="18200"/>
    <cellStyle name="Normal 495 2 4" xfId="13063"/>
    <cellStyle name="Normal 495 2 5" xfId="41132"/>
    <cellStyle name="Normal 495 2 6" xfId="45975"/>
    <cellStyle name="Normal 495 3" xfId="3494"/>
    <cellStyle name="Normal 495 3 2" xfId="8641"/>
    <cellStyle name="Normal 495 3 2 2" xfId="19424"/>
    <cellStyle name="Normal 495 3 3" xfId="14292"/>
    <cellStyle name="Normal 495 3 4" xfId="42351"/>
    <cellStyle name="Normal 495 3 5" xfId="47194"/>
    <cellStyle name="Normal 495 4" xfId="6360"/>
    <cellStyle name="Normal 495 4 2" xfId="17143"/>
    <cellStyle name="Normal 495 5" xfId="11987"/>
    <cellStyle name="Normal 495 6" xfId="40084"/>
    <cellStyle name="Normal 495 7" xfId="44929"/>
    <cellStyle name="Normal 496" xfId="1160"/>
    <cellStyle name="Normal 496 2" xfId="2244"/>
    <cellStyle name="Normal 496 2 2" xfId="4552"/>
    <cellStyle name="Normal 496 2 2 2" xfId="9699"/>
    <cellStyle name="Normal 496 2 2 2 2" xfId="20482"/>
    <cellStyle name="Normal 496 2 2 3" xfId="15350"/>
    <cellStyle name="Normal 496 2 2 4" xfId="43409"/>
    <cellStyle name="Normal 496 2 2 5" xfId="48252"/>
    <cellStyle name="Normal 496 2 3" xfId="7418"/>
    <cellStyle name="Normal 496 2 3 2" xfId="18201"/>
    <cellStyle name="Normal 496 2 4" xfId="13064"/>
    <cellStyle name="Normal 496 2 5" xfId="41133"/>
    <cellStyle name="Normal 496 2 6" xfId="45976"/>
    <cellStyle name="Normal 496 3" xfId="3495"/>
    <cellStyle name="Normal 496 3 2" xfId="8642"/>
    <cellStyle name="Normal 496 3 2 2" xfId="19425"/>
    <cellStyle name="Normal 496 3 3" xfId="14293"/>
    <cellStyle name="Normal 496 3 4" xfId="42352"/>
    <cellStyle name="Normal 496 3 5" xfId="47195"/>
    <cellStyle name="Normal 496 4" xfId="6361"/>
    <cellStyle name="Normal 496 4 2" xfId="17144"/>
    <cellStyle name="Normal 496 5" xfId="11988"/>
    <cellStyle name="Normal 496 6" xfId="40085"/>
    <cellStyle name="Normal 496 7" xfId="44930"/>
    <cellStyle name="Normal 497" xfId="1161"/>
    <cellStyle name="Normal 497 2" xfId="2245"/>
    <cellStyle name="Normal 497 2 2" xfId="4553"/>
    <cellStyle name="Normal 497 2 2 2" xfId="9700"/>
    <cellStyle name="Normal 497 2 2 2 2" xfId="20483"/>
    <cellStyle name="Normal 497 2 2 3" xfId="15351"/>
    <cellStyle name="Normal 497 2 2 4" xfId="43410"/>
    <cellStyle name="Normal 497 2 2 5" xfId="48253"/>
    <cellStyle name="Normal 497 2 3" xfId="7419"/>
    <cellStyle name="Normal 497 2 3 2" xfId="18202"/>
    <cellStyle name="Normal 497 2 4" xfId="13065"/>
    <cellStyle name="Normal 497 2 5" xfId="41134"/>
    <cellStyle name="Normal 497 2 6" xfId="45977"/>
    <cellStyle name="Normal 497 3" xfId="3496"/>
    <cellStyle name="Normal 497 3 2" xfId="8643"/>
    <cellStyle name="Normal 497 3 2 2" xfId="19426"/>
    <cellStyle name="Normal 497 3 3" xfId="14294"/>
    <cellStyle name="Normal 497 3 4" xfId="42353"/>
    <cellStyle name="Normal 497 3 5" xfId="47196"/>
    <cellStyle name="Normal 497 4" xfId="6362"/>
    <cellStyle name="Normal 497 4 2" xfId="17145"/>
    <cellStyle name="Normal 497 5" xfId="11989"/>
    <cellStyle name="Normal 497 6" xfId="40086"/>
    <cellStyle name="Normal 497 7" xfId="44931"/>
    <cellStyle name="Normal 498" xfId="1162"/>
    <cellStyle name="Normal 498 2" xfId="2246"/>
    <cellStyle name="Normal 498 2 2" xfId="4554"/>
    <cellStyle name="Normal 498 2 2 2" xfId="9701"/>
    <cellStyle name="Normal 498 2 2 2 2" xfId="20484"/>
    <cellStyle name="Normal 498 2 2 3" xfId="15352"/>
    <cellStyle name="Normal 498 2 2 4" xfId="43411"/>
    <cellStyle name="Normal 498 2 2 5" xfId="48254"/>
    <cellStyle name="Normal 498 2 3" xfId="7420"/>
    <cellStyle name="Normal 498 2 3 2" xfId="18203"/>
    <cellStyle name="Normal 498 2 4" xfId="13066"/>
    <cellStyle name="Normal 498 2 5" xfId="41135"/>
    <cellStyle name="Normal 498 2 6" xfId="45978"/>
    <cellStyle name="Normal 498 3" xfId="3497"/>
    <cellStyle name="Normal 498 3 2" xfId="8644"/>
    <cellStyle name="Normal 498 3 2 2" xfId="19427"/>
    <cellStyle name="Normal 498 3 3" xfId="14295"/>
    <cellStyle name="Normal 498 3 4" xfId="42354"/>
    <cellStyle name="Normal 498 3 5" xfId="47197"/>
    <cellStyle name="Normal 498 4" xfId="6363"/>
    <cellStyle name="Normal 498 4 2" xfId="17146"/>
    <cellStyle name="Normal 498 5" xfId="11990"/>
    <cellStyle name="Normal 498 6" xfId="40087"/>
    <cellStyle name="Normal 498 7" xfId="44932"/>
    <cellStyle name="Normal 499" xfId="1163"/>
    <cellStyle name="Normal 499 2" xfId="2247"/>
    <cellStyle name="Normal 499 2 2" xfId="4555"/>
    <cellStyle name="Normal 499 2 2 2" xfId="9702"/>
    <cellStyle name="Normal 499 2 2 2 2" xfId="20485"/>
    <cellStyle name="Normal 499 2 2 3" xfId="15353"/>
    <cellStyle name="Normal 499 2 2 4" xfId="43412"/>
    <cellStyle name="Normal 499 2 2 5" xfId="48255"/>
    <cellStyle name="Normal 499 2 3" xfId="7421"/>
    <cellStyle name="Normal 499 2 3 2" xfId="18204"/>
    <cellStyle name="Normal 499 2 4" xfId="13067"/>
    <cellStyle name="Normal 499 2 5" xfId="41136"/>
    <cellStyle name="Normal 499 2 6" xfId="45979"/>
    <cellStyle name="Normal 499 3" xfId="3498"/>
    <cellStyle name="Normal 499 3 2" xfId="8645"/>
    <cellStyle name="Normal 499 3 2 2" xfId="19428"/>
    <cellStyle name="Normal 499 3 3" xfId="14296"/>
    <cellStyle name="Normal 499 3 4" xfId="42355"/>
    <cellStyle name="Normal 499 3 5" xfId="47198"/>
    <cellStyle name="Normal 499 4" xfId="6364"/>
    <cellStyle name="Normal 499 4 2" xfId="17147"/>
    <cellStyle name="Normal 499 5" xfId="11991"/>
    <cellStyle name="Normal 499 6" xfId="40088"/>
    <cellStyle name="Normal 499 7" xfId="44933"/>
    <cellStyle name="Normal 5" xfId="13"/>
    <cellStyle name="Normal 5 10" xfId="2571"/>
    <cellStyle name="Normal 5 10 2" xfId="7739"/>
    <cellStyle name="Normal 5 10 2 2" xfId="18522"/>
    <cellStyle name="Normal 5 10 3" xfId="13386"/>
    <cellStyle name="Normal 5 10 4" xfId="41451"/>
    <cellStyle name="Normal 5 10 5" xfId="46294"/>
    <cellStyle name="Normal 5 11" xfId="4977"/>
    <cellStyle name="Normal 5 11 2" xfId="10125"/>
    <cellStyle name="Normal 5 11 2 2" xfId="20908"/>
    <cellStyle name="Normal 5 11 3" xfId="15775"/>
    <cellStyle name="Normal 5 11 4" xfId="43831"/>
    <cellStyle name="Normal 5 11 5" xfId="48674"/>
    <cellStyle name="Normal 5 12" xfId="4989"/>
    <cellStyle name="Normal 5 12 2" xfId="10137"/>
    <cellStyle name="Normal 5 12 2 2" xfId="20920"/>
    <cellStyle name="Normal 5 12 3" xfId="15787"/>
    <cellStyle name="Normal 5 12 4" xfId="43840"/>
    <cellStyle name="Normal 5 12 5" xfId="48683"/>
    <cellStyle name="Normal 5 13" xfId="5018"/>
    <cellStyle name="Normal 5 13 2" xfId="10166"/>
    <cellStyle name="Normal 5 13 2 2" xfId="20949"/>
    <cellStyle name="Normal 5 13 3" xfId="11070"/>
    <cellStyle name="Normal 5 13 4" xfId="38936"/>
    <cellStyle name="Normal 5 13 4 2" xfId="27"/>
    <cellStyle name="Normal 5 13 5" xfId="43869"/>
    <cellStyle name="Normal 5 13 6" xfId="48712"/>
    <cellStyle name="Normal 5 14" xfId="5607"/>
    <cellStyle name="Normal 5 14 2" xfId="16397"/>
    <cellStyle name="Normal 5 15" xfId="11226"/>
    <cellStyle name="Normal 5 16" xfId="38935"/>
    <cellStyle name="Normal 5 16 2" xfId="28"/>
    <cellStyle name="Normal 5 17" xfId="39327"/>
    <cellStyle name="Normal 5 18" xfId="44173"/>
    <cellStyle name="Normal 5 2" xfId="492"/>
    <cellStyle name="Normal 5 2 2" xfId="1584"/>
    <cellStyle name="Normal 5 2 2 2" xfId="3893"/>
    <cellStyle name="Normal 5 2 2 2 2" xfId="9040"/>
    <cellStyle name="Normal 5 2 2 2 2 2" xfId="19823"/>
    <cellStyle name="Normal 5 2 2 2 3" xfId="14691"/>
    <cellStyle name="Normal 5 2 2 2 4" xfId="42750"/>
    <cellStyle name="Normal 5 2 2 2 5" xfId="47593"/>
    <cellStyle name="Normal 5 2 2 3" xfId="6759"/>
    <cellStyle name="Normal 5 2 2 3 2" xfId="17542"/>
    <cellStyle name="Normal 5 2 2 4" xfId="12404"/>
    <cellStyle name="Normal 5 2 2 5" xfId="40474"/>
    <cellStyle name="Normal 5 2 2 6" xfId="45317"/>
    <cellStyle name="Normal 5 2 3" xfId="2832"/>
    <cellStyle name="Normal 5 2 3 2" xfId="7986"/>
    <cellStyle name="Normal 5 2 3 2 2" xfId="18769"/>
    <cellStyle name="Normal 5 2 3 3" xfId="13637"/>
    <cellStyle name="Normal 5 2 3 4" xfId="41696"/>
    <cellStyle name="Normal 5 2 3 5" xfId="46539"/>
    <cellStyle name="Normal 5 2 4" xfId="5697"/>
    <cellStyle name="Normal 5 2 4 2" xfId="16486"/>
    <cellStyle name="Normal 5 2 5" xfId="11320"/>
    <cellStyle name="Normal 5 2 6" xfId="39429"/>
    <cellStyle name="Normal 5 2 7" xfId="44275"/>
    <cellStyle name="Normal 5 3" xfId="559"/>
    <cellStyle name="Normal 5 3 2" xfId="1650"/>
    <cellStyle name="Normal 5 3 2 2" xfId="3959"/>
    <cellStyle name="Normal 5 3 2 2 2" xfId="9106"/>
    <cellStyle name="Normal 5 3 2 2 2 2" xfId="19889"/>
    <cellStyle name="Normal 5 3 2 2 3" xfId="14757"/>
    <cellStyle name="Normal 5 3 2 2 4" xfId="42816"/>
    <cellStyle name="Normal 5 3 2 2 5" xfId="47659"/>
    <cellStyle name="Normal 5 3 2 3" xfId="6825"/>
    <cellStyle name="Normal 5 3 2 3 2" xfId="17608"/>
    <cellStyle name="Normal 5 3 2 4" xfId="12470"/>
    <cellStyle name="Normal 5 3 2 5" xfId="40540"/>
    <cellStyle name="Normal 5 3 2 6" xfId="45383"/>
    <cellStyle name="Normal 5 3 3" xfId="2898"/>
    <cellStyle name="Normal 5 3 3 2" xfId="8052"/>
    <cellStyle name="Normal 5 3 3 2 2" xfId="18835"/>
    <cellStyle name="Normal 5 3 3 3" xfId="13703"/>
    <cellStyle name="Normal 5 3 3 4" xfId="41762"/>
    <cellStyle name="Normal 5 3 3 5" xfId="46605"/>
    <cellStyle name="Normal 5 3 4" xfId="5763"/>
    <cellStyle name="Normal 5 3 4 2" xfId="16552"/>
    <cellStyle name="Normal 5 3 5" xfId="11387"/>
    <cellStyle name="Normal 5 3 6" xfId="39495"/>
    <cellStyle name="Normal 5 3 7" xfId="44341"/>
    <cellStyle name="Normal 5 4" xfId="695"/>
    <cellStyle name="Normal 5 4 2" xfId="1779"/>
    <cellStyle name="Normal 5 4 2 2" xfId="4088"/>
    <cellStyle name="Normal 5 4 2 2 2" xfId="9235"/>
    <cellStyle name="Normal 5 4 2 2 2 2" xfId="20018"/>
    <cellStyle name="Normal 5 4 2 2 3" xfId="14886"/>
    <cellStyle name="Normal 5 4 2 2 4" xfId="42945"/>
    <cellStyle name="Normal 5 4 2 2 5" xfId="47788"/>
    <cellStyle name="Normal 5 4 2 3" xfId="6954"/>
    <cellStyle name="Normal 5 4 2 3 2" xfId="17737"/>
    <cellStyle name="Normal 5 4 2 4" xfId="12599"/>
    <cellStyle name="Normal 5 4 2 5" xfId="40669"/>
    <cellStyle name="Normal 5 4 2 6" xfId="45512"/>
    <cellStyle name="Normal 5 4 3" xfId="3033"/>
    <cellStyle name="Normal 5 4 3 2" xfId="8181"/>
    <cellStyle name="Normal 5 4 3 2 2" xfId="18964"/>
    <cellStyle name="Normal 5 4 3 3" xfId="13832"/>
    <cellStyle name="Normal 5 4 3 4" xfId="41891"/>
    <cellStyle name="Normal 5 4 3 5" xfId="46734"/>
    <cellStyle name="Normal 5 4 4" xfId="5898"/>
    <cellStyle name="Normal 5 4 4 2" xfId="16682"/>
    <cellStyle name="Normal 5 4 5" xfId="11524"/>
    <cellStyle name="Normal 5 4 6" xfId="39622"/>
    <cellStyle name="Normal 5 4 7" xfId="44468"/>
    <cellStyle name="Normal 5 5" xfId="881"/>
    <cellStyle name="Normal 5 5 2" xfId="1964"/>
    <cellStyle name="Normal 5 5 2 2" xfId="4273"/>
    <cellStyle name="Normal 5 5 2 2 2" xfId="9420"/>
    <cellStyle name="Normal 5 5 2 2 2 2" xfId="20203"/>
    <cellStyle name="Normal 5 5 2 2 3" xfId="15071"/>
    <cellStyle name="Normal 5 5 2 2 4" xfId="43130"/>
    <cellStyle name="Normal 5 5 2 2 5" xfId="47973"/>
    <cellStyle name="Normal 5 5 2 3" xfId="7139"/>
    <cellStyle name="Normal 5 5 2 3 2" xfId="17922"/>
    <cellStyle name="Normal 5 5 2 4" xfId="12784"/>
    <cellStyle name="Normal 5 5 2 5" xfId="40854"/>
    <cellStyle name="Normal 5 5 2 6" xfId="45697"/>
    <cellStyle name="Normal 5 5 3" xfId="3218"/>
    <cellStyle name="Normal 5 5 3 2" xfId="8365"/>
    <cellStyle name="Normal 5 5 3 2 2" xfId="19148"/>
    <cellStyle name="Normal 5 5 3 3" xfId="14016"/>
    <cellStyle name="Normal 5 5 3 4" xfId="42075"/>
    <cellStyle name="Normal 5 5 3 5" xfId="46918"/>
    <cellStyle name="Normal 5 5 4" xfId="6082"/>
    <cellStyle name="Normal 5 5 4 2" xfId="16865"/>
    <cellStyle name="Normal 5 5 5" xfId="11709"/>
    <cellStyle name="Normal 5 5 6" xfId="39805"/>
    <cellStyle name="Normal 5 5 7" xfId="44652"/>
    <cellStyle name="Normal 5 6" xfId="1004"/>
    <cellStyle name="Normal 5 6 2" xfId="2087"/>
    <cellStyle name="Normal 5 6 2 2" xfId="4396"/>
    <cellStyle name="Normal 5 6 2 2 2" xfId="9543"/>
    <cellStyle name="Normal 5 6 2 2 2 2" xfId="20326"/>
    <cellStyle name="Normal 5 6 2 2 3" xfId="15194"/>
    <cellStyle name="Normal 5 6 2 2 4" xfId="43253"/>
    <cellStyle name="Normal 5 6 2 2 5" xfId="48096"/>
    <cellStyle name="Normal 5 6 2 3" xfId="7262"/>
    <cellStyle name="Normal 5 6 2 3 2" xfId="18045"/>
    <cellStyle name="Normal 5 6 2 4" xfId="12907"/>
    <cellStyle name="Normal 5 6 2 5" xfId="40977"/>
    <cellStyle name="Normal 5 6 2 6" xfId="45820"/>
    <cellStyle name="Normal 5 6 3" xfId="3341"/>
    <cellStyle name="Normal 5 6 3 2" xfId="8488"/>
    <cellStyle name="Normal 5 6 3 2 2" xfId="19271"/>
    <cellStyle name="Normal 5 6 3 3" xfId="14139"/>
    <cellStyle name="Normal 5 6 3 4" xfId="42198"/>
    <cellStyle name="Normal 5 6 3 5" xfId="47041"/>
    <cellStyle name="Normal 5 6 4" xfId="6205"/>
    <cellStyle name="Normal 5 6 4 2" xfId="16988"/>
    <cellStyle name="Normal 5 6 5" xfId="11832"/>
    <cellStyle name="Normal 5 6 6" xfId="39928"/>
    <cellStyle name="Normal 5 6 7" xfId="44775"/>
    <cellStyle name="Normal 5 7" xfId="1136"/>
    <cellStyle name="Normal 5 7 2" xfId="2220"/>
    <cellStyle name="Normal 5 7 2 2" xfId="4528"/>
    <cellStyle name="Normal 5 7 2 2 2" xfId="9675"/>
    <cellStyle name="Normal 5 7 2 2 2 2" xfId="20458"/>
    <cellStyle name="Normal 5 7 2 2 3" xfId="15326"/>
    <cellStyle name="Normal 5 7 2 2 4" xfId="43385"/>
    <cellStyle name="Normal 5 7 2 2 5" xfId="48228"/>
    <cellStyle name="Normal 5 7 2 3" xfId="7394"/>
    <cellStyle name="Normal 5 7 2 3 2" xfId="18177"/>
    <cellStyle name="Normal 5 7 2 4" xfId="13040"/>
    <cellStyle name="Normal 5 7 2 5" xfId="41109"/>
    <cellStyle name="Normal 5 7 2 6" xfId="45952"/>
    <cellStyle name="Normal 5 7 3" xfId="3473"/>
    <cellStyle name="Normal 5 7 3 2" xfId="8620"/>
    <cellStyle name="Normal 5 7 3 2 2" xfId="19403"/>
    <cellStyle name="Normal 5 7 3 3" xfId="14271"/>
    <cellStyle name="Normal 5 7 3 4" xfId="42330"/>
    <cellStyle name="Normal 5 7 3 5" xfId="47173"/>
    <cellStyle name="Normal 5 7 4" xfId="6337"/>
    <cellStyle name="Normal 5 7 4 2" xfId="17120"/>
    <cellStyle name="Normal 5 7 5" xfId="11964"/>
    <cellStyle name="Normal 5 7 6" xfId="38945"/>
    <cellStyle name="Normal 5 7 7" xfId="40061"/>
    <cellStyle name="Normal 5 7 8" xfId="44907"/>
    <cellStyle name="Normal 5 8" xfId="1475"/>
    <cellStyle name="Normal 5 8 2" xfId="3790"/>
    <cellStyle name="Normal 5 8 2 2" xfId="8937"/>
    <cellStyle name="Normal 5 8 2 2 2" xfId="19720"/>
    <cellStyle name="Normal 5 8 2 3" xfId="14588"/>
    <cellStyle name="Normal 5 8 2 4" xfId="42647"/>
    <cellStyle name="Normal 5 8 2 5" xfId="47490"/>
    <cellStyle name="Normal 5 8 3" xfId="6657"/>
    <cellStyle name="Normal 5 8 3 2" xfId="17440"/>
    <cellStyle name="Normal 5 8 4" xfId="12297"/>
    <cellStyle name="Normal 5 8 5" xfId="40372"/>
    <cellStyle name="Normal 5 8 6" xfId="45215"/>
    <cellStyle name="Normal 5 9" xfId="2414"/>
    <cellStyle name="Normal 5 9 2" xfId="4716"/>
    <cellStyle name="Normal 5 9 2 2" xfId="9863"/>
    <cellStyle name="Normal 5 9 2 2 2" xfId="20646"/>
    <cellStyle name="Normal 5 9 2 3" xfId="15514"/>
    <cellStyle name="Normal 5 9 2 4" xfId="43573"/>
    <cellStyle name="Normal 5 9 2 5" xfId="48416"/>
    <cellStyle name="Normal 5 9 3" xfId="7582"/>
    <cellStyle name="Normal 5 9 3 2" xfId="18365"/>
    <cellStyle name="Normal 5 9 4" xfId="13228"/>
    <cellStyle name="Normal 5 9 5" xfId="41297"/>
    <cellStyle name="Normal 5 9 6" xfId="46140"/>
    <cellStyle name="Normal 50" xfId="380"/>
    <cellStyle name="Normal 50 2" xfId="1476"/>
    <cellStyle name="Normal 50 2 2" xfId="3791"/>
    <cellStyle name="Normal 50 2 2 2" xfId="8938"/>
    <cellStyle name="Normal 50 2 2 2 2" xfId="19721"/>
    <cellStyle name="Normal 50 2 2 3" xfId="14589"/>
    <cellStyle name="Normal 50 2 2 4" xfId="42648"/>
    <cellStyle name="Normal 50 2 2 5" xfId="47491"/>
    <cellStyle name="Normal 50 2 3" xfId="6658"/>
    <cellStyle name="Normal 50 2 3 2" xfId="17441"/>
    <cellStyle name="Normal 50 2 4" xfId="12298"/>
    <cellStyle name="Normal 50 2 5" xfId="40373"/>
    <cellStyle name="Normal 50 2 6" xfId="45216"/>
    <cellStyle name="Normal 50 3" xfId="2743"/>
    <cellStyle name="Normal 50 3 2" xfId="7898"/>
    <cellStyle name="Normal 50 3 2 2" xfId="18681"/>
    <cellStyle name="Normal 50 3 3" xfId="13549"/>
    <cellStyle name="Normal 50 3 4" xfId="41609"/>
    <cellStyle name="Normal 50 3 5" xfId="46452"/>
    <cellStyle name="Normal 50 4" xfId="5608"/>
    <cellStyle name="Normal 50 4 2" xfId="16398"/>
    <cellStyle name="Normal 50 5" xfId="11227"/>
    <cellStyle name="Normal 50 6" xfId="39328"/>
    <cellStyle name="Normal 50 7" xfId="44174"/>
    <cellStyle name="Normal 500" xfId="1135"/>
    <cellStyle name="Normal 500 2" xfId="2219"/>
    <cellStyle name="Normal 500 2 2" xfId="4527"/>
    <cellStyle name="Normal 500 2 2 2" xfId="9674"/>
    <cellStyle name="Normal 500 2 2 2 2" xfId="20457"/>
    <cellStyle name="Normal 500 2 2 3" xfId="15325"/>
    <cellStyle name="Normal 500 2 2 4" xfId="43384"/>
    <cellStyle name="Normal 500 2 2 5" xfId="48227"/>
    <cellStyle name="Normal 500 2 3" xfId="7393"/>
    <cellStyle name="Normal 500 2 3 2" xfId="18176"/>
    <cellStyle name="Normal 500 2 4" xfId="13039"/>
    <cellStyle name="Normal 500 2 5" xfId="41108"/>
    <cellStyle name="Normal 500 2 6" xfId="45951"/>
    <cellStyle name="Normal 500 3" xfId="3472"/>
    <cellStyle name="Normal 500 3 2" xfId="8619"/>
    <cellStyle name="Normal 500 3 2 2" xfId="19402"/>
    <cellStyle name="Normal 500 3 3" xfId="14270"/>
    <cellStyle name="Normal 500 3 4" xfId="42329"/>
    <cellStyle name="Normal 500 3 5" xfId="47172"/>
    <cellStyle name="Normal 500 4" xfId="6336"/>
    <cellStyle name="Normal 500 4 2" xfId="17119"/>
    <cellStyle name="Normal 500 5" xfId="11963"/>
    <cellStyle name="Normal 500 6" xfId="40060"/>
    <cellStyle name="Normal 500 7" xfId="44906"/>
    <cellStyle name="Normal 501" xfId="1137"/>
    <cellStyle name="Normal 501 2" xfId="2221"/>
    <cellStyle name="Normal 501 2 2" xfId="4529"/>
    <cellStyle name="Normal 501 2 2 2" xfId="9676"/>
    <cellStyle name="Normal 501 2 2 2 2" xfId="20459"/>
    <cellStyle name="Normal 501 2 2 3" xfId="15327"/>
    <cellStyle name="Normal 501 2 2 4" xfId="43386"/>
    <cellStyle name="Normal 501 2 2 5" xfId="48229"/>
    <cellStyle name="Normal 501 2 3" xfId="7395"/>
    <cellStyle name="Normal 501 2 3 2" xfId="18178"/>
    <cellStyle name="Normal 501 2 4" xfId="13041"/>
    <cellStyle name="Normal 501 2 5" xfId="41110"/>
    <cellStyle name="Normal 501 2 6" xfId="45953"/>
    <cellStyle name="Normal 501 3" xfId="3474"/>
    <cellStyle name="Normal 501 3 2" xfId="8621"/>
    <cellStyle name="Normal 501 3 2 2" xfId="19404"/>
    <cellStyle name="Normal 501 3 3" xfId="14272"/>
    <cellStyle name="Normal 501 3 4" xfId="42331"/>
    <cellStyle name="Normal 501 3 5" xfId="47174"/>
    <cellStyle name="Normal 501 4" xfId="6338"/>
    <cellStyle name="Normal 501 4 2" xfId="17121"/>
    <cellStyle name="Normal 501 5" xfId="11965"/>
    <cellStyle name="Normal 501 6" xfId="40062"/>
    <cellStyle name="Normal 501 7" xfId="44908"/>
    <cellStyle name="Normal 502" xfId="1165"/>
    <cellStyle name="Normal 502 2" xfId="2249"/>
    <cellStyle name="Normal 502 2 2" xfId="4557"/>
    <cellStyle name="Normal 502 2 2 2" xfId="9704"/>
    <cellStyle name="Normal 502 2 2 2 2" xfId="20487"/>
    <cellStyle name="Normal 502 2 2 3" xfId="15355"/>
    <cellStyle name="Normal 502 2 2 4" xfId="43414"/>
    <cellStyle name="Normal 502 2 2 5" xfId="48257"/>
    <cellStyle name="Normal 502 2 3" xfId="7423"/>
    <cellStyle name="Normal 502 2 3 2" xfId="18206"/>
    <cellStyle name="Normal 502 2 4" xfId="13069"/>
    <cellStyle name="Normal 502 2 5" xfId="41138"/>
    <cellStyle name="Normal 502 2 6" xfId="45981"/>
    <cellStyle name="Normal 502 3" xfId="3500"/>
    <cellStyle name="Normal 502 3 2" xfId="8647"/>
    <cellStyle name="Normal 502 3 2 2" xfId="19430"/>
    <cellStyle name="Normal 502 3 3" xfId="14298"/>
    <cellStyle name="Normal 502 3 4" xfId="42357"/>
    <cellStyle name="Normal 502 3 5" xfId="47200"/>
    <cellStyle name="Normal 502 4" xfId="6366"/>
    <cellStyle name="Normal 502 4 2" xfId="17149"/>
    <cellStyle name="Normal 502 5" xfId="11993"/>
    <cellStyle name="Normal 502 6" xfId="40090"/>
    <cellStyle name="Normal 502 7" xfId="44935"/>
    <cellStyle name="Normal 503" xfId="1166"/>
    <cellStyle name="Normal 503 2" xfId="2250"/>
    <cellStyle name="Normal 503 2 2" xfId="4558"/>
    <cellStyle name="Normal 503 2 2 2" xfId="9705"/>
    <cellStyle name="Normal 503 2 2 2 2" xfId="20488"/>
    <cellStyle name="Normal 503 2 2 3" xfId="15356"/>
    <cellStyle name="Normal 503 2 2 4" xfId="43415"/>
    <cellStyle name="Normal 503 2 2 5" xfId="48258"/>
    <cellStyle name="Normal 503 2 3" xfId="7424"/>
    <cellStyle name="Normal 503 2 3 2" xfId="18207"/>
    <cellStyle name="Normal 503 2 4" xfId="13070"/>
    <cellStyle name="Normal 503 2 5" xfId="41139"/>
    <cellStyle name="Normal 503 2 6" xfId="45982"/>
    <cellStyle name="Normal 503 3" xfId="3501"/>
    <cellStyle name="Normal 503 3 2" xfId="8648"/>
    <cellStyle name="Normal 503 3 2 2" xfId="19431"/>
    <cellStyle name="Normal 503 3 3" xfId="14299"/>
    <cellStyle name="Normal 503 3 4" xfId="42358"/>
    <cellStyle name="Normal 503 3 5" xfId="47201"/>
    <cellStyle name="Normal 503 4" xfId="6367"/>
    <cellStyle name="Normal 503 4 2" xfId="17150"/>
    <cellStyle name="Normal 503 5" xfId="11994"/>
    <cellStyle name="Normal 503 6" xfId="40091"/>
    <cellStyle name="Normal 503 7" xfId="44936"/>
    <cellStyle name="Normal 504" xfId="1167"/>
    <cellStyle name="Normal 504 2" xfId="2251"/>
    <cellStyle name="Normal 504 2 2" xfId="4559"/>
    <cellStyle name="Normal 504 2 2 2" xfId="9706"/>
    <cellStyle name="Normal 504 2 2 2 2" xfId="20489"/>
    <cellStyle name="Normal 504 2 2 3" xfId="15357"/>
    <cellStyle name="Normal 504 2 2 4" xfId="43416"/>
    <cellStyle name="Normal 504 2 2 5" xfId="48259"/>
    <cellStyle name="Normal 504 2 3" xfId="7425"/>
    <cellStyle name="Normal 504 2 3 2" xfId="18208"/>
    <cellStyle name="Normal 504 2 4" xfId="13071"/>
    <cellStyle name="Normal 504 2 5" xfId="41140"/>
    <cellStyle name="Normal 504 2 6" xfId="45983"/>
    <cellStyle name="Normal 504 3" xfId="3502"/>
    <cellStyle name="Normal 504 3 2" xfId="8649"/>
    <cellStyle name="Normal 504 3 2 2" xfId="19432"/>
    <cellStyle name="Normal 504 3 3" xfId="14300"/>
    <cellStyle name="Normal 504 3 4" xfId="42359"/>
    <cellStyle name="Normal 504 3 5" xfId="47202"/>
    <cellStyle name="Normal 504 4" xfId="6368"/>
    <cellStyle name="Normal 504 4 2" xfId="17151"/>
    <cellStyle name="Normal 504 5" xfId="11995"/>
    <cellStyle name="Normal 504 6" xfId="40092"/>
    <cellStyle name="Normal 504 7" xfId="44937"/>
    <cellStyle name="Normal 505" xfId="1168"/>
    <cellStyle name="Normal 505 2" xfId="2252"/>
    <cellStyle name="Normal 505 2 2" xfId="4560"/>
    <cellStyle name="Normal 505 2 2 2" xfId="9707"/>
    <cellStyle name="Normal 505 2 2 2 2" xfId="20490"/>
    <cellStyle name="Normal 505 2 2 3" xfId="15358"/>
    <cellStyle name="Normal 505 2 2 4" xfId="43417"/>
    <cellStyle name="Normal 505 2 2 5" xfId="48260"/>
    <cellStyle name="Normal 505 2 3" xfId="7426"/>
    <cellStyle name="Normal 505 2 3 2" xfId="18209"/>
    <cellStyle name="Normal 505 2 4" xfId="13072"/>
    <cellStyle name="Normal 505 2 5" xfId="41141"/>
    <cellStyle name="Normal 505 2 6" xfId="45984"/>
    <cellStyle name="Normal 505 3" xfId="3503"/>
    <cellStyle name="Normal 505 3 2" xfId="8650"/>
    <cellStyle name="Normal 505 3 2 2" xfId="19433"/>
    <cellStyle name="Normal 505 3 3" xfId="14301"/>
    <cellStyle name="Normal 505 3 4" xfId="42360"/>
    <cellStyle name="Normal 505 3 5" xfId="47203"/>
    <cellStyle name="Normal 505 4" xfId="6369"/>
    <cellStyle name="Normal 505 4 2" xfId="17152"/>
    <cellStyle name="Normal 505 5" xfId="11996"/>
    <cellStyle name="Normal 505 6" xfId="40093"/>
    <cellStyle name="Normal 505 7" xfId="44938"/>
    <cellStyle name="Normal 506" xfId="1169"/>
    <cellStyle name="Normal 506 2" xfId="2253"/>
    <cellStyle name="Normal 506 2 2" xfId="4561"/>
    <cellStyle name="Normal 506 2 2 2" xfId="9708"/>
    <cellStyle name="Normal 506 2 2 2 2" xfId="20491"/>
    <cellStyle name="Normal 506 2 2 3" xfId="15359"/>
    <cellStyle name="Normal 506 2 2 4" xfId="43418"/>
    <cellStyle name="Normal 506 2 2 5" xfId="48261"/>
    <cellStyle name="Normal 506 2 3" xfId="7427"/>
    <cellStyle name="Normal 506 2 3 2" xfId="18210"/>
    <cellStyle name="Normal 506 2 4" xfId="13073"/>
    <cellStyle name="Normal 506 2 5" xfId="41142"/>
    <cellStyle name="Normal 506 2 6" xfId="45985"/>
    <cellStyle name="Normal 506 3" xfId="3504"/>
    <cellStyle name="Normal 506 3 2" xfId="8651"/>
    <cellStyle name="Normal 506 3 2 2" xfId="19434"/>
    <cellStyle name="Normal 506 3 3" xfId="14302"/>
    <cellStyle name="Normal 506 3 4" xfId="42361"/>
    <cellStyle name="Normal 506 3 5" xfId="47204"/>
    <cellStyle name="Normal 506 4" xfId="6370"/>
    <cellStyle name="Normal 506 4 2" xfId="17153"/>
    <cellStyle name="Normal 506 5" xfId="11997"/>
    <cellStyle name="Normal 506 6" xfId="40094"/>
    <cellStyle name="Normal 506 7" xfId="44939"/>
    <cellStyle name="Normal 507" xfId="1164"/>
    <cellStyle name="Normal 507 2" xfId="2248"/>
    <cellStyle name="Normal 507 2 2" xfId="4556"/>
    <cellStyle name="Normal 507 2 2 2" xfId="9703"/>
    <cellStyle name="Normal 507 2 2 2 2" xfId="20486"/>
    <cellStyle name="Normal 507 2 2 3" xfId="15354"/>
    <cellStyle name="Normal 507 2 2 4" xfId="43413"/>
    <cellStyle name="Normal 507 2 2 5" xfId="48256"/>
    <cellStyle name="Normal 507 2 3" xfId="7422"/>
    <cellStyle name="Normal 507 2 3 2" xfId="18205"/>
    <cellStyle name="Normal 507 2 4" xfId="13068"/>
    <cellStyle name="Normal 507 2 5" xfId="41137"/>
    <cellStyle name="Normal 507 2 6" xfId="45980"/>
    <cellStyle name="Normal 507 3" xfId="3499"/>
    <cellStyle name="Normal 507 3 2" xfId="8646"/>
    <cellStyle name="Normal 507 3 2 2" xfId="19429"/>
    <cellStyle name="Normal 507 3 3" xfId="14297"/>
    <cellStyle name="Normal 507 3 4" xfId="42356"/>
    <cellStyle name="Normal 507 3 5" xfId="47199"/>
    <cellStyle name="Normal 507 4" xfId="6365"/>
    <cellStyle name="Normal 507 4 2" xfId="17148"/>
    <cellStyle name="Normal 507 5" xfId="11992"/>
    <cellStyle name="Normal 507 6" xfId="40089"/>
    <cellStyle name="Normal 507 7" xfId="44934"/>
    <cellStyle name="Normal 508" xfId="1170"/>
    <cellStyle name="Normal 508 2" xfId="2254"/>
    <cellStyle name="Normal 508 2 2" xfId="4562"/>
    <cellStyle name="Normal 508 2 2 2" xfId="9709"/>
    <cellStyle name="Normal 508 2 2 2 2" xfId="20492"/>
    <cellStyle name="Normal 508 2 2 3" xfId="15360"/>
    <cellStyle name="Normal 508 2 2 4" xfId="43419"/>
    <cellStyle name="Normal 508 2 2 5" xfId="48262"/>
    <cellStyle name="Normal 508 2 3" xfId="7428"/>
    <cellStyle name="Normal 508 2 3 2" xfId="18211"/>
    <cellStyle name="Normal 508 2 4" xfId="13074"/>
    <cellStyle name="Normal 508 2 5" xfId="41143"/>
    <cellStyle name="Normal 508 2 6" xfId="45986"/>
    <cellStyle name="Normal 508 3" xfId="3505"/>
    <cellStyle name="Normal 508 3 2" xfId="8652"/>
    <cellStyle name="Normal 508 3 2 2" xfId="19435"/>
    <cellStyle name="Normal 508 3 3" xfId="14303"/>
    <cellStyle name="Normal 508 3 4" xfId="42362"/>
    <cellStyle name="Normal 508 3 5" xfId="47205"/>
    <cellStyle name="Normal 508 4" xfId="6371"/>
    <cellStyle name="Normal 508 4 2" xfId="17154"/>
    <cellStyle name="Normal 508 5" xfId="11998"/>
    <cellStyle name="Normal 508 6" xfId="40095"/>
    <cellStyle name="Normal 508 7" xfId="44940"/>
    <cellStyle name="Normal 509" xfId="1171"/>
    <cellStyle name="Normal 509 2" xfId="2255"/>
    <cellStyle name="Normal 509 2 2" xfId="4563"/>
    <cellStyle name="Normal 509 2 2 2" xfId="9710"/>
    <cellStyle name="Normal 509 2 2 2 2" xfId="20493"/>
    <cellStyle name="Normal 509 2 2 3" xfId="15361"/>
    <cellStyle name="Normal 509 2 2 4" xfId="43420"/>
    <cellStyle name="Normal 509 2 2 5" xfId="48263"/>
    <cellStyle name="Normal 509 2 3" xfId="7429"/>
    <cellStyle name="Normal 509 2 3 2" xfId="18212"/>
    <cellStyle name="Normal 509 2 4" xfId="13075"/>
    <cellStyle name="Normal 509 2 5" xfId="41144"/>
    <cellStyle name="Normal 509 2 6" xfId="45987"/>
    <cellStyle name="Normal 509 3" xfId="3506"/>
    <cellStyle name="Normal 509 3 2" xfId="8653"/>
    <cellStyle name="Normal 509 3 2 2" xfId="19436"/>
    <cellStyle name="Normal 509 3 3" xfId="14304"/>
    <cellStyle name="Normal 509 3 4" xfId="42363"/>
    <cellStyle name="Normal 509 3 5" xfId="47206"/>
    <cellStyle name="Normal 509 4" xfId="6372"/>
    <cellStyle name="Normal 509 4 2" xfId="17155"/>
    <cellStyle name="Normal 509 5" xfId="11999"/>
    <cellStyle name="Normal 509 6" xfId="40096"/>
    <cellStyle name="Normal 509 7" xfId="44941"/>
    <cellStyle name="Normal 51" xfId="381"/>
    <cellStyle name="Normal 51 2" xfId="1477"/>
    <cellStyle name="Normal 51 2 2" xfId="3792"/>
    <cellStyle name="Normal 51 2 2 2" xfId="8939"/>
    <cellStyle name="Normal 51 2 2 2 2" xfId="19722"/>
    <cellStyle name="Normal 51 2 2 3" xfId="14590"/>
    <cellStyle name="Normal 51 2 2 4" xfId="42649"/>
    <cellStyle name="Normal 51 2 2 5" xfId="47492"/>
    <cellStyle name="Normal 51 2 3" xfId="6659"/>
    <cellStyle name="Normal 51 2 3 2" xfId="17442"/>
    <cellStyle name="Normal 51 2 4" xfId="12299"/>
    <cellStyle name="Normal 51 2 5" xfId="40374"/>
    <cellStyle name="Normal 51 2 6" xfId="45217"/>
    <cellStyle name="Normal 51 3" xfId="2744"/>
    <cellStyle name="Normal 51 3 2" xfId="7899"/>
    <cellStyle name="Normal 51 3 2 2" xfId="18682"/>
    <cellStyle name="Normal 51 3 3" xfId="13550"/>
    <cellStyle name="Normal 51 3 4" xfId="41610"/>
    <cellStyle name="Normal 51 3 5" xfId="46453"/>
    <cellStyle name="Normal 51 4" xfId="5609"/>
    <cellStyle name="Normal 51 4 2" xfId="16399"/>
    <cellStyle name="Normal 51 5" xfId="11228"/>
    <cellStyle name="Normal 51 6" xfId="39329"/>
    <cellStyle name="Normal 51 7" xfId="44175"/>
    <cellStyle name="Normal 510" xfId="1172"/>
    <cellStyle name="Normal 510 2" xfId="2256"/>
    <cellStyle name="Normal 510 2 2" xfId="4564"/>
    <cellStyle name="Normal 510 2 2 2" xfId="9711"/>
    <cellStyle name="Normal 510 2 2 2 2" xfId="20494"/>
    <cellStyle name="Normal 510 2 2 3" xfId="15362"/>
    <cellStyle name="Normal 510 2 2 4" xfId="43421"/>
    <cellStyle name="Normal 510 2 2 5" xfId="48264"/>
    <cellStyle name="Normal 510 2 3" xfId="7430"/>
    <cellStyle name="Normal 510 2 3 2" xfId="18213"/>
    <cellStyle name="Normal 510 2 4" xfId="13076"/>
    <cellStyle name="Normal 510 2 5" xfId="41145"/>
    <cellStyle name="Normal 510 2 6" xfId="45988"/>
    <cellStyle name="Normal 510 3" xfId="3507"/>
    <cellStyle name="Normal 510 3 2" xfId="8654"/>
    <cellStyle name="Normal 510 3 2 2" xfId="19437"/>
    <cellStyle name="Normal 510 3 3" xfId="14305"/>
    <cellStyle name="Normal 510 3 4" xfId="42364"/>
    <cellStyle name="Normal 510 3 5" xfId="47207"/>
    <cellStyle name="Normal 510 4" xfId="6373"/>
    <cellStyle name="Normal 510 4 2" xfId="17156"/>
    <cellStyle name="Normal 510 5" xfId="12000"/>
    <cellStyle name="Normal 510 6" xfId="40105"/>
    <cellStyle name="Normal 510 7" xfId="44948"/>
    <cellStyle name="Normal 511" xfId="1186"/>
    <cellStyle name="Normal 511 2" xfId="2270"/>
    <cellStyle name="Normal 511 2 2" xfId="4578"/>
    <cellStyle name="Normal 511 2 2 2" xfId="9725"/>
    <cellStyle name="Normal 511 2 2 2 2" xfId="20508"/>
    <cellStyle name="Normal 511 2 2 3" xfId="15376"/>
    <cellStyle name="Normal 511 2 2 4" xfId="43435"/>
    <cellStyle name="Normal 511 2 2 5" xfId="48278"/>
    <cellStyle name="Normal 511 2 3" xfId="7444"/>
    <cellStyle name="Normal 511 2 3 2" xfId="18227"/>
    <cellStyle name="Normal 511 2 4" xfId="13090"/>
    <cellStyle name="Normal 511 2 5" xfId="41159"/>
    <cellStyle name="Normal 511 2 6" xfId="46002"/>
    <cellStyle name="Normal 511 3" xfId="3521"/>
    <cellStyle name="Normal 511 3 2" xfId="8668"/>
    <cellStyle name="Normal 511 3 2 2" xfId="19451"/>
    <cellStyle name="Normal 511 3 3" xfId="14319"/>
    <cellStyle name="Normal 511 3 4" xfId="42378"/>
    <cellStyle name="Normal 511 3 5" xfId="47221"/>
    <cellStyle name="Normal 511 4" xfId="6387"/>
    <cellStyle name="Normal 511 4 2" xfId="17170"/>
    <cellStyle name="Normal 511 5" xfId="12014"/>
    <cellStyle name="Normal 511 6" xfId="40106"/>
    <cellStyle name="Normal 511 7" xfId="44949"/>
    <cellStyle name="Normal 512" xfId="1193"/>
    <cellStyle name="Normal 512 2" xfId="2277"/>
    <cellStyle name="Normal 512 2 2" xfId="4585"/>
    <cellStyle name="Normal 512 2 2 2" xfId="9732"/>
    <cellStyle name="Normal 512 2 2 2 2" xfId="20515"/>
    <cellStyle name="Normal 512 2 2 3" xfId="15383"/>
    <cellStyle name="Normal 512 2 2 4" xfId="43442"/>
    <cellStyle name="Normal 512 2 2 5" xfId="48285"/>
    <cellStyle name="Normal 512 2 3" xfId="7451"/>
    <cellStyle name="Normal 512 2 3 2" xfId="18234"/>
    <cellStyle name="Normal 512 2 4" xfId="13097"/>
    <cellStyle name="Normal 512 2 5" xfId="41166"/>
    <cellStyle name="Normal 512 2 6" xfId="46009"/>
    <cellStyle name="Normal 512 3" xfId="3528"/>
    <cellStyle name="Normal 512 3 2" xfId="8675"/>
    <cellStyle name="Normal 512 3 2 2" xfId="19458"/>
    <cellStyle name="Normal 512 3 3" xfId="14326"/>
    <cellStyle name="Normal 512 3 4" xfId="42385"/>
    <cellStyle name="Normal 512 3 5" xfId="47228"/>
    <cellStyle name="Normal 512 4" xfId="6394"/>
    <cellStyle name="Normal 512 4 2" xfId="17177"/>
    <cellStyle name="Normal 512 5" xfId="12021"/>
    <cellStyle name="Normal 512 6" xfId="40113"/>
    <cellStyle name="Normal 512 7" xfId="44956"/>
    <cellStyle name="Normal 513" xfId="1194"/>
    <cellStyle name="Normal 513 2" xfId="2278"/>
    <cellStyle name="Normal 513 2 2" xfId="4586"/>
    <cellStyle name="Normal 513 2 2 2" xfId="9733"/>
    <cellStyle name="Normal 513 2 2 2 2" xfId="20516"/>
    <cellStyle name="Normal 513 2 2 3" xfId="15384"/>
    <cellStyle name="Normal 513 2 2 4" xfId="43443"/>
    <cellStyle name="Normal 513 2 2 5" xfId="48286"/>
    <cellStyle name="Normal 513 2 3" xfId="7452"/>
    <cellStyle name="Normal 513 2 3 2" xfId="18235"/>
    <cellStyle name="Normal 513 2 4" xfId="13098"/>
    <cellStyle name="Normal 513 2 5" xfId="41167"/>
    <cellStyle name="Normal 513 2 6" xfId="46010"/>
    <cellStyle name="Normal 513 3" xfId="3529"/>
    <cellStyle name="Normal 513 3 2" xfId="8676"/>
    <cellStyle name="Normal 513 3 2 2" xfId="19459"/>
    <cellStyle name="Normal 513 3 3" xfId="14327"/>
    <cellStyle name="Normal 513 3 4" xfId="42386"/>
    <cellStyle name="Normal 513 3 5" xfId="47229"/>
    <cellStyle name="Normal 513 4" xfId="6395"/>
    <cellStyle name="Normal 513 4 2" xfId="17178"/>
    <cellStyle name="Normal 513 5" xfId="12022"/>
    <cellStyle name="Normal 513 6" xfId="40114"/>
    <cellStyle name="Normal 513 7" xfId="44957"/>
    <cellStyle name="Normal 514" xfId="1195"/>
    <cellStyle name="Normal 514 2" xfId="2279"/>
    <cellStyle name="Normal 514 2 2" xfId="4587"/>
    <cellStyle name="Normal 514 2 2 2" xfId="9734"/>
    <cellStyle name="Normal 514 2 2 2 2" xfId="20517"/>
    <cellStyle name="Normal 514 2 2 3" xfId="15385"/>
    <cellStyle name="Normal 514 2 2 4" xfId="43444"/>
    <cellStyle name="Normal 514 2 2 5" xfId="48287"/>
    <cellStyle name="Normal 514 2 3" xfId="7453"/>
    <cellStyle name="Normal 514 2 3 2" xfId="18236"/>
    <cellStyle name="Normal 514 2 4" xfId="13099"/>
    <cellStyle name="Normal 514 2 5" xfId="41168"/>
    <cellStyle name="Normal 514 2 6" xfId="46011"/>
    <cellStyle name="Normal 514 3" xfId="3530"/>
    <cellStyle name="Normal 514 3 2" xfId="8677"/>
    <cellStyle name="Normal 514 3 2 2" xfId="19460"/>
    <cellStyle name="Normal 514 3 3" xfId="14328"/>
    <cellStyle name="Normal 514 3 4" xfId="42387"/>
    <cellStyle name="Normal 514 3 5" xfId="47230"/>
    <cellStyle name="Normal 514 4" xfId="6396"/>
    <cellStyle name="Normal 514 4 2" xfId="17179"/>
    <cellStyle name="Normal 514 5" xfId="12023"/>
    <cellStyle name="Normal 514 6" xfId="40115"/>
    <cellStyle name="Normal 514 7" xfId="44958"/>
    <cellStyle name="Normal 515" xfId="1196"/>
    <cellStyle name="Normal 515 2" xfId="2280"/>
    <cellStyle name="Normal 515 2 2" xfId="4588"/>
    <cellStyle name="Normal 515 2 2 2" xfId="9735"/>
    <cellStyle name="Normal 515 2 2 2 2" xfId="20518"/>
    <cellStyle name="Normal 515 2 2 3" xfId="15386"/>
    <cellStyle name="Normal 515 2 2 4" xfId="43445"/>
    <cellStyle name="Normal 515 2 2 5" xfId="48288"/>
    <cellStyle name="Normal 515 2 3" xfId="7454"/>
    <cellStyle name="Normal 515 2 3 2" xfId="18237"/>
    <cellStyle name="Normal 515 2 4" xfId="13100"/>
    <cellStyle name="Normal 515 2 5" xfId="41169"/>
    <cellStyle name="Normal 515 2 6" xfId="46012"/>
    <cellStyle name="Normal 515 3" xfId="3531"/>
    <cellStyle name="Normal 515 3 2" xfId="8678"/>
    <cellStyle name="Normal 515 3 2 2" xfId="19461"/>
    <cellStyle name="Normal 515 3 3" xfId="14329"/>
    <cellStyle name="Normal 515 3 4" xfId="42388"/>
    <cellStyle name="Normal 515 3 5" xfId="47231"/>
    <cellStyle name="Normal 515 4" xfId="6397"/>
    <cellStyle name="Normal 515 4 2" xfId="17180"/>
    <cellStyle name="Normal 515 5" xfId="12024"/>
    <cellStyle name="Normal 515 6" xfId="40116"/>
    <cellStyle name="Normal 515 7" xfId="44959"/>
    <cellStyle name="Normal 516" xfId="1197"/>
    <cellStyle name="Normal 516 2" xfId="2281"/>
    <cellStyle name="Normal 516 2 2" xfId="4589"/>
    <cellStyle name="Normal 516 2 2 2" xfId="9736"/>
    <cellStyle name="Normal 516 2 2 2 2" xfId="20519"/>
    <cellStyle name="Normal 516 2 2 3" xfId="15387"/>
    <cellStyle name="Normal 516 2 2 4" xfId="43446"/>
    <cellStyle name="Normal 516 2 2 5" xfId="48289"/>
    <cellStyle name="Normal 516 2 3" xfId="7455"/>
    <cellStyle name="Normal 516 2 3 2" xfId="18238"/>
    <cellStyle name="Normal 516 2 4" xfId="13101"/>
    <cellStyle name="Normal 516 2 5" xfId="41170"/>
    <cellStyle name="Normal 516 2 6" xfId="46013"/>
    <cellStyle name="Normal 516 3" xfId="3532"/>
    <cellStyle name="Normal 516 3 2" xfId="8679"/>
    <cellStyle name="Normal 516 3 2 2" xfId="19462"/>
    <cellStyle name="Normal 516 3 3" xfId="14330"/>
    <cellStyle name="Normal 516 3 4" xfId="42389"/>
    <cellStyle name="Normal 516 3 5" xfId="47232"/>
    <cellStyle name="Normal 516 4" xfId="6398"/>
    <cellStyle name="Normal 516 4 2" xfId="17181"/>
    <cellStyle name="Normal 516 5" xfId="12025"/>
    <cellStyle name="Normal 516 6" xfId="40117"/>
    <cellStyle name="Normal 516 7" xfId="44960"/>
    <cellStyle name="Normal 517" xfId="1205"/>
    <cellStyle name="Normal 517 2" xfId="2289"/>
    <cellStyle name="Normal 517 2 2" xfId="4597"/>
    <cellStyle name="Normal 517 2 2 2" xfId="9744"/>
    <cellStyle name="Normal 517 2 2 2 2" xfId="20527"/>
    <cellStyle name="Normal 517 2 2 3" xfId="15395"/>
    <cellStyle name="Normal 517 2 2 4" xfId="43454"/>
    <cellStyle name="Normal 517 2 2 5" xfId="48297"/>
    <cellStyle name="Normal 517 2 3" xfId="7463"/>
    <cellStyle name="Normal 517 2 3 2" xfId="18246"/>
    <cellStyle name="Normal 517 2 4" xfId="13109"/>
    <cellStyle name="Normal 517 2 5" xfId="41178"/>
    <cellStyle name="Normal 517 2 6" xfId="46021"/>
    <cellStyle name="Normal 517 3" xfId="3540"/>
    <cellStyle name="Normal 517 3 2" xfId="8687"/>
    <cellStyle name="Normal 517 3 2 2" xfId="19470"/>
    <cellStyle name="Normal 517 3 3" xfId="14338"/>
    <cellStyle name="Normal 517 3 4" xfId="42397"/>
    <cellStyle name="Normal 517 3 5" xfId="47240"/>
    <cellStyle name="Normal 517 4" xfId="6406"/>
    <cellStyle name="Normal 517 4 2" xfId="17189"/>
    <cellStyle name="Normal 517 5" xfId="12033"/>
    <cellStyle name="Normal 517 6" xfId="40125"/>
    <cellStyle name="Normal 517 7" xfId="44968"/>
    <cellStyle name="Normal 518" xfId="1221"/>
    <cellStyle name="Normal 518 2" xfId="2305"/>
    <cellStyle name="Normal 518 2 2" xfId="4613"/>
    <cellStyle name="Normal 518 2 2 2" xfId="9760"/>
    <cellStyle name="Normal 518 2 2 2 2" xfId="20543"/>
    <cellStyle name="Normal 518 2 2 3" xfId="15411"/>
    <cellStyle name="Normal 518 2 2 4" xfId="43470"/>
    <cellStyle name="Normal 518 2 2 5" xfId="48313"/>
    <cellStyle name="Normal 518 2 3" xfId="7479"/>
    <cellStyle name="Normal 518 2 3 2" xfId="18262"/>
    <cellStyle name="Normal 518 2 4" xfId="13125"/>
    <cellStyle name="Normal 518 2 5" xfId="41194"/>
    <cellStyle name="Normal 518 2 6" xfId="46037"/>
    <cellStyle name="Normal 518 3" xfId="3556"/>
    <cellStyle name="Normal 518 3 2" xfId="8703"/>
    <cellStyle name="Normal 518 3 2 2" xfId="19486"/>
    <cellStyle name="Normal 518 3 3" xfId="14354"/>
    <cellStyle name="Normal 518 3 4" xfId="42413"/>
    <cellStyle name="Normal 518 3 5" xfId="47256"/>
    <cellStyle name="Normal 518 4" xfId="5011"/>
    <cellStyle name="Normal 518 4 2" xfId="10159"/>
    <cellStyle name="Normal 518 4 2 2" xfId="20942"/>
    <cellStyle name="Normal 518 4 3" xfId="15809"/>
    <cellStyle name="Normal 518 4 4" xfId="38893"/>
    <cellStyle name="Normal 518 4 5" xfId="39019"/>
    <cellStyle name="Normal 518 4 6" xfId="43862"/>
    <cellStyle name="Normal 518 4 7" xfId="48705"/>
    <cellStyle name="Normal 518 4 7 2" xfId="48741"/>
    <cellStyle name="Normal 518 5" xfId="5027"/>
    <cellStyle name="Normal 518 5 2" xfId="10175"/>
    <cellStyle name="Normal 518 5 2 2" xfId="20958"/>
    <cellStyle name="Normal 518 5 3" xfId="15824"/>
    <cellStyle name="Normal 518 6" xfId="6422"/>
    <cellStyle name="Normal 518 6 2" xfId="17205"/>
    <cellStyle name="Normal 518 7" xfId="12049"/>
    <cellStyle name="Normal 518 8" xfId="40141"/>
    <cellStyle name="Normal 518 9" xfId="44984"/>
    <cellStyle name="Normal 519" xfId="1218"/>
    <cellStyle name="Normal 519 2" xfId="2302"/>
    <cellStyle name="Normal 519 2 2" xfId="4610"/>
    <cellStyle name="Normal 519 2 2 2" xfId="9757"/>
    <cellStyle name="Normal 519 2 2 2 2" xfId="20540"/>
    <cellStyle name="Normal 519 2 2 3" xfId="15408"/>
    <cellStyle name="Normal 519 2 2 4" xfId="43467"/>
    <cellStyle name="Normal 519 2 2 5" xfId="48310"/>
    <cellStyle name="Normal 519 2 3" xfId="7476"/>
    <cellStyle name="Normal 519 2 3 2" xfId="18259"/>
    <cellStyle name="Normal 519 2 4" xfId="13122"/>
    <cellStyle name="Normal 519 2 5" xfId="41191"/>
    <cellStyle name="Normal 519 2 6" xfId="46034"/>
    <cellStyle name="Normal 519 3" xfId="3553"/>
    <cellStyle name="Normal 519 3 2" xfId="8700"/>
    <cellStyle name="Normal 519 3 2 2" xfId="19483"/>
    <cellStyle name="Normal 519 3 3" xfId="14351"/>
    <cellStyle name="Normal 519 3 4" xfId="42410"/>
    <cellStyle name="Normal 519 3 5" xfId="47253"/>
    <cellStyle name="Normal 519 4" xfId="6419"/>
    <cellStyle name="Normal 519 4 2" xfId="17202"/>
    <cellStyle name="Normal 519 5" xfId="12046"/>
    <cellStyle name="Normal 519 6" xfId="40138"/>
    <cellStyle name="Normal 519 7" xfId="44981"/>
    <cellStyle name="Normal 52" xfId="382"/>
    <cellStyle name="Normal 52 2" xfId="1478"/>
    <cellStyle name="Normal 52 2 2" xfId="3793"/>
    <cellStyle name="Normal 52 2 2 2" xfId="8940"/>
    <cellStyle name="Normal 52 2 2 2 2" xfId="19723"/>
    <cellStyle name="Normal 52 2 2 3" xfId="14591"/>
    <cellStyle name="Normal 52 2 2 4" xfId="42650"/>
    <cellStyle name="Normal 52 2 2 5" xfId="47493"/>
    <cellStyle name="Normal 52 2 3" xfId="6660"/>
    <cellStyle name="Normal 52 2 3 2" xfId="17443"/>
    <cellStyle name="Normal 52 2 4" xfId="12300"/>
    <cellStyle name="Normal 52 2 5" xfId="40375"/>
    <cellStyle name="Normal 52 2 6" xfId="45218"/>
    <cellStyle name="Normal 52 3" xfId="2745"/>
    <cellStyle name="Normal 52 3 2" xfId="7900"/>
    <cellStyle name="Normal 52 3 2 2" xfId="18683"/>
    <cellStyle name="Normal 52 3 3" xfId="13551"/>
    <cellStyle name="Normal 52 3 4" xfId="41611"/>
    <cellStyle name="Normal 52 3 5" xfId="46454"/>
    <cellStyle name="Normal 52 4" xfId="5610"/>
    <cellStyle name="Normal 52 4 2" xfId="16400"/>
    <cellStyle name="Normal 52 5" xfId="11229"/>
    <cellStyle name="Normal 52 6" xfId="39330"/>
    <cellStyle name="Normal 52 7" xfId="44176"/>
    <cellStyle name="Normal 520" xfId="1224"/>
    <cellStyle name="Normal 520 2" xfId="2308"/>
    <cellStyle name="Normal 520 2 2" xfId="4616"/>
    <cellStyle name="Normal 520 2 2 2" xfId="9763"/>
    <cellStyle name="Normal 520 2 2 2 2" xfId="20546"/>
    <cellStyle name="Normal 520 2 2 3" xfId="15414"/>
    <cellStyle name="Normal 520 2 2 4" xfId="43473"/>
    <cellStyle name="Normal 520 2 2 5" xfId="48316"/>
    <cellStyle name="Normal 520 2 3" xfId="7482"/>
    <cellStyle name="Normal 520 2 3 2" xfId="18265"/>
    <cellStyle name="Normal 520 2 4" xfId="13128"/>
    <cellStyle name="Normal 520 2 5" xfId="41197"/>
    <cellStyle name="Normal 520 2 6" xfId="46040"/>
    <cellStyle name="Normal 520 3" xfId="3559"/>
    <cellStyle name="Normal 520 3 2" xfId="8706"/>
    <cellStyle name="Normal 520 3 2 2" xfId="19489"/>
    <cellStyle name="Normal 520 3 3" xfId="14357"/>
    <cellStyle name="Normal 520 3 4" xfId="42416"/>
    <cellStyle name="Normal 520 3 5" xfId="47259"/>
    <cellStyle name="Normal 520 4" xfId="6425"/>
    <cellStyle name="Normal 520 4 2" xfId="17208"/>
    <cellStyle name="Normal 520 5" xfId="12052"/>
    <cellStyle name="Normal 520 6" xfId="40144"/>
    <cellStyle name="Normal 520 7" xfId="44987"/>
    <cellStyle name="Normal 521" xfId="1225"/>
    <cellStyle name="Normal 521 2" xfId="2309"/>
    <cellStyle name="Normal 521 2 2" xfId="4617"/>
    <cellStyle name="Normal 521 2 2 2" xfId="9764"/>
    <cellStyle name="Normal 521 2 2 2 2" xfId="20547"/>
    <cellStyle name="Normal 521 2 2 3" xfId="15415"/>
    <cellStyle name="Normal 521 2 2 4" xfId="43474"/>
    <cellStyle name="Normal 521 2 2 5" xfId="48317"/>
    <cellStyle name="Normal 521 2 3" xfId="7483"/>
    <cellStyle name="Normal 521 2 3 2" xfId="18266"/>
    <cellStyle name="Normal 521 2 4" xfId="13129"/>
    <cellStyle name="Normal 521 2 5" xfId="41198"/>
    <cellStyle name="Normal 521 2 6" xfId="46041"/>
    <cellStyle name="Normal 521 3" xfId="3560"/>
    <cellStyle name="Normal 521 3 2" xfId="8707"/>
    <cellStyle name="Normal 521 3 2 2" xfId="19490"/>
    <cellStyle name="Normal 521 3 3" xfId="14358"/>
    <cellStyle name="Normal 521 3 4" xfId="42417"/>
    <cellStyle name="Normal 521 3 5" xfId="47260"/>
    <cellStyle name="Normal 521 4" xfId="5012"/>
    <cellStyle name="Normal 521 4 2" xfId="10160"/>
    <cellStyle name="Normal 521 4 2 2" xfId="20943"/>
    <cellStyle name="Normal 521 4 3" xfId="15810"/>
    <cellStyle name="Normal 521 4 4" xfId="38894"/>
    <cellStyle name="Normal 521 4 5" xfId="39021"/>
    <cellStyle name="Normal 521 4 6" xfId="43863"/>
    <cellStyle name="Normal 521 4 7" xfId="48706"/>
    <cellStyle name="Normal 521 4 7 2" xfId="48743"/>
    <cellStyle name="Normal 521 5" xfId="5029"/>
    <cellStyle name="Normal 521 5 2" xfId="10177"/>
    <cellStyle name="Normal 521 5 2 2" xfId="20960"/>
    <cellStyle name="Normal 521 5 3" xfId="15826"/>
    <cellStyle name="Normal 521 6" xfId="6426"/>
    <cellStyle name="Normal 521 6 2" xfId="17209"/>
    <cellStyle name="Normal 521 7" xfId="12053"/>
    <cellStyle name="Normal 521 8" xfId="40145"/>
    <cellStyle name="Normal 521 9" xfId="44988"/>
    <cellStyle name="Normal 522" xfId="1223"/>
    <cellStyle name="Normal 522 2" xfId="2307"/>
    <cellStyle name="Normal 522 2 2" xfId="4615"/>
    <cellStyle name="Normal 522 2 2 2" xfId="9762"/>
    <cellStyle name="Normal 522 2 2 2 2" xfId="20545"/>
    <cellStyle name="Normal 522 2 2 3" xfId="15413"/>
    <cellStyle name="Normal 522 2 2 4" xfId="43472"/>
    <cellStyle name="Normal 522 2 2 5" xfId="48315"/>
    <cellStyle name="Normal 522 2 3" xfId="7481"/>
    <cellStyle name="Normal 522 2 3 2" xfId="18264"/>
    <cellStyle name="Normal 522 2 4" xfId="13127"/>
    <cellStyle name="Normal 522 2 5" xfId="41196"/>
    <cellStyle name="Normal 522 2 6" xfId="46039"/>
    <cellStyle name="Normal 522 3" xfId="3558"/>
    <cellStyle name="Normal 522 3 2" xfId="8705"/>
    <cellStyle name="Normal 522 3 2 2" xfId="19488"/>
    <cellStyle name="Normal 522 3 3" xfId="14356"/>
    <cellStyle name="Normal 522 3 4" xfId="42415"/>
    <cellStyle name="Normal 522 3 5" xfId="47258"/>
    <cellStyle name="Normal 522 4" xfId="6424"/>
    <cellStyle name="Normal 522 4 2" xfId="17207"/>
    <cellStyle name="Normal 522 5" xfId="12051"/>
    <cellStyle name="Normal 522 6" xfId="40143"/>
    <cellStyle name="Normal 522 7" xfId="44986"/>
    <cellStyle name="Normal 523" xfId="1226"/>
    <cellStyle name="Normal 523 2" xfId="2310"/>
    <cellStyle name="Normal 523 2 2" xfId="4618"/>
    <cellStyle name="Normal 523 2 2 2" xfId="9765"/>
    <cellStyle name="Normal 523 2 2 2 2" xfId="20548"/>
    <cellStyle name="Normal 523 2 2 3" xfId="15416"/>
    <cellStyle name="Normal 523 2 2 4" xfId="43475"/>
    <cellStyle name="Normal 523 2 2 5" xfId="48318"/>
    <cellStyle name="Normal 523 2 3" xfId="7484"/>
    <cellStyle name="Normal 523 2 3 2" xfId="18267"/>
    <cellStyle name="Normal 523 2 4" xfId="13130"/>
    <cellStyle name="Normal 523 2 5" xfId="41199"/>
    <cellStyle name="Normal 523 2 6" xfId="46042"/>
    <cellStyle name="Normal 523 3" xfId="3561"/>
    <cellStyle name="Normal 523 3 2" xfId="8708"/>
    <cellStyle name="Normal 523 3 2 2" xfId="19491"/>
    <cellStyle name="Normal 523 3 3" xfId="14359"/>
    <cellStyle name="Normal 523 3 4" xfId="42418"/>
    <cellStyle name="Normal 523 3 5" xfId="47261"/>
    <cellStyle name="Normal 523 4" xfId="6427"/>
    <cellStyle name="Normal 523 4 2" xfId="17210"/>
    <cellStyle name="Normal 523 5" xfId="12054"/>
    <cellStyle name="Normal 523 6" xfId="40146"/>
    <cellStyle name="Normal 523 7" xfId="44989"/>
    <cellStyle name="Normal 524" xfId="1241"/>
    <cellStyle name="Normal 524 2" xfId="2325"/>
    <cellStyle name="Normal 524 2 2" xfId="4633"/>
    <cellStyle name="Normal 524 2 2 2" xfId="9780"/>
    <cellStyle name="Normal 524 2 2 2 2" xfId="20563"/>
    <cellStyle name="Normal 524 2 2 3" xfId="15431"/>
    <cellStyle name="Normal 524 2 2 4" xfId="43490"/>
    <cellStyle name="Normal 524 2 2 5" xfId="48333"/>
    <cellStyle name="Normal 524 2 3" xfId="7499"/>
    <cellStyle name="Normal 524 2 3 2" xfId="18282"/>
    <cellStyle name="Normal 524 2 4" xfId="13145"/>
    <cellStyle name="Normal 524 2 5" xfId="41214"/>
    <cellStyle name="Normal 524 2 6" xfId="46057"/>
    <cellStyle name="Normal 524 3" xfId="3576"/>
    <cellStyle name="Normal 524 3 2" xfId="8723"/>
    <cellStyle name="Normal 524 3 2 2" xfId="19506"/>
    <cellStyle name="Normal 524 3 3" xfId="14374"/>
    <cellStyle name="Normal 524 3 4" xfId="42433"/>
    <cellStyle name="Normal 524 3 5" xfId="47276"/>
    <cellStyle name="Normal 524 4" xfId="6442"/>
    <cellStyle name="Normal 524 4 2" xfId="17225"/>
    <cellStyle name="Normal 524 5" xfId="12069"/>
    <cellStyle name="Normal 524 6" xfId="40161"/>
    <cellStyle name="Normal 524 7" xfId="45004"/>
    <cellStyle name="Normal 525" xfId="1243"/>
    <cellStyle name="Normal 525 2" xfId="2327"/>
    <cellStyle name="Normal 525 2 2" xfId="4635"/>
    <cellStyle name="Normal 525 2 2 2" xfId="9782"/>
    <cellStyle name="Normal 525 2 2 2 2" xfId="20565"/>
    <cellStyle name="Normal 525 2 2 3" xfId="15433"/>
    <cellStyle name="Normal 525 2 2 4" xfId="43492"/>
    <cellStyle name="Normal 525 2 2 5" xfId="48335"/>
    <cellStyle name="Normal 525 2 3" xfId="7501"/>
    <cellStyle name="Normal 525 2 3 2" xfId="18284"/>
    <cellStyle name="Normal 525 2 4" xfId="13147"/>
    <cellStyle name="Normal 525 2 5" xfId="41216"/>
    <cellStyle name="Normal 525 2 6" xfId="46059"/>
    <cellStyle name="Normal 525 3" xfId="3578"/>
    <cellStyle name="Normal 525 3 2" xfId="8725"/>
    <cellStyle name="Normal 525 3 2 2" xfId="19508"/>
    <cellStyle name="Normal 525 3 3" xfId="14376"/>
    <cellStyle name="Normal 525 3 4" xfId="42435"/>
    <cellStyle name="Normal 525 3 5" xfId="47278"/>
    <cellStyle name="Normal 525 4" xfId="6444"/>
    <cellStyle name="Normal 525 4 2" xfId="17227"/>
    <cellStyle name="Normal 525 5" xfId="12071"/>
    <cellStyle name="Normal 525 6" xfId="40163"/>
    <cellStyle name="Normal 525 7" xfId="45006"/>
    <cellStyle name="Normal 526" xfId="1244"/>
    <cellStyle name="Normal 526 2" xfId="2328"/>
    <cellStyle name="Normal 526 2 2" xfId="4636"/>
    <cellStyle name="Normal 526 2 2 2" xfId="9783"/>
    <cellStyle name="Normal 526 2 2 2 2" xfId="20566"/>
    <cellStyle name="Normal 526 2 2 3" xfId="15434"/>
    <cellStyle name="Normal 526 2 2 4" xfId="43493"/>
    <cellStyle name="Normal 526 2 2 5" xfId="48336"/>
    <cellStyle name="Normal 526 2 3" xfId="7502"/>
    <cellStyle name="Normal 526 2 3 2" xfId="18285"/>
    <cellStyle name="Normal 526 2 4" xfId="13148"/>
    <cellStyle name="Normal 526 2 5" xfId="41217"/>
    <cellStyle name="Normal 526 2 6" xfId="46060"/>
    <cellStyle name="Normal 526 3" xfId="3579"/>
    <cellStyle name="Normal 526 3 2" xfId="8726"/>
    <cellStyle name="Normal 526 3 2 2" xfId="19509"/>
    <cellStyle name="Normal 526 3 3" xfId="14377"/>
    <cellStyle name="Normal 526 3 4" xfId="42436"/>
    <cellStyle name="Normal 526 3 5" xfId="47279"/>
    <cellStyle name="Normal 526 4" xfId="6445"/>
    <cellStyle name="Normal 526 4 2" xfId="17228"/>
    <cellStyle name="Normal 526 5" xfId="12072"/>
    <cellStyle name="Normal 526 6" xfId="40164"/>
    <cellStyle name="Normal 526 7" xfId="45007"/>
    <cellStyle name="Normal 527" xfId="1245"/>
    <cellStyle name="Normal 527 2" xfId="2329"/>
    <cellStyle name="Normal 527 2 2" xfId="4637"/>
    <cellStyle name="Normal 527 2 2 2" xfId="9784"/>
    <cellStyle name="Normal 527 2 2 2 2" xfId="20567"/>
    <cellStyle name="Normal 527 2 2 3" xfId="15435"/>
    <cellStyle name="Normal 527 2 2 4" xfId="43494"/>
    <cellStyle name="Normal 527 2 2 5" xfId="48337"/>
    <cellStyle name="Normal 527 2 3" xfId="7503"/>
    <cellStyle name="Normal 527 2 3 2" xfId="18286"/>
    <cellStyle name="Normal 527 2 4" xfId="13149"/>
    <cellStyle name="Normal 527 2 5" xfId="41218"/>
    <cellStyle name="Normal 527 2 6" xfId="46061"/>
    <cellStyle name="Normal 527 3" xfId="3580"/>
    <cellStyle name="Normal 527 3 2" xfId="8727"/>
    <cellStyle name="Normal 527 3 2 2" xfId="19510"/>
    <cellStyle name="Normal 527 3 3" xfId="14378"/>
    <cellStyle name="Normal 527 3 4" xfId="42437"/>
    <cellStyle name="Normal 527 3 5" xfId="47280"/>
    <cellStyle name="Normal 527 4" xfId="6446"/>
    <cellStyle name="Normal 527 4 2" xfId="17229"/>
    <cellStyle name="Normal 527 5" xfId="12073"/>
    <cellStyle name="Normal 527 6" xfId="40165"/>
    <cellStyle name="Normal 527 7" xfId="45008"/>
    <cellStyle name="Normal 528" xfId="1246"/>
    <cellStyle name="Normal 528 2" xfId="2330"/>
    <cellStyle name="Normal 528 2 2" xfId="4638"/>
    <cellStyle name="Normal 528 2 2 2" xfId="9785"/>
    <cellStyle name="Normal 528 2 2 2 2" xfId="20568"/>
    <cellStyle name="Normal 528 2 2 3" xfId="15436"/>
    <cellStyle name="Normal 528 2 2 4" xfId="43495"/>
    <cellStyle name="Normal 528 2 2 5" xfId="48338"/>
    <cellStyle name="Normal 528 2 3" xfId="7504"/>
    <cellStyle name="Normal 528 2 3 2" xfId="18287"/>
    <cellStyle name="Normal 528 2 4" xfId="13150"/>
    <cellStyle name="Normal 528 2 5" xfId="41219"/>
    <cellStyle name="Normal 528 2 6" xfId="46062"/>
    <cellStyle name="Normal 528 3" xfId="3581"/>
    <cellStyle name="Normal 528 3 2" xfId="8728"/>
    <cellStyle name="Normal 528 3 2 2" xfId="19511"/>
    <cellStyle name="Normal 528 3 3" xfId="14379"/>
    <cellStyle name="Normal 528 3 4" xfId="42438"/>
    <cellStyle name="Normal 528 3 5" xfId="47281"/>
    <cellStyle name="Normal 528 4" xfId="6447"/>
    <cellStyle name="Normal 528 4 2" xfId="17230"/>
    <cellStyle name="Normal 528 5" xfId="12074"/>
    <cellStyle name="Normal 528 6" xfId="40166"/>
    <cellStyle name="Normal 528 7" xfId="45009"/>
    <cellStyle name="Normal 529" xfId="1247"/>
    <cellStyle name="Normal 529 2" xfId="2331"/>
    <cellStyle name="Normal 529 2 2" xfId="4639"/>
    <cellStyle name="Normal 529 2 2 2" xfId="9786"/>
    <cellStyle name="Normal 529 2 2 2 2" xfId="20569"/>
    <cellStyle name="Normal 529 2 2 3" xfId="15437"/>
    <cellStyle name="Normal 529 2 2 4" xfId="43496"/>
    <cellStyle name="Normal 529 2 2 5" xfId="48339"/>
    <cellStyle name="Normal 529 2 3" xfId="7505"/>
    <cellStyle name="Normal 529 2 3 2" xfId="18288"/>
    <cellStyle name="Normal 529 2 4" xfId="13151"/>
    <cellStyle name="Normal 529 2 5" xfId="41220"/>
    <cellStyle name="Normal 529 2 6" xfId="46063"/>
    <cellStyle name="Normal 529 3" xfId="3582"/>
    <cellStyle name="Normal 529 3 2" xfId="8729"/>
    <cellStyle name="Normal 529 3 2 2" xfId="19512"/>
    <cellStyle name="Normal 529 3 3" xfId="14380"/>
    <cellStyle name="Normal 529 3 4" xfId="42439"/>
    <cellStyle name="Normal 529 3 5" xfId="47282"/>
    <cellStyle name="Normal 529 4" xfId="6448"/>
    <cellStyle name="Normal 529 4 2" xfId="17231"/>
    <cellStyle name="Normal 529 5" xfId="12075"/>
    <cellStyle name="Normal 529 6" xfId="40167"/>
    <cellStyle name="Normal 529 7" xfId="45010"/>
    <cellStyle name="Normal 53" xfId="383"/>
    <cellStyle name="Normal 53 2" xfId="1479"/>
    <cellStyle name="Normal 53 2 2" xfId="3794"/>
    <cellStyle name="Normal 53 2 2 2" xfId="8941"/>
    <cellStyle name="Normal 53 2 2 2 2" xfId="19724"/>
    <cellStyle name="Normal 53 2 2 3" xfId="14592"/>
    <cellStyle name="Normal 53 2 2 4" xfId="42651"/>
    <cellStyle name="Normal 53 2 2 5" xfId="47494"/>
    <cellStyle name="Normal 53 2 3" xfId="6661"/>
    <cellStyle name="Normal 53 2 3 2" xfId="17444"/>
    <cellStyle name="Normal 53 2 4" xfId="12301"/>
    <cellStyle name="Normal 53 2 5" xfId="40376"/>
    <cellStyle name="Normal 53 2 6" xfId="45219"/>
    <cellStyle name="Normal 53 3" xfId="2746"/>
    <cellStyle name="Normal 53 3 2" xfId="7901"/>
    <cellStyle name="Normal 53 3 2 2" xfId="18684"/>
    <cellStyle name="Normal 53 3 3" xfId="13552"/>
    <cellStyle name="Normal 53 3 4" xfId="41612"/>
    <cellStyle name="Normal 53 3 5" xfId="46455"/>
    <cellStyle name="Normal 53 4" xfId="5611"/>
    <cellStyle name="Normal 53 4 2" xfId="16401"/>
    <cellStyle name="Normal 53 5" xfId="11230"/>
    <cellStyle name="Normal 53 6" xfId="39331"/>
    <cellStyle name="Normal 53 7" xfId="44177"/>
    <cellStyle name="Normal 530" xfId="1248"/>
    <cellStyle name="Normal 530 2" xfId="2332"/>
    <cellStyle name="Normal 530 2 2" xfId="4640"/>
    <cellStyle name="Normal 530 2 2 2" xfId="9787"/>
    <cellStyle name="Normal 530 2 2 2 2" xfId="20570"/>
    <cellStyle name="Normal 530 2 2 3" xfId="15438"/>
    <cellStyle name="Normal 530 2 2 4" xfId="43497"/>
    <cellStyle name="Normal 530 2 2 5" xfId="48340"/>
    <cellStyle name="Normal 530 2 3" xfId="7506"/>
    <cellStyle name="Normal 530 2 3 2" xfId="18289"/>
    <cellStyle name="Normal 530 2 4" xfId="13152"/>
    <cellStyle name="Normal 530 2 5" xfId="41221"/>
    <cellStyle name="Normal 530 2 6" xfId="46064"/>
    <cellStyle name="Normal 530 3" xfId="3583"/>
    <cellStyle name="Normal 530 3 2" xfId="8730"/>
    <cellStyle name="Normal 530 3 2 2" xfId="19513"/>
    <cellStyle name="Normal 530 3 3" xfId="14381"/>
    <cellStyle name="Normal 530 3 4" xfId="42440"/>
    <cellStyle name="Normal 530 3 5" xfId="47283"/>
    <cellStyle name="Normal 530 4" xfId="6449"/>
    <cellStyle name="Normal 530 4 2" xfId="17232"/>
    <cellStyle name="Normal 530 5" xfId="12076"/>
    <cellStyle name="Normal 530 6" xfId="40168"/>
    <cellStyle name="Normal 530 7" xfId="45011"/>
    <cellStyle name="Normal 531" xfId="1249"/>
    <cellStyle name="Normal 531 2" xfId="2333"/>
    <cellStyle name="Normal 531 2 2" xfId="4641"/>
    <cellStyle name="Normal 531 2 2 2" xfId="9788"/>
    <cellStyle name="Normal 531 2 2 2 2" xfId="20571"/>
    <cellStyle name="Normal 531 2 2 3" xfId="15439"/>
    <cellStyle name="Normal 531 2 2 4" xfId="43498"/>
    <cellStyle name="Normal 531 2 2 5" xfId="48341"/>
    <cellStyle name="Normal 531 2 3" xfId="7507"/>
    <cellStyle name="Normal 531 2 3 2" xfId="18290"/>
    <cellStyle name="Normal 531 2 4" xfId="13153"/>
    <cellStyle name="Normal 531 2 5" xfId="41222"/>
    <cellStyle name="Normal 531 2 6" xfId="46065"/>
    <cellStyle name="Normal 531 3" xfId="3584"/>
    <cellStyle name="Normal 531 3 2" xfId="8731"/>
    <cellStyle name="Normal 531 3 2 2" xfId="19514"/>
    <cellStyle name="Normal 531 3 3" xfId="14382"/>
    <cellStyle name="Normal 531 3 4" xfId="42441"/>
    <cellStyle name="Normal 531 3 5" xfId="47284"/>
    <cellStyle name="Normal 531 4" xfId="6450"/>
    <cellStyle name="Normal 531 4 2" xfId="17233"/>
    <cellStyle name="Normal 531 5" xfId="12077"/>
    <cellStyle name="Normal 531 6" xfId="40169"/>
    <cellStyle name="Normal 531 7" xfId="45012"/>
    <cellStyle name="Normal 532" xfId="1250"/>
    <cellStyle name="Normal 532 2" xfId="2334"/>
    <cellStyle name="Normal 532 2 2" xfId="4642"/>
    <cellStyle name="Normal 532 2 2 2" xfId="9789"/>
    <cellStyle name="Normal 532 2 2 2 2" xfId="20572"/>
    <cellStyle name="Normal 532 2 2 3" xfId="15440"/>
    <cellStyle name="Normal 532 2 2 4" xfId="43499"/>
    <cellStyle name="Normal 532 2 2 5" xfId="48342"/>
    <cellStyle name="Normal 532 2 3" xfId="7508"/>
    <cellStyle name="Normal 532 2 3 2" xfId="18291"/>
    <cellStyle name="Normal 532 2 4" xfId="13154"/>
    <cellStyle name="Normal 532 2 5" xfId="41223"/>
    <cellStyle name="Normal 532 2 6" xfId="46066"/>
    <cellStyle name="Normal 532 3" xfId="3585"/>
    <cellStyle name="Normal 532 3 2" xfId="8732"/>
    <cellStyle name="Normal 532 3 2 2" xfId="19515"/>
    <cellStyle name="Normal 532 3 3" xfId="14383"/>
    <cellStyle name="Normal 532 3 4" xfId="42442"/>
    <cellStyle name="Normal 532 3 5" xfId="47285"/>
    <cellStyle name="Normal 532 4" xfId="6451"/>
    <cellStyle name="Normal 532 4 2" xfId="17234"/>
    <cellStyle name="Normal 532 5" xfId="12078"/>
    <cellStyle name="Normal 532 6" xfId="40170"/>
    <cellStyle name="Normal 532 7" xfId="45013"/>
    <cellStyle name="Normal 533" xfId="1242"/>
    <cellStyle name="Normal 533 2" xfId="2326"/>
    <cellStyle name="Normal 533 2 2" xfId="4634"/>
    <cellStyle name="Normal 533 2 2 2" xfId="9781"/>
    <cellStyle name="Normal 533 2 2 2 2" xfId="20564"/>
    <cellStyle name="Normal 533 2 2 3" xfId="15432"/>
    <cellStyle name="Normal 533 2 2 4" xfId="43491"/>
    <cellStyle name="Normal 533 2 2 5" xfId="48334"/>
    <cellStyle name="Normal 533 2 3" xfId="7500"/>
    <cellStyle name="Normal 533 2 3 2" xfId="18283"/>
    <cellStyle name="Normal 533 2 4" xfId="13146"/>
    <cellStyle name="Normal 533 2 5" xfId="41215"/>
    <cellStyle name="Normal 533 2 6" xfId="46058"/>
    <cellStyle name="Normal 533 3" xfId="3577"/>
    <cellStyle name="Normal 533 3 2" xfId="8724"/>
    <cellStyle name="Normal 533 3 2 2" xfId="19507"/>
    <cellStyle name="Normal 533 3 3" xfId="14375"/>
    <cellStyle name="Normal 533 3 4" xfId="42434"/>
    <cellStyle name="Normal 533 3 5" xfId="47277"/>
    <cellStyle name="Normal 533 4" xfId="6443"/>
    <cellStyle name="Normal 533 4 2" xfId="17226"/>
    <cellStyle name="Normal 533 5" xfId="12070"/>
    <cellStyle name="Normal 533 6" xfId="40162"/>
    <cellStyle name="Normal 533 7" xfId="45005"/>
    <cellStyle name="Normal 534" xfId="1251"/>
    <cellStyle name="Normal 534 2" xfId="2335"/>
    <cellStyle name="Normal 534 2 2" xfId="4643"/>
    <cellStyle name="Normal 534 2 2 2" xfId="9790"/>
    <cellStyle name="Normal 534 2 2 2 2" xfId="20573"/>
    <cellStyle name="Normal 534 2 2 3" xfId="15441"/>
    <cellStyle name="Normal 534 2 2 4" xfId="43500"/>
    <cellStyle name="Normal 534 2 2 5" xfId="48343"/>
    <cellStyle name="Normal 534 2 3" xfId="7509"/>
    <cellStyle name="Normal 534 2 3 2" xfId="18292"/>
    <cellStyle name="Normal 534 2 4" xfId="13155"/>
    <cellStyle name="Normal 534 2 5" xfId="41224"/>
    <cellStyle name="Normal 534 2 6" xfId="46067"/>
    <cellStyle name="Normal 534 3" xfId="3586"/>
    <cellStyle name="Normal 534 3 2" xfId="8733"/>
    <cellStyle name="Normal 534 3 2 2" xfId="19516"/>
    <cellStyle name="Normal 534 3 3" xfId="14384"/>
    <cellStyle name="Normal 534 3 4" xfId="42443"/>
    <cellStyle name="Normal 534 3 5" xfId="47286"/>
    <cellStyle name="Normal 534 4" xfId="6452"/>
    <cellStyle name="Normal 534 4 2" xfId="17235"/>
    <cellStyle name="Normal 534 5" xfId="12079"/>
    <cellStyle name="Normal 534 6" xfId="40171"/>
    <cellStyle name="Normal 534 7" xfId="45014"/>
    <cellStyle name="Normal 535" xfId="1252"/>
    <cellStyle name="Normal 535 2" xfId="2336"/>
    <cellStyle name="Normal 535 2 2" xfId="4644"/>
    <cellStyle name="Normal 535 2 2 2" xfId="9791"/>
    <cellStyle name="Normal 535 2 2 2 2" xfId="20574"/>
    <cellStyle name="Normal 535 2 2 3" xfId="15442"/>
    <cellStyle name="Normal 535 2 2 4" xfId="43501"/>
    <cellStyle name="Normal 535 2 2 5" xfId="48344"/>
    <cellStyle name="Normal 535 2 3" xfId="7510"/>
    <cellStyle name="Normal 535 2 3 2" xfId="18293"/>
    <cellStyle name="Normal 535 2 4" xfId="13156"/>
    <cellStyle name="Normal 535 2 5" xfId="41225"/>
    <cellStyle name="Normal 535 2 6" xfId="46068"/>
    <cellStyle name="Normal 535 3" xfId="3587"/>
    <cellStyle name="Normal 535 3 2" xfId="8734"/>
    <cellStyle name="Normal 535 3 2 2" xfId="19517"/>
    <cellStyle name="Normal 535 3 3" xfId="14385"/>
    <cellStyle name="Normal 535 3 4" xfId="42444"/>
    <cellStyle name="Normal 535 3 5" xfId="47287"/>
    <cellStyle name="Normal 535 4" xfId="6453"/>
    <cellStyle name="Normal 535 4 2" xfId="17236"/>
    <cellStyle name="Normal 535 5" xfId="12080"/>
    <cellStyle name="Normal 535 6" xfId="40172"/>
    <cellStyle name="Normal 535 7" xfId="45015"/>
    <cellStyle name="Normal 536" xfId="1253"/>
    <cellStyle name="Normal 536 2" xfId="2337"/>
    <cellStyle name="Normal 536 2 2" xfId="4645"/>
    <cellStyle name="Normal 536 2 2 2" xfId="9792"/>
    <cellStyle name="Normal 536 2 2 2 2" xfId="20575"/>
    <cellStyle name="Normal 536 2 2 3" xfId="15443"/>
    <cellStyle name="Normal 536 2 2 4" xfId="43502"/>
    <cellStyle name="Normal 536 2 2 5" xfId="48345"/>
    <cellStyle name="Normal 536 2 3" xfId="7511"/>
    <cellStyle name="Normal 536 2 3 2" xfId="18294"/>
    <cellStyle name="Normal 536 2 4" xfId="13157"/>
    <cellStyle name="Normal 536 2 5" xfId="41226"/>
    <cellStyle name="Normal 536 2 6" xfId="46069"/>
    <cellStyle name="Normal 536 3" xfId="3588"/>
    <cellStyle name="Normal 536 3 2" xfId="8735"/>
    <cellStyle name="Normal 536 3 2 2" xfId="19518"/>
    <cellStyle name="Normal 536 3 3" xfId="14386"/>
    <cellStyle name="Normal 536 3 4" xfId="42445"/>
    <cellStyle name="Normal 536 3 5" xfId="47288"/>
    <cellStyle name="Normal 536 4" xfId="6454"/>
    <cellStyle name="Normal 536 4 2" xfId="17237"/>
    <cellStyle name="Normal 536 5" xfId="12081"/>
    <cellStyle name="Normal 536 6" xfId="40173"/>
    <cellStyle name="Normal 536 7" xfId="45016"/>
    <cellStyle name="Normal 537" xfId="1254"/>
    <cellStyle name="Normal 537 2" xfId="2338"/>
    <cellStyle name="Normal 537 2 2" xfId="4646"/>
    <cellStyle name="Normal 537 2 2 2" xfId="9793"/>
    <cellStyle name="Normal 537 2 2 2 2" xfId="20576"/>
    <cellStyle name="Normal 537 2 2 3" xfId="15444"/>
    <cellStyle name="Normal 537 2 2 4" xfId="43503"/>
    <cellStyle name="Normal 537 2 2 5" xfId="48346"/>
    <cellStyle name="Normal 537 2 3" xfId="7512"/>
    <cellStyle name="Normal 537 2 3 2" xfId="18295"/>
    <cellStyle name="Normal 537 2 4" xfId="13158"/>
    <cellStyle name="Normal 537 2 5" xfId="41227"/>
    <cellStyle name="Normal 537 2 6" xfId="46070"/>
    <cellStyle name="Normal 537 3" xfId="3589"/>
    <cellStyle name="Normal 537 3 2" xfId="8736"/>
    <cellStyle name="Normal 537 3 2 2" xfId="19519"/>
    <cellStyle name="Normal 537 3 3" xfId="14387"/>
    <cellStyle name="Normal 537 3 4" xfId="42446"/>
    <cellStyle name="Normal 537 3 5" xfId="47289"/>
    <cellStyle name="Normal 537 4" xfId="6455"/>
    <cellStyle name="Normal 537 4 2" xfId="17238"/>
    <cellStyle name="Normal 537 5" xfId="12082"/>
    <cellStyle name="Normal 537 6" xfId="40174"/>
    <cellStyle name="Normal 537 7" xfId="45017"/>
    <cellStyle name="Normal 538" xfId="1256"/>
    <cellStyle name="Normal 538 2" xfId="2340"/>
    <cellStyle name="Normal 538 2 2" xfId="4648"/>
    <cellStyle name="Normal 538 2 2 2" xfId="9795"/>
    <cellStyle name="Normal 538 2 2 2 2" xfId="20578"/>
    <cellStyle name="Normal 538 2 2 3" xfId="15446"/>
    <cellStyle name="Normal 538 2 2 4" xfId="43505"/>
    <cellStyle name="Normal 538 2 2 5" xfId="48348"/>
    <cellStyle name="Normal 538 2 3" xfId="7514"/>
    <cellStyle name="Normal 538 2 3 2" xfId="18297"/>
    <cellStyle name="Normal 538 2 4" xfId="13160"/>
    <cellStyle name="Normal 538 2 5" xfId="41229"/>
    <cellStyle name="Normal 538 2 6" xfId="46072"/>
    <cellStyle name="Normal 538 3" xfId="3591"/>
    <cellStyle name="Normal 538 3 2" xfId="8738"/>
    <cellStyle name="Normal 538 3 2 2" xfId="19521"/>
    <cellStyle name="Normal 538 3 3" xfId="14389"/>
    <cellStyle name="Normal 538 3 4" xfId="42448"/>
    <cellStyle name="Normal 538 3 5" xfId="47291"/>
    <cellStyle name="Normal 538 4" xfId="6457"/>
    <cellStyle name="Normal 538 4 2" xfId="17240"/>
    <cellStyle name="Normal 538 5" xfId="12084"/>
    <cellStyle name="Normal 538 6" xfId="92"/>
    <cellStyle name="Normal 538 7" xfId="39163"/>
    <cellStyle name="Normal 538 8" xfId="44011"/>
    <cellStyle name="Normal 539" xfId="1259"/>
    <cellStyle name="Normal 539 2" xfId="2343"/>
    <cellStyle name="Normal 539 2 2" xfId="4651"/>
    <cellStyle name="Normal 539 2 2 2" xfId="9798"/>
    <cellStyle name="Normal 539 2 2 2 2" xfId="20581"/>
    <cellStyle name="Normal 539 2 2 3" xfId="15449"/>
    <cellStyle name="Normal 539 2 2 4" xfId="43508"/>
    <cellStyle name="Normal 539 2 2 5" xfId="48351"/>
    <cellStyle name="Normal 539 2 3" xfId="7517"/>
    <cellStyle name="Normal 539 2 3 2" xfId="18300"/>
    <cellStyle name="Normal 539 2 4" xfId="13163"/>
    <cellStyle name="Normal 539 2 5" xfId="41232"/>
    <cellStyle name="Normal 539 2 6" xfId="46075"/>
    <cellStyle name="Normal 539 3" xfId="3594"/>
    <cellStyle name="Normal 539 3 2" xfId="8741"/>
    <cellStyle name="Normal 539 3 2 2" xfId="19524"/>
    <cellStyle name="Normal 539 3 3" xfId="14392"/>
    <cellStyle name="Normal 539 3 4" xfId="42451"/>
    <cellStyle name="Normal 539 3 5" xfId="47294"/>
    <cellStyle name="Normal 539 4" xfId="6460"/>
    <cellStyle name="Normal 539 4 2" xfId="17243"/>
    <cellStyle name="Normal 539 5" xfId="12087"/>
    <cellStyle name="Normal 539 6" xfId="40177"/>
    <cellStyle name="Normal 539 7" xfId="45020"/>
    <cellStyle name="Normal 54" xfId="384"/>
    <cellStyle name="Normal 54 2" xfId="1480"/>
    <cellStyle name="Normal 54 2 2" xfId="3795"/>
    <cellStyle name="Normal 54 2 2 2" xfId="8942"/>
    <cellStyle name="Normal 54 2 2 2 2" xfId="19725"/>
    <cellStyle name="Normal 54 2 2 3" xfId="14593"/>
    <cellStyle name="Normal 54 2 2 4" xfId="42652"/>
    <cellStyle name="Normal 54 2 2 5" xfId="47495"/>
    <cellStyle name="Normal 54 2 3" xfId="6662"/>
    <cellStyle name="Normal 54 2 3 2" xfId="17445"/>
    <cellStyle name="Normal 54 2 4" xfId="12302"/>
    <cellStyle name="Normal 54 2 5" xfId="40377"/>
    <cellStyle name="Normal 54 2 6" xfId="45220"/>
    <cellStyle name="Normal 54 3" xfId="2747"/>
    <cellStyle name="Normal 54 3 2" xfId="7902"/>
    <cellStyle name="Normal 54 3 2 2" xfId="18685"/>
    <cellStyle name="Normal 54 3 3" xfId="13553"/>
    <cellStyle name="Normal 54 3 4" xfId="41613"/>
    <cellStyle name="Normal 54 3 5" xfId="46456"/>
    <cellStyle name="Normal 54 4" xfId="5612"/>
    <cellStyle name="Normal 54 4 2" xfId="16402"/>
    <cellStyle name="Normal 54 5" xfId="11231"/>
    <cellStyle name="Normal 54 6" xfId="39332"/>
    <cellStyle name="Normal 54 7" xfId="44178"/>
    <cellStyle name="Normal 540" xfId="1273"/>
    <cellStyle name="Normal 540 2" xfId="2357"/>
    <cellStyle name="Normal 540 2 2" xfId="4665"/>
    <cellStyle name="Normal 540 2 2 2" xfId="9812"/>
    <cellStyle name="Normal 540 2 2 2 2" xfId="20595"/>
    <cellStyle name="Normal 540 2 2 3" xfId="15463"/>
    <cellStyle name="Normal 540 2 2 4" xfId="43522"/>
    <cellStyle name="Normal 540 2 2 5" xfId="48365"/>
    <cellStyle name="Normal 540 2 3" xfId="7531"/>
    <cellStyle name="Normal 540 2 3 2" xfId="18314"/>
    <cellStyle name="Normal 540 2 4" xfId="13177"/>
    <cellStyle name="Normal 540 2 5" xfId="41246"/>
    <cellStyle name="Normal 540 2 6" xfId="46089"/>
    <cellStyle name="Normal 540 3" xfId="3608"/>
    <cellStyle name="Normal 540 3 2" xfId="8755"/>
    <cellStyle name="Normal 540 3 2 2" xfId="19538"/>
    <cellStyle name="Normal 540 3 3" xfId="14406"/>
    <cellStyle name="Normal 540 3 4" xfId="42465"/>
    <cellStyle name="Normal 540 3 5" xfId="47308"/>
    <cellStyle name="Normal 540 4" xfId="6474"/>
    <cellStyle name="Normal 540 4 2" xfId="17257"/>
    <cellStyle name="Normal 540 5" xfId="12101"/>
    <cellStyle name="Normal 540 6" xfId="40191"/>
    <cellStyle name="Normal 540 7" xfId="45034"/>
    <cellStyle name="Normal 541" xfId="1276"/>
    <cellStyle name="Normal 541 2" xfId="2360"/>
    <cellStyle name="Normal 541 2 2" xfId="4668"/>
    <cellStyle name="Normal 541 2 2 2" xfId="9815"/>
    <cellStyle name="Normal 541 2 2 2 2" xfId="20598"/>
    <cellStyle name="Normal 541 2 2 3" xfId="15466"/>
    <cellStyle name="Normal 541 2 2 4" xfId="43525"/>
    <cellStyle name="Normal 541 2 2 5" xfId="48368"/>
    <cellStyle name="Normal 541 2 3" xfId="7534"/>
    <cellStyle name="Normal 541 2 3 2" xfId="18317"/>
    <cellStyle name="Normal 541 2 4" xfId="13180"/>
    <cellStyle name="Normal 541 2 5" xfId="41249"/>
    <cellStyle name="Normal 541 2 6" xfId="46092"/>
    <cellStyle name="Normal 541 3" xfId="3611"/>
    <cellStyle name="Normal 541 3 2" xfId="8758"/>
    <cellStyle name="Normal 541 3 2 2" xfId="19541"/>
    <cellStyle name="Normal 541 3 3" xfId="14409"/>
    <cellStyle name="Normal 541 3 4" xfId="42468"/>
    <cellStyle name="Normal 541 3 5" xfId="47311"/>
    <cellStyle name="Normal 541 4" xfId="6477"/>
    <cellStyle name="Normal 541 4 2" xfId="17260"/>
    <cellStyle name="Normal 541 5" xfId="12104"/>
    <cellStyle name="Normal 541 6" xfId="40194"/>
    <cellStyle name="Normal 541 7" xfId="45037"/>
    <cellStyle name="Normal 542" xfId="1277"/>
    <cellStyle name="Normal 542 2" xfId="2361"/>
    <cellStyle name="Normal 542 2 2" xfId="4669"/>
    <cellStyle name="Normal 542 2 2 2" xfId="9816"/>
    <cellStyle name="Normal 542 2 2 2 2" xfId="20599"/>
    <cellStyle name="Normal 542 2 2 3" xfId="15467"/>
    <cellStyle name="Normal 542 2 2 4" xfId="43526"/>
    <cellStyle name="Normal 542 2 2 5" xfId="48369"/>
    <cellStyle name="Normal 542 2 3" xfId="7535"/>
    <cellStyle name="Normal 542 2 3 2" xfId="18318"/>
    <cellStyle name="Normal 542 2 4" xfId="13181"/>
    <cellStyle name="Normal 542 2 5" xfId="41250"/>
    <cellStyle name="Normal 542 2 6" xfId="46093"/>
    <cellStyle name="Normal 542 3" xfId="3612"/>
    <cellStyle name="Normal 542 3 2" xfId="8759"/>
    <cellStyle name="Normal 542 3 2 2" xfId="19542"/>
    <cellStyle name="Normal 542 3 3" xfId="14410"/>
    <cellStyle name="Normal 542 3 4" xfId="42469"/>
    <cellStyle name="Normal 542 3 5" xfId="47312"/>
    <cellStyle name="Normal 542 4" xfId="6478"/>
    <cellStyle name="Normal 542 4 2" xfId="17261"/>
    <cellStyle name="Normal 542 5" xfId="12105"/>
    <cellStyle name="Normal 542 6" xfId="40195"/>
    <cellStyle name="Normal 542 7" xfId="45038"/>
    <cellStyle name="Normal 543" xfId="1275"/>
    <cellStyle name="Normal 543 2" xfId="2359"/>
    <cellStyle name="Normal 543 2 2" xfId="4667"/>
    <cellStyle name="Normal 543 2 2 2" xfId="9814"/>
    <cellStyle name="Normal 543 2 2 2 2" xfId="20597"/>
    <cellStyle name="Normal 543 2 2 3" xfId="15465"/>
    <cellStyle name="Normal 543 2 2 4" xfId="43524"/>
    <cellStyle name="Normal 543 2 2 5" xfId="48367"/>
    <cellStyle name="Normal 543 2 3" xfId="7533"/>
    <cellStyle name="Normal 543 2 3 2" xfId="18316"/>
    <cellStyle name="Normal 543 2 4" xfId="13179"/>
    <cellStyle name="Normal 543 2 5" xfId="41248"/>
    <cellStyle name="Normal 543 2 6" xfId="46091"/>
    <cellStyle name="Normal 543 3" xfId="3610"/>
    <cellStyle name="Normal 543 3 2" xfId="8757"/>
    <cellStyle name="Normal 543 3 2 2" xfId="19540"/>
    <cellStyle name="Normal 543 3 3" xfId="14408"/>
    <cellStyle name="Normal 543 3 4" xfId="42467"/>
    <cellStyle name="Normal 543 3 5" xfId="47310"/>
    <cellStyle name="Normal 543 4" xfId="6476"/>
    <cellStyle name="Normal 543 4 2" xfId="17259"/>
    <cellStyle name="Normal 543 5" xfId="12103"/>
    <cellStyle name="Normal 543 6" xfId="40193"/>
    <cellStyle name="Normal 543 7" xfId="45036"/>
    <cellStyle name="Normal 544" xfId="1274"/>
    <cellStyle name="Normal 544 2" xfId="2358"/>
    <cellStyle name="Normal 544 2 2" xfId="4666"/>
    <cellStyle name="Normal 544 2 2 2" xfId="9813"/>
    <cellStyle name="Normal 544 2 2 2 2" xfId="20596"/>
    <cellStyle name="Normal 544 2 2 3" xfId="15464"/>
    <cellStyle name="Normal 544 2 2 4" xfId="43523"/>
    <cellStyle name="Normal 544 2 2 5" xfId="48366"/>
    <cellStyle name="Normal 544 2 3" xfId="7532"/>
    <cellStyle name="Normal 544 2 3 2" xfId="18315"/>
    <cellStyle name="Normal 544 2 4" xfId="13178"/>
    <cellStyle name="Normal 544 2 5" xfId="41247"/>
    <cellStyle name="Normal 544 2 6" xfId="46090"/>
    <cellStyle name="Normal 544 3" xfId="3609"/>
    <cellStyle name="Normal 544 3 2" xfId="8756"/>
    <cellStyle name="Normal 544 3 2 2" xfId="19539"/>
    <cellStyle name="Normal 544 3 3" xfId="14407"/>
    <cellStyle name="Normal 544 3 4" xfId="42466"/>
    <cellStyle name="Normal 544 3 5" xfId="47309"/>
    <cellStyle name="Normal 544 4" xfId="6475"/>
    <cellStyle name="Normal 544 4 2" xfId="17258"/>
    <cellStyle name="Normal 544 5" xfId="12102"/>
    <cellStyle name="Normal 544 6" xfId="40192"/>
    <cellStyle name="Normal 544 7" xfId="45035"/>
    <cellStyle name="Normal 545" xfId="1278"/>
    <cellStyle name="Normal 545 2" xfId="2362"/>
    <cellStyle name="Normal 545 2 2" xfId="4670"/>
    <cellStyle name="Normal 545 2 2 2" xfId="9817"/>
    <cellStyle name="Normal 545 2 2 2 2" xfId="20600"/>
    <cellStyle name="Normal 545 2 2 3" xfId="15468"/>
    <cellStyle name="Normal 545 2 2 4" xfId="43527"/>
    <cellStyle name="Normal 545 2 2 5" xfId="48370"/>
    <cellStyle name="Normal 545 2 3" xfId="7536"/>
    <cellStyle name="Normal 545 2 3 2" xfId="18319"/>
    <cellStyle name="Normal 545 2 4" xfId="13182"/>
    <cellStyle name="Normal 545 2 5" xfId="41251"/>
    <cellStyle name="Normal 545 2 6" xfId="46094"/>
    <cellStyle name="Normal 545 3" xfId="3613"/>
    <cellStyle name="Normal 545 3 2" xfId="8760"/>
    <cellStyle name="Normal 545 3 2 2" xfId="19543"/>
    <cellStyle name="Normal 545 3 3" xfId="14411"/>
    <cellStyle name="Normal 545 3 4" xfId="42470"/>
    <cellStyle name="Normal 545 3 5" xfId="47313"/>
    <cellStyle name="Normal 545 4" xfId="6479"/>
    <cellStyle name="Normal 545 4 2" xfId="17262"/>
    <cellStyle name="Normal 545 5" xfId="12106"/>
    <cellStyle name="Normal 545 6" xfId="40196"/>
    <cellStyle name="Normal 545 7" xfId="45039"/>
    <cellStyle name="Normal 546" xfId="1279"/>
    <cellStyle name="Normal 546 2" xfId="3614"/>
    <cellStyle name="Normal 546 2 2" xfId="8761"/>
    <cellStyle name="Normal 546 2 2 2" xfId="19544"/>
    <cellStyle name="Normal 546 2 3" xfId="14412"/>
    <cellStyle name="Normal 546 2 4" xfId="42471"/>
    <cellStyle name="Normal 546 2 5" xfId="47314"/>
    <cellStyle name="Normal 546 3" xfId="6480"/>
    <cellStyle name="Normal 546 3 2" xfId="17263"/>
    <cellStyle name="Normal 546 4" xfId="12107"/>
    <cellStyle name="Normal 546 5" xfId="40197"/>
    <cellStyle name="Normal 546 6" xfId="45040"/>
    <cellStyle name="Normal 547" xfId="1295"/>
    <cellStyle name="Normal 547 2" xfId="3630"/>
    <cellStyle name="Normal 547 2 2" xfId="8777"/>
    <cellStyle name="Normal 547 2 2 2" xfId="19560"/>
    <cellStyle name="Normal 547 2 3" xfId="14428"/>
    <cellStyle name="Normal 547 2 4" xfId="42487"/>
    <cellStyle name="Normal 547 2 5" xfId="47330"/>
    <cellStyle name="Normal 547 3" xfId="6496"/>
    <cellStyle name="Normal 547 3 2" xfId="17279"/>
    <cellStyle name="Normal 547 4" xfId="12123"/>
    <cellStyle name="Normal 547 5" xfId="40213"/>
    <cellStyle name="Normal 547 6" xfId="45056"/>
    <cellStyle name="Normal 548" xfId="1296"/>
    <cellStyle name="Normal 548 2" xfId="3631"/>
    <cellStyle name="Normal 548 2 2" xfId="8778"/>
    <cellStyle name="Normal 548 2 2 2" xfId="19561"/>
    <cellStyle name="Normal 548 2 3" xfId="14429"/>
    <cellStyle name="Normal 548 2 4" xfId="42488"/>
    <cellStyle name="Normal 548 2 5" xfId="47331"/>
    <cellStyle name="Normal 548 3" xfId="6497"/>
    <cellStyle name="Normal 548 3 2" xfId="17280"/>
    <cellStyle name="Normal 548 4" xfId="12124"/>
    <cellStyle name="Normal 548 5" xfId="40214"/>
    <cellStyle name="Normal 548 6" xfId="45057"/>
    <cellStyle name="Normal 549" xfId="1297"/>
    <cellStyle name="Normal 549 2" xfId="3632"/>
    <cellStyle name="Normal 549 2 2" xfId="8779"/>
    <cellStyle name="Normal 549 2 2 2" xfId="19562"/>
    <cellStyle name="Normal 549 2 3" xfId="14430"/>
    <cellStyle name="Normal 549 2 4" xfId="42489"/>
    <cellStyle name="Normal 549 2 5" xfId="47332"/>
    <cellStyle name="Normal 549 3" xfId="6498"/>
    <cellStyle name="Normal 549 3 2" xfId="17281"/>
    <cellStyle name="Normal 549 4" xfId="12125"/>
    <cellStyle name="Normal 549 5" xfId="40215"/>
    <cellStyle name="Normal 549 6" xfId="45058"/>
    <cellStyle name="Normal 55" xfId="385"/>
    <cellStyle name="Normal 55 2" xfId="1481"/>
    <cellStyle name="Normal 55 2 2" xfId="3796"/>
    <cellStyle name="Normal 55 2 2 2" xfId="8943"/>
    <cellStyle name="Normal 55 2 2 2 2" xfId="19726"/>
    <cellStyle name="Normal 55 2 2 3" xfId="14594"/>
    <cellStyle name="Normal 55 2 2 4" xfId="42653"/>
    <cellStyle name="Normal 55 2 2 5" xfId="47496"/>
    <cellStyle name="Normal 55 2 3" xfId="6663"/>
    <cellStyle name="Normal 55 2 3 2" xfId="17446"/>
    <cellStyle name="Normal 55 2 4" xfId="12303"/>
    <cellStyle name="Normal 55 2 5" xfId="40378"/>
    <cellStyle name="Normal 55 2 6" xfId="45221"/>
    <cellStyle name="Normal 55 3" xfId="2748"/>
    <cellStyle name="Normal 55 3 2" xfId="7903"/>
    <cellStyle name="Normal 55 3 2 2" xfId="18686"/>
    <cellStyle name="Normal 55 3 3" xfId="13554"/>
    <cellStyle name="Normal 55 3 4" xfId="41614"/>
    <cellStyle name="Normal 55 3 5" xfId="46457"/>
    <cellStyle name="Normal 55 4" xfId="5613"/>
    <cellStyle name="Normal 55 4 2" xfId="16403"/>
    <cellStyle name="Normal 55 5" xfId="11232"/>
    <cellStyle name="Normal 55 6" xfId="39333"/>
    <cellStyle name="Normal 55 7" xfId="44179"/>
    <cellStyle name="Normal 550" xfId="1301"/>
    <cellStyle name="Normal 551" xfId="2363"/>
    <cellStyle name="Normal 552" xfId="2366"/>
    <cellStyle name="Normal 553" xfId="1298"/>
    <cellStyle name="Normal 553 2" xfId="3633"/>
    <cellStyle name="Normal 553 2 2" xfId="8780"/>
    <cellStyle name="Normal 553 2 2 2" xfId="19563"/>
    <cellStyle name="Normal 553 2 3" xfId="14431"/>
    <cellStyle name="Normal 553 2 4" xfId="42490"/>
    <cellStyle name="Normal 553 2 5" xfId="47333"/>
    <cellStyle name="Normal 553 3" xfId="6499"/>
    <cellStyle name="Normal 553 3 2" xfId="17282"/>
    <cellStyle name="Normal 553 4" xfId="12126"/>
    <cellStyle name="Normal 553 5" xfId="40216"/>
    <cellStyle name="Normal 553 6" xfId="45059"/>
    <cellStyle name="Normal 554" xfId="1300"/>
    <cellStyle name="Normal 554 2" xfId="3635"/>
    <cellStyle name="Normal 554 2 2" xfId="8782"/>
    <cellStyle name="Normal 554 2 2 2" xfId="19565"/>
    <cellStyle name="Normal 554 2 3" xfId="14433"/>
    <cellStyle name="Normal 554 2 4" xfId="42492"/>
    <cellStyle name="Normal 554 2 5" xfId="47335"/>
    <cellStyle name="Normal 554 3" xfId="6501"/>
    <cellStyle name="Normal 554 3 2" xfId="17284"/>
    <cellStyle name="Normal 554 4" xfId="12128"/>
    <cellStyle name="Normal 554 5" xfId="40218"/>
    <cellStyle name="Normal 554 6" xfId="45061"/>
    <cellStyle name="Normal 555" xfId="1823"/>
    <cellStyle name="Normal 555 2" xfId="4132"/>
    <cellStyle name="Normal 555 2 2" xfId="9279"/>
    <cellStyle name="Normal 555 2 2 2" xfId="20062"/>
    <cellStyle name="Normal 555 2 3" xfId="14930"/>
    <cellStyle name="Normal 555 2 4" xfId="42989"/>
    <cellStyle name="Normal 555 2 5" xfId="47832"/>
    <cellStyle name="Normal 555 3" xfId="6998"/>
    <cellStyle name="Normal 555 3 2" xfId="17781"/>
    <cellStyle name="Normal 555 4" xfId="12643"/>
    <cellStyle name="Normal 555 5" xfId="40713"/>
    <cellStyle name="Normal 555 6" xfId="45556"/>
    <cellStyle name="Normal 556" xfId="2374"/>
    <cellStyle name="Normal 556 2" xfId="4678"/>
    <cellStyle name="Normal 556 2 2" xfId="9825"/>
    <cellStyle name="Normal 556 2 2 2" xfId="20608"/>
    <cellStyle name="Normal 556 2 3" xfId="15476"/>
    <cellStyle name="Normal 556 2 4" xfId="43535"/>
    <cellStyle name="Normal 556 2 5" xfId="48378"/>
    <cellStyle name="Normal 556 3" xfId="7544"/>
    <cellStyle name="Normal 556 3 2" xfId="18327"/>
    <cellStyle name="Normal 556 4" xfId="13190"/>
    <cellStyle name="Normal 556 5" xfId="41259"/>
    <cellStyle name="Normal 556 6" xfId="46102"/>
    <cellStyle name="Normal 557" xfId="2384"/>
    <cellStyle name="Normal 557 2" xfId="4688"/>
    <cellStyle name="Normal 557 2 2" xfId="9835"/>
    <cellStyle name="Normal 557 2 2 2" xfId="20618"/>
    <cellStyle name="Normal 557 2 3" xfId="15486"/>
    <cellStyle name="Normal 557 2 4" xfId="43545"/>
    <cellStyle name="Normal 557 2 5" xfId="48388"/>
    <cellStyle name="Normal 557 3" xfId="7554"/>
    <cellStyle name="Normal 557 3 2" xfId="18337"/>
    <cellStyle name="Normal 557 4" xfId="13200"/>
    <cellStyle name="Normal 557 5" xfId="41269"/>
    <cellStyle name="Normal 557 6" xfId="46112"/>
    <cellStyle name="Normal 558" xfId="2375"/>
    <cellStyle name="Normal 558 2" xfId="4679"/>
    <cellStyle name="Normal 558 2 2" xfId="9826"/>
    <cellStyle name="Normal 558 2 2 2" xfId="20609"/>
    <cellStyle name="Normal 558 2 3" xfId="15477"/>
    <cellStyle name="Normal 558 2 4" xfId="43536"/>
    <cellStyle name="Normal 558 2 5" xfId="48379"/>
    <cellStyle name="Normal 558 3" xfId="7545"/>
    <cellStyle name="Normal 558 3 2" xfId="18328"/>
    <cellStyle name="Normal 558 4" xfId="13191"/>
    <cellStyle name="Normal 558 5" xfId="41260"/>
    <cellStyle name="Normal 558 6" xfId="46103"/>
    <cellStyle name="Normal 559" xfId="2378"/>
    <cellStyle name="Normal 559 2" xfId="4682"/>
    <cellStyle name="Normal 559 2 2" xfId="9829"/>
    <cellStyle name="Normal 559 2 2 2" xfId="20612"/>
    <cellStyle name="Normal 559 2 3" xfId="15480"/>
    <cellStyle name="Normal 559 2 4" xfId="43539"/>
    <cellStyle name="Normal 559 2 5" xfId="48382"/>
    <cellStyle name="Normal 559 3" xfId="7548"/>
    <cellStyle name="Normal 559 3 2" xfId="18331"/>
    <cellStyle name="Normal 559 4" xfId="13194"/>
    <cellStyle name="Normal 559 5" xfId="41263"/>
    <cellStyle name="Normal 559 6" xfId="46106"/>
    <cellStyle name="Normal 56" xfId="386"/>
    <cellStyle name="Normal 56 2" xfId="1482"/>
    <cellStyle name="Normal 56 2 2" xfId="3797"/>
    <cellStyle name="Normal 56 2 2 2" xfId="8944"/>
    <cellStyle name="Normal 56 2 2 2 2" xfId="19727"/>
    <cellStyle name="Normal 56 2 2 3" xfId="14595"/>
    <cellStyle name="Normal 56 2 2 4" xfId="42654"/>
    <cellStyle name="Normal 56 2 2 5" xfId="47497"/>
    <cellStyle name="Normal 56 2 3" xfId="6664"/>
    <cellStyle name="Normal 56 2 3 2" xfId="17447"/>
    <cellStyle name="Normal 56 2 4" xfId="12304"/>
    <cellStyle name="Normal 56 2 5" xfId="40379"/>
    <cellStyle name="Normal 56 2 6" xfId="45222"/>
    <cellStyle name="Normal 56 3" xfId="2749"/>
    <cellStyle name="Normal 56 3 2" xfId="7904"/>
    <cellStyle name="Normal 56 3 2 2" xfId="18687"/>
    <cellStyle name="Normal 56 3 3" xfId="13555"/>
    <cellStyle name="Normal 56 3 4" xfId="41615"/>
    <cellStyle name="Normal 56 3 5" xfId="46458"/>
    <cellStyle name="Normal 56 4" xfId="5614"/>
    <cellStyle name="Normal 56 4 2" xfId="16404"/>
    <cellStyle name="Normal 56 5" xfId="11233"/>
    <cellStyle name="Normal 56 6" xfId="39334"/>
    <cellStyle name="Normal 56 7" xfId="44180"/>
    <cellStyle name="Normal 560" xfId="2368"/>
    <cellStyle name="Normal 560 2" xfId="4672"/>
    <cellStyle name="Normal 560 2 2" xfId="9819"/>
    <cellStyle name="Normal 560 2 2 2" xfId="20602"/>
    <cellStyle name="Normal 560 2 3" xfId="15470"/>
    <cellStyle name="Normal 560 2 4" xfId="43529"/>
    <cellStyle name="Normal 560 2 5" xfId="48372"/>
    <cellStyle name="Normal 560 3" xfId="7538"/>
    <cellStyle name="Normal 560 3 2" xfId="18321"/>
    <cellStyle name="Normal 560 4" xfId="13184"/>
    <cellStyle name="Normal 560 5" xfId="41253"/>
    <cellStyle name="Normal 560 6" xfId="46096"/>
    <cellStyle name="Normal 561" xfId="2371"/>
    <cellStyle name="Normal 561 2" xfId="4675"/>
    <cellStyle name="Normal 561 2 2" xfId="9822"/>
    <cellStyle name="Normal 561 2 2 2" xfId="20605"/>
    <cellStyle name="Normal 561 2 3" xfId="15473"/>
    <cellStyle name="Normal 561 2 4" xfId="43532"/>
    <cellStyle name="Normal 561 2 5" xfId="48375"/>
    <cellStyle name="Normal 561 3" xfId="7541"/>
    <cellStyle name="Normal 561 3 2" xfId="18324"/>
    <cellStyle name="Normal 561 4" xfId="13187"/>
    <cellStyle name="Normal 561 5" xfId="41256"/>
    <cellStyle name="Normal 561 6" xfId="46099"/>
    <cellStyle name="Normal 562" xfId="2386"/>
    <cellStyle name="Normal 562 2" xfId="4690"/>
    <cellStyle name="Normal 562 2 2" xfId="9837"/>
    <cellStyle name="Normal 562 2 2 2" xfId="20620"/>
    <cellStyle name="Normal 562 2 3" xfId="15488"/>
    <cellStyle name="Normal 562 2 4" xfId="43547"/>
    <cellStyle name="Normal 562 2 5" xfId="48390"/>
    <cellStyle name="Normal 562 3" xfId="7556"/>
    <cellStyle name="Normal 562 3 2" xfId="18339"/>
    <cellStyle name="Normal 562 4" xfId="13202"/>
    <cellStyle name="Normal 562 5" xfId="41271"/>
    <cellStyle name="Normal 562 6" xfId="46114"/>
    <cellStyle name="Normal 563" xfId="2391"/>
    <cellStyle name="Normal 564" xfId="2385"/>
    <cellStyle name="Normal 564 2" xfId="4689"/>
    <cellStyle name="Normal 564 2 2" xfId="9836"/>
    <cellStyle name="Normal 564 2 2 2" xfId="20619"/>
    <cellStyle name="Normal 564 2 3" xfId="15487"/>
    <cellStyle name="Normal 564 2 4" xfId="43546"/>
    <cellStyle name="Normal 564 2 5" xfId="48389"/>
    <cellStyle name="Normal 564 3" xfId="7555"/>
    <cellStyle name="Normal 564 3 2" xfId="18338"/>
    <cellStyle name="Normal 564 4" xfId="13201"/>
    <cellStyle name="Normal 564 5" xfId="41270"/>
    <cellStyle name="Normal 564 6" xfId="46113"/>
    <cellStyle name="Normal 565" xfId="2372"/>
    <cellStyle name="Normal 565 2" xfId="4676"/>
    <cellStyle name="Normal 565 2 2" xfId="9823"/>
    <cellStyle name="Normal 565 2 2 2" xfId="20606"/>
    <cellStyle name="Normal 565 2 3" xfId="15474"/>
    <cellStyle name="Normal 565 2 4" xfId="43533"/>
    <cellStyle name="Normal 565 2 5" xfId="48376"/>
    <cellStyle name="Normal 565 3" xfId="7542"/>
    <cellStyle name="Normal 565 3 2" xfId="18325"/>
    <cellStyle name="Normal 565 4" xfId="13188"/>
    <cellStyle name="Normal 565 5" xfId="41257"/>
    <cellStyle name="Normal 565 6" xfId="46100"/>
    <cellStyle name="Normal 566" xfId="2383"/>
    <cellStyle name="Normal 566 2" xfId="4687"/>
    <cellStyle name="Normal 566 2 2" xfId="9834"/>
    <cellStyle name="Normal 566 2 2 2" xfId="20617"/>
    <cellStyle name="Normal 566 2 3" xfId="15485"/>
    <cellStyle name="Normal 566 2 4" xfId="43544"/>
    <cellStyle name="Normal 566 2 5" xfId="48387"/>
    <cellStyle name="Normal 566 3" xfId="5020"/>
    <cellStyle name="Normal 566 3 2" xfId="10168"/>
    <cellStyle name="Normal 566 3 2 2" xfId="20951"/>
    <cellStyle name="Normal 566 3 3" xfId="15817"/>
    <cellStyle name="Normal 566 3 4" xfId="43871"/>
    <cellStyle name="Normal 566 3 5" xfId="48714"/>
    <cellStyle name="Normal 566 4" xfId="7553"/>
    <cellStyle name="Normal 566 4 2" xfId="18336"/>
    <cellStyle name="Normal 566 5" xfId="13199"/>
    <cellStyle name="Normal 566 6" xfId="41268"/>
    <cellStyle name="Normal 566 7" xfId="46111"/>
    <cellStyle name="Normal 567" xfId="2388"/>
    <cellStyle name="Normal 567 2" xfId="4692"/>
    <cellStyle name="Normal 567 2 2" xfId="9839"/>
    <cellStyle name="Normal 567 2 2 2" xfId="20622"/>
    <cellStyle name="Normal 567 2 3" xfId="15490"/>
    <cellStyle name="Normal 567 2 4" xfId="43549"/>
    <cellStyle name="Normal 567 2 5" xfId="48392"/>
    <cellStyle name="Normal 567 3" xfId="7558"/>
    <cellStyle name="Normal 567 3 2" xfId="18341"/>
    <cellStyle name="Normal 567 4" xfId="13204"/>
    <cellStyle name="Normal 567 5" xfId="41273"/>
    <cellStyle name="Normal 567 6" xfId="46116"/>
    <cellStyle name="Normal 568" xfId="2396"/>
    <cellStyle name="Normal 568 2" xfId="4698"/>
    <cellStyle name="Normal 568 2 2" xfId="9845"/>
    <cellStyle name="Normal 568 2 2 2" xfId="20628"/>
    <cellStyle name="Normal 568 2 3" xfId="15496"/>
    <cellStyle name="Normal 568 2 4" xfId="43555"/>
    <cellStyle name="Normal 568 2 5" xfId="48398"/>
    <cellStyle name="Normal 568 3" xfId="7564"/>
    <cellStyle name="Normal 568 3 2" xfId="18347"/>
    <cellStyle name="Normal 568 4" xfId="13210"/>
    <cellStyle name="Normal 568 5" xfId="41279"/>
    <cellStyle name="Normal 568 6" xfId="46122"/>
    <cellStyle name="Normal 569" xfId="2394"/>
    <cellStyle name="Normal 569 2" xfId="4696"/>
    <cellStyle name="Normal 569 2 2" xfId="9843"/>
    <cellStyle name="Normal 569 2 2 2" xfId="20626"/>
    <cellStyle name="Normal 569 2 3" xfId="15494"/>
    <cellStyle name="Normal 569 2 4" xfId="43553"/>
    <cellStyle name="Normal 569 2 5" xfId="48396"/>
    <cellStyle name="Normal 569 3" xfId="7562"/>
    <cellStyle name="Normal 569 3 2" xfId="18345"/>
    <cellStyle name="Normal 569 4" xfId="13208"/>
    <cellStyle name="Normal 569 5" xfId="41277"/>
    <cellStyle name="Normal 569 6" xfId="46120"/>
    <cellStyle name="Normal 57" xfId="387"/>
    <cellStyle name="Normal 57 2" xfId="1483"/>
    <cellStyle name="Normal 57 2 2" xfId="3798"/>
    <cellStyle name="Normal 57 2 2 2" xfId="8945"/>
    <cellStyle name="Normal 57 2 2 2 2" xfId="19728"/>
    <cellStyle name="Normal 57 2 2 3" xfId="14596"/>
    <cellStyle name="Normal 57 2 2 4" xfId="42655"/>
    <cellStyle name="Normal 57 2 2 5" xfId="47498"/>
    <cellStyle name="Normal 57 2 3" xfId="6665"/>
    <cellStyle name="Normal 57 2 3 2" xfId="17448"/>
    <cellStyle name="Normal 57 2 4" xfId="12305"/>
    <cellStyle name="Normal 57 2 5" xfId="40380"/>
    <cellStyle name="Normal 57 2 6" xfId="45223"/>
    <cellStyle name="Normal 57 3" xfId="2750"/>
    <cellStyle name="Normal 57 3 2" xfId="7905"/>
    <cellStyle name="Normal 57 3 2 2" xfId="18688"/>
    <cellStyle name="Normal 57 3 3" xfId="13556"/>
    <cellStyle name="Normal 57 3 4" xfId="41616"/>
    <cellStyle name="Normal 57 3 5" xfId="46459"/>
    <cellStyle name="Normal 57 4" xfId="5615"/>
    <cellStyle name="Normal 57 4 2" xfId="16405"/>
    <cellStyle name="Normal 57 5" xfId="11234"/>
    <cellStyle name="Normal 57 6" xfId="39335"/>
    <cellStyle name="Normal 57 7" xfId="44181"/>
    <cellStyle name="Normal 570" xfId="2393"/>
    <cellStyle name="Normal 570 2" xfId="4695"/>
    <cellStyle name="Normal 570 2 2" xfId="9842"/>
    <cellStyle name="Normal 570 2 2 2" xfId="20625"/>
    <cellStyle name="Normal 570 2 3" xfId="15493"/>
    <cellStyle name="Normal 570 2 4" xfId="43552"/>
    <cellStyle name="Normal 570 2 5" xfId="48395"/>
    <cellStyle name="Normal 570 3" xfId="7561"/>
    <cellStyle name="Normal 570 3 2" xfId="18344"/>
    <cellStyle name="Normal 570 4" xfId="13207"/>
    <cellStyle name="Normal 570 5" xfId="41276"/>
    <cellStyle name="Normal 570 6" xfId="46119"/>
    <cellStyle name="Normal 571" xfId="2382"/>
    <cellStyle name="Normal 571 2" xfId="4686"/>
    <cellStyle name="Normal 571 2 2" xfId="9833"/>
    <cellStyle name="Normal 571 2 2 2" xfId="20616"/>
    <cellStyle name="Normal 571 2 3" xfId="15484"/>
    <cellStyle name="Normal 571 2 4" xfId="43543"/>
    <cellStyle name="Normal 571 2 5" xfId="48386"/>
    <cellStyle name="Normal 571 3" xfId="7552"/>
    <cellStyle name="Normal 571 3 2" xfId="18335"/>
    <cellStyle name="Normal 571 4" xfId="13198"/>
    <cellStyle name="Normal 571 5" xfId="41267"/>
    <cellStyle name="Normal 571 6" xfId="46110"/>
    <cellStyle name="Normal 572" xfId="2395"/>
    <cellStyle name="Normal 572 2" xfId="4697"/>
    <cellStyle name="Normal 572 2 2" xfId="9844"/>
    <cellStyle name="Normal 572 2 2 2" xfId="20627"/>
    <cellStyle name="Normal 572 2 3" xfId="15495"/>
    <cellStyle name="Normal 572 2 4" xfId="43554"/>
    <cellStyle name="Normal 572 2 5" xfId="48397"/>
    <cellStyle name="Normal 572 3" xfId="7563"/>
    <cellStyle name="Normal 572 3 2" xfId="18346"/>
    <cellStyle name="Normal 572 4" xfId="13209"/>
    <cellStyle name="Normal 572 5" xfId="41278"/>
    <cellStyle name="Normal 572 6" xfId="46121"/>
    <cellStyle name="Normal 573" xfId="2397"/>
    <cellStyle name="Normal 573 2" xfId="4699"/>
    <cellStyle name="Normal 573 2 2" xfId="9846"/>
    <cellStyle name="Normal 573 2 2 2" xfId="20629"/>
    <cellStyle name="Normal 573 2 3" xfId="15497"/>
    <cellStyle name="Normal 573 2 4" xfId="43556"/>
    <cellStyle name="Normal 573 2 5" xfId="48399"/>
    <cellStyle name="Normal 573 3" xfId="7565"/>
    <cellStyle name="Normal 573 3 2" xfId="18348"/>
    <cellStyle name="Normal 573 4" xfId="13211"/>
    <cellStyle name="Normal 573 5" xfId="41280"/>
    <cellStyle name="Normal 573 6" xfId="46123"/>
    <cellStyle name="Normal 574" xfId="2413"/>
    <cellStyle name="Normal 574 2" xfId="4715"/>
    <cellStyle name="Normal 574 2 2" xfId="9862"/>
    <cellStyle name="Normal 574 2 2 2" xfId="20645"/>
    <cellStyle name="Normal 574 2 3" xfId="15513"/>
    <cellStyle name="Normal 574 2 4" xfId="43572"/>
    <cellStyle name="Normal 574 2 5" xfId="48415"/>
    <cellStyle name="Normal 574 3" xfId="7581"/>
    <cellStyle name="Normal 574 3 2" xfId="18364"/>
    <cellStyle name="Normal 574 4" xfId="13227"/>
    <cellStyle name="Normal 574 5" xfId="41296"/>
    <cellStyle name="Normal 574 6" xfId="46139"/>
    <cellStyle name="Normal 575" xfId="2417"/>
    <cellStyle name="Normal 575 2" xfId="4719"/>
    <cellStyle name="Normal 575 2 2" xfId="9866"/>
    <cellStyle name="Normal 575 2 2 2" xfId="20649"/>
    <cellStyle name="Normal 575 2 3" xfId="15517"/>
    <cellStyle name="Normal 575 2 4" xfId="43576"/>
    <cellStyle name="Normal 575 2 5" xfId="48419"/>
    <cellStyle name="Normal 575 3" xfId="7585"/>
    <cellStyle name="Normal 575 3 2" xfId="18368"/>
    <cellStyle name="Normal 575 4" xfId="13231"/>
    <cellStyle name="Normal 575 5" xfId="41300"/>
    <cellStyle name="Normal 575 6" xfId="46143"/>
    <cellStyle name="Normal 576" xfId="2418"/>
    <cellStyle name="Normal 576 2" xfId="4720"/>
    <cellStyle name="Normal 576 2 2" xfId="9867"/>
    <cellStyle name="Normal 576 2 2 2" xfId="20650"/>
    <cellStyle name="Normal 576 2 3" xfId="15518"/>
    <cellStyle name="Normal 576 2 4" xfId="43577"/>
    <cellStyle name="Normal 576 2 5" xfId="48420"/>
    <cellStyle name="Normal 576 3" xfId="7586"/>
    <cellStyle name="Normal 576 3 2" xfId="18369"/>
    <cellStyle name="Normal 576 4" xfId="13232"/>
    <cellStyle name="Normal 576 5" xfId="41301"/>
    <cellStyle name="Normal 576 6" xfId="46144"/>
    <cellStyle name="Normal 577" xfId="2419"/>
    <cellStyle name="Normal 577 2" xfId="4721"/>
    <cellStyle name="Normal 577 2 2" xfId="9868"/>
    <cellStyle name="Normal 577 2 2 2" xfId="20651"/>
    <cellStyle name="Normal 577 2 3" xfId="15519"/>
    <cellStyle name="Normal 577 2 4" xfId="43578"/>
    <cellStyle name="Normal 577 2 5" xfId="48421"/>
    <cellStyle name="Normal 577 3" xfId="7587"/>
    <cellStyle name="Normal 577 3 2" xfId="18370"/>
    <cellStyle name="Normal 577 4" xfId="13233"/>
    <cellStyle name="Normal 577 5" xfId="41302"/>
    <cellStyle name="Normal 577 6" xfId="46145"/>
    <cellStyle name="Normal 578" xfId="2420"/>
    <cellStyle name="Normal 578 2" xfId="4722"/>
    <cellStyle name="Normal 578 2 2" xfId="9869"/>
    <cellStyle name="Normal 578 2 2 2" xfId="20652"/>
    <cellStyle name="Normal 578 2 3" xfId="15520"/>
    <cellStyle name="Normal 578 2 4" xfId="43579"/>
    <cellStyle name="Normal 578 2 5" xfId="48422"/>
    <cellStyle name="Normal 578 3" xfId="7588"/>
    <cellStyle name="Normal 578 3 2" xfId="18371"/>
    <cellStyle name="Normal 578 4" xfId="13234"/>
    <cellStyle name="Normal 578 5" xfId="41303"/>
    <cellStyle name="Normal 578 6" xfId="46146"/>
    <cellStyle name="Normal 579" xfId="2421"/>
    <cellStyle name="Normal 579 2" xfId="4723"/>
    <cellStyle name="Normal 579 2 2" xfId="9870"/>
    <cellStyle name="Normal 579 2 2 2" xfId="20653"/>
    <cellStyle name="Normal 579 2 3" xfId="15521"/>
    <cellStyle name="Normal 579 2 4" xfId="43580"/>
    <cellStyle name="Normal 579 2 5" xfId="48423"/>
    <cellStyle name="Normal 579 3" xfId="7589"/>
    <cellStyle name="Normal 579 3 2" xfId="18372"/>
    <cellStyle name="Normal 579 4" xfId="13235"/>
    <cellStyle name="Normal 579 5" xfId="41304"/>
    <cellStyle name="Normal 579 6" xfId="46147"/>
    <cellStyle name="Normal 58" xfId="388"/>
    <cellStyle name="Normal 58 2" xfId="1484"/>
    <cellStyle name="Normal 58 2 2" xfId="3799"/>
    <cellStyle name="Normal 58 2 2 2" xfId="8946"/>
    <cellStyle name="Normal 58 2 2 2 2" xfId="19729"/>
    <cellStyle name="Normal 58 2 2 3" xfId="14597"/>
    <cellStyle name="Normal 58 2 2 4" xfId="42656"/>
    <cellStyle name="Normal 58 2 2 5" xfId="47499"/>
    <cellStyle name="Normal 58 2 3" xfId="6666"/>
    <cellStyle name="Normal 58 2 3 2" xfId="17449"/>
    <cellStyle name="Normal 58 2 4" xfId="12306"/>
    <cellStyle name="Normal 58 2 5" xfId="40381"/>
    <cellStyle name="Normal 58 2 6" xfId="45224"/>
    <cellStyle name="Normal 58 3" xfId="2751"/>
    <cellStyle name="Normal 58 3 2" xfId="7906"/>
    <cellStyle name="Normal 58 3 2 2" xfId="18689"/>
    <cellStyle name="Normal 58 3 3" xfId="13557"/>
    <cellStyle name="Normal 58 3 4" xfId="41617"/>
    <cellStyle name="Normal 58 3 5" xfId="46460"/>
    <cellStyle name="Normal 58 4" xfId="5616"/>
    <cellStyle name="Normal 58 4 2" xfId="16406"/>
    <cellStyle name="Normal 58 5" xfId="11235"/>
    <cellStyle name="Normal 58 6" xfId="39336"/>
    <cellStyle name="Normal 58 7" xfId="44182"/>
    <cellStyle name="Normal 580" xfId="2422"/>
    <cellStyle name="Normal 580 2" xfId="4724"/>
    <cellStyle name="Normal 580 2 2" xfId="9871"/>
    <cellStyle name="Normal 580 2 2 2" xfId="20654"/>
    <cellStyle name="Normal 580 2 3" xfId="15522"/>
    <cellStyle name="Normal 580 2 4" xfId="43581"/>
    <cellStyle name="Normal 580 2 5" xfId="48424"/>
    <cellStyle name="Normal 580 3" xfId="7590"/>
    <cellStyle name="Normal 580 3 2" xfId="18373"/>
    <cellStyle name="Normal 580 4" xfId="13236"/>
    <cellStyle name="Normal 580 5" xfId="41305"/>
    <cellStyle name="Normal 580 6" xfId="46148"/>
    <cellStyle name="Normal 581" xfId="2423"/>
    <cellStyle name="Normal 581 2" xfId="4725"/>
    <cellStyle name="Normal 581 2 2" xfId="9872"/>
    <cellStyle name="Normal 581 2 2 2" xfId="20655"/>
    <cellStyle name="Normal 581 2 3" xfId="15523"/>
    <cellStyle name="Normal 581 2 4" xfId="43582"/>
    <cellStyle name="Normal 581 2 5" xfId="48425"/>
    <cellStyle name="Normal 581 3" xfId="7591"/>
    <cellStyle name="Normal 581 3 2" xfId="18374"/>
    <cellStyle name="Normal 581 4" xfId="13237"/>
    <cellStyle name="Normal 581 5" xfId="41306"/>
    <cellStyle name="Normal 581 6" xfId="46149"/>
    <cellStyle name="Normal 582" xfId="2424"/>
    <cellStyle name="Normal 582 2" xfId="4726"/>
    <cellStyle name="Normal 582 2 2" xfId="9873"/>
    <cellStyle name="Normal 582 2 2 2" xfId="20656"/>
    <cellStyle name="Normal 582 2 3" xfId="15524"/>
    <cellStyle name="Normal 582 2 4" xfId="43583"/>
    <cellStyle name="Normal 582 2 5" xfId="48426"/>
    <cellStyle name="Normal 582 3" xfId="7592"/>
    <cellStyle name="Normal 582 3 2" xfId="18375"/>
    <cellStyle name="Normal 582 4" xfId="13238"/>
    <cellStyle name="Normal 582 5" xfId="41307"/>
    <cellStyle name="Normal 582 6" xfId="46150"/>
    <cellStyle name="Normal 583" xfId="2425"/>
    <cellStyle name="Normal 583 2" xfId="4727"/>
    <cellStyle name="Normal 583 2 2" xfId="9874"/>
    <cellStyle name="Normal 583 2 2 2" xfId="20657"/>
    <cellStyle name="Normal 583 2 3" xfId="15525"/>
    <cellStyle name="Normal 583 2 4" xfId="43584"/>
    <cellStyle name="Normal 583 2 5" xfId="48427"/>
    <cellStyle name="Normal 583 3" xfId="7593"/>
    <cellStyle name="Normal 583 3 2" xfId="18376"/>
    <cellStyle name="Normal 583 4" xfId="13239"/>
    <cellStyle name="Normal 583 5" xfId="41308"/>
    <cellStyle name="Normal 583 6" xfId="46151"/>
    <cellStyle name="Normal 584" xfId="2412"/>
    <cellStyle name="Normal 584 2" xfId="4714"/>
    <cellStyle name="Normal 584 2 2" xfId="9861"/>
    <cellStyle name="Normal 584 2 2 2" xfId="20644"/>
    <cellStyle name="Normal 584 2 3" xfId="15512"/>
    <cellStyle name="Normal 584 2 4" xfId="43571"/>
    <cellStyle name="Normal 584 2 5" xfId="48414"/>
    <cellStyle name="Normal 584 3" xfId="7580"/>
    <cellStyle name="Normal 584 3 2" xfId="18363"/>
    <cellStyle name="Normal 584 4" xfId="13226"/>
    <cellStyle name="Normal 584 5" xfId="41295"/>
    <cellStyle name="Normal 584 6" xfId="46138"/>
    <cellStyle name="Normal 585" xfId="2426"/>
    <cellStyle name="Normal 585 2" xfId="4728"/>
    <cellStyle name="Normal 585 2 2" xfId="9875"/>
    <cellStyle name="Normal 585 2 2 2" xfId="20658"/>
    <cellStyle name="Normal 585 2 3" xfId="15526"/>
    <cellStyle name="Normal 585 2 4" xfId="43585"/>
    <cellStyle name="Normal 585 2 5" xfId="48428"/>
    <cellStyle name="Normal 585 3" xfId="7594"/>
    <cellStyle name="Normal 585 3 2" xfId="18377"/>
    <cellStyle name="Normal 585 4" xfId="13240"/>
    <cellStyle name="Normal 585 5" xfId="41309"/>
    <cellStyle name="Normal 585 6" xfId="46152"/>
    <cellStyle name="Normal 586" xfId="2427"/>
    <cellStyle name="Normal 586 2" xfId="4729"/>
    <cellStyle name="Normal 586 2 2" xfId="9876"/>
    <cellStyle name="Normal 586 2 2 2" xfId="20659"/>
    <cellStyle name="Normal 586 2 3" xfId="15527"/>
    <cellStyle name="Normal 586 2 4" xfId="43586"/>
    <cellStyle name="Normal 586 2 5" xfId="48429"/>
    <cellStyle name="Normal 586 3" xfId="7595"/>
    <cellStyle name="Normal 586 3 2" xfId="18378"/>
    <cellStyle name="Normal 586 4" xfId="13241"/>
    <cellStyle name="Normal 586 5" xfId="41310"/>
    <cellStyle name="Normal 586 6" xfId="46153"/>
    <cellStyle name="Normal 587" xfId="2428"/>
    <cellStyle name="Normal 587 2" xfId="4730"/>
    <cellStyle name="Normal 587 2 2" xfId="9877"/>
    <cellStyle name="Normal 587 2 2 2" xfId="20660"/>
    <cellStyle name="Normal 587 2 3" xfId="15528"/>
    <cellStyle name="Normal 587 2 4" xfId="43587"/>
    <cellStyle name="Normal 587 2 5" xfId="48430"/>
    <cellStyle name="Normal 587 3" xfId="7596"/>
    <cellStyle name="Normal 587 3 2" xfId="18379"/>
    <cellStyle name="Normal 587 4" xfId="13242"/>
    <cellStyle name="Normal 587 5" xfId="41311"/>
    <cellStyle name="Normal 587 6" xfId="46154"/>
    <cellStyle name="Normal 588" xfId="2429"/>
    <cellStyle name="Normal 588 2" xfId="4731"/>
    <cellStyle name="Normal 588 2 2" xfId="9878"/>
    <cellStyle name="Normal 588 2 2 2" xfId="20661"/>
    <cellStyle name="Normal 588 2 3" xfId="15529"/>
    <cellStyle name="Normal 588 2 4" xfId="43588"/>
    <cellStyle name="Normal 588 2 5" xfId="48431"/>
    <cellStyle name="Normal 588 3" xfId="7597"/>
    <cellStyle name="Normal 588 3 2" xfId="18380"/>
    <cellStyle name="Normal 588 4" xfId="13243"/>
    <cellStyle name="Normal 588 5" xfId="41312"/>
    <cellStyle name="Normal 588 6" xfId="46155"/>
    <cellStyle name="Normal 589" xfId="2430"/>
    <cellStyle name="Normal 589 2" xfId="4732"/>
    <cellStyle name="Normal 589 2 2" xfId="9879"/>
    <cellStyle name="Normal 589 2 2 2" xfId="20662"/>
    <cellStyle name="Normal 589 2 3" xfId="15530"/>
    <cellStyle name="Normal 589 2 4" xfId="43589"/>
    <cellStyle name="Normal 589 2 5" xfId="48432"/>
    <cellStyle name="Normal 589 3" xfId="7598"/>
    <cellStyle name="Normal 589 3 2" xfId="18381"/>
    <cellStyle name="Normal 589 4" xfId="13244"/>
    <cellStyle name="Normal 589 5" xfId="41313"/>
    <cellStyle name="Normal 589 6" xfId="46156"/>
    <cellStyle name="Normal 59" xfId="389"/>
    <cellStyle name="Normal 59 2" xfId="1485"/>
    <cellStyle name="Normal 59 2 2" xfId="3800"/>
    <cellStyle name="Normal 59 2 2 2" xfId="8947"/>
    <cellStyle name="Normal 59 2 2 2 2" xfId="19730"/>
    <cellStyle name="Normal 59 2 2 3" xfId="14598"/>
    <cellStyle name="Normal 59 2 2 4" xfId="42657"/>
    <cellStyle name="Normal 59 2 2 5" xfId="47500"/>
    <cellStyle name="Normal 59 2 3" xfId="6667"/>
    <cellStyle name="Normal 59 2 3 2" xfId="17450"/>
    <cellStyle name="Normal 59 2 4" xfId="12307"/>
    <cellStyle name="Normal 59 2 5" xfId="40382"/>
    <cellStyle name="Normal 59 2 6" xfId="45225"/>
    <cellStyle name="Normal 59 3" xfId="2752"/>
    <cellStyle name="Normal 59 3 2" xfId="7907"/>
    <cellStyle name="Normal 59 3 2 2" xfId="18690"/>
    <cellStyle name="Normal 59 3 3" xfId="13558"/>
    <cellStyle name="Normal 59 3 4" xfId="41618"/>
    <cellStyle name="Normal 59 3 5" xfId="46461"/>
    <cellStyle name="Normal 59 4" xfId="5617"/>
    <cellStyle name="Normal 59 4 2" xfId="16407"/>
    <cellStyle name="Normal 59 5" xfId="11236"/>
    <cellStyle name="Normal 59 6" xfId="39337"/>
    <cellStyle name="Normal 59 7" xfId="44183"/>
    <cellStyle name="Normal 590" xfId="2411"/>
    <cellStyle name="Normal 590 2" xfId="4713"/>
    <cellStyle name="Normal 590 2 2" xfId="9860"/>
    <cellStyle name="Normal 590 2 2 2" xfId="20643"/>
    <cellStyle name="Normal 590 2 3" xfId="15511"/>
    <cellStyle name="Normal 590 2 4" xfId="43570"/>
    <cellStyle name="Normal 590 2 5" xfId="48413"/>
    <cellStyle name="Normal 590 3" xfId="7579"/>
    <cellStyle name="Normal 590 3 2" xfId="18362"/>
    <cellStyle name="Normal 590 4" xfId="13225"/>
    <cellStyle name="Normal 590 5" xfId="41294"/>
    <cellStyle name="Normal 590 6" xfId="46137"/>
    <cellStyle name="Normal 591" xfId="2431"/>
    <cellStyle name="Normal 591 2" xfId="4733"/>
    <cellStyle name="Normal 591 2 2" xfId="9880"/>
    <cellStyle name="Normal 591 2 2 2" xfId="20663"/>
    <cellStyle name="Normal 591 2 3" xfId="15531"/>
    <cellStyle name="Normal 591 2 4" xfId="43590"/>
    <cellStyle name="Normal 591 2 5" xfId="48433"/>
    <cellStyle name="Normal 591 3" xfId="7599"/>
    <cellStyle name="Normal 591 3 2" xfId="18382"/>
    <cellStyle name="Normal 591 4" xfId="13245"/>
    <cellStyle name="Normal 591 5" xfId="41314"/>
    <cellStyle name="Normal 591 6" xfId="46157"/>
    <cellStyle name="Normal 592" xfId="2432"/>
    <cellStyle name="Normal 592 2" xfId="4734"/>
    <cellStyle name="Normal 592 2 2" xfId="9881"/>
    <cellStyle name="Normal 592 2 2 2" xfId="20664"/>
    <cellStyle name="Normal 592 2 3" xfId="15532"/>
    <cellStyle name="Normal 592 2 4" xfId="43591"/>
    <cellStyle name="Normal 592 2 5" xfId="48434"/>
    <cellStyle name="Normal 592 3" xfId="7600"/>
    <cellStyle name="Normal 592 3 2" xfId="18383"/>
    <cellStyle name="Normal 592 4" xfId="13246"/>
    <cellStyle name="Normal 592 5" xfId="41315"/>
    <cellStyle name="Normal 592 6" xfId="46158"/>
    <cellStyle name="Normal 593" xfId="2433"/>
    <cellStyle name="Normal 593 2" xfId="4735"/>
    <cellStyle name="Normal 593 2 2" xfId="9882"/>
    <cellStyle name="Normal 593 2 2 2" xfId="20665"/>
    <cellStyle name="Normal 593 2 3" xfId="15533"/>
    <cellStyle name="Normal 593 2 4" xfId="43592"/>
    <cellStyle name="Normal 593 2 5" xfId="48435"/>
    <cellStyle name="Normal 593 3" xfId="7601"/>
    <cellStyle name="Normal 593 3 2" xfId="18384"/>
    <cellStyle name="Normal 593 4" xfId="13247"/>
    <cellStyle name="Normal 593 5" xfId="41316"/>
    <cellStyle name="Normal 593 6" xfId="46159"/>
    <cellStyle name="Normal 594" xfId="2446"/>
    <cellStyle name="Normal 594 2" xfId="4748"/>
    <cellStyle name="Normal 594 2 2" xfId="9895"/>
    <cellStyle name="Normal 594 2 2 2" xfId="20678"/>
    <cellStyle name="Normal 594 2 3" xfId="15546"/>
    <cellStyle name="Normal 594 2 4" xfId="43605"/>
    <cellStyle name="Normal 594 2 5" xfId="48448"/>
    <cellStyle name="Normal 594 3" xfId="7614"/>
    <cellStyle name="Normal 594 3 2" xfId="18397"/>
    <cellStyle name="Normal 594 4" xfId="13260"/>
    <cellStyle name="Normal 594 5" xfId="41329"/>
    <cellStyle name="Normal 594 6" xfId="46172"/>
    <cellStyle name="Normal 595" xfId="2448"/>
    <cellStyle name="Normal 595 2" xfId="4750"/>
    <cellStyle name="Normal 595 2 2" xfId="9897"/>
    <cellStyle name="Normal 595 2 2 2" xfId="20680"/>
    <cellStyle name="Normal 595 2 3" xfId="15548"/>
    <cellStyle name="Normal 595 2 4" xfId="43607"/>
    <cellStyle name="Normal 595 2 5" xfId="48450"/>
    <cellStyle name="Normal 595 3" xfId="7616"/>
    <cellStyle name="Normal 595 3 2" xfId="18399"/>
    <cellStyle name="Normal 595 4" xfId="13262"/>
    <cellStyle name="Normal 595 5" xfId="41331"/>
    <cellStyle name="Normal 595 6" xfId="46174"/>
    <cellStyle name="Normal 596" xfId="2461"/>
    <cellStyle name="Normal 596 2" xfId="4763"/>
    <cellStyle name="Normal 596 2 2" xfId="9910"/>
    <cellStyle name="Normal 596 2 2 2" xfId="20693"/>
    <cellStyle name="Normal 596 2 3" xfId="15561"/>
    <cellStyle name="Normal 596 2 4" xfId="43620"/>
    <cellStyle name="Normal 596 2 5" xfId="48463"/>
    <cellStyle name="Normal 596 3" xfId="7629"/>
    <cellStyle name="Normal 596 3 2" xfId="18412"/>
    <cellStyle name="Normal 596 4" xfId="13275"/>
    <cellStyle name="Normal 596 5" xfId="41344"/>
    <cellStyle name="Normal 596 6" xfId="46187"/>
    <cellStyle name="Normal 597" xfId="2464"/>
    <cellStyle name="Normal 597 2" xfId="4766"/>
    <cellStyle name="Normal 597 2 2" xfId="9913"/>
    <cellStyle name="Normal 597 2 2 2" xfId="20696"/>
    <cellStyle name="Normal 597 2 3" xfId="15564"/>
    <cellStyle name="Normal 597 2 4" xfId="43623"/>
    <cellStyle name="Normal 597 2 5" xfId="48466"/>
    <cellStyle name="Normal 597 3" xfId="7632"/>
    <cellStyle name="Normal 597 3 2" xfId="18415"/>
    <cellStyle name="Normal 597 4" xfId="13278"/>
    <cellStyle name="Normal 597 5" xfId="41347"/>
    <cellStyle name="Normal 597 6" xfId="46190"/>
    <cellStyle name="Normal 598" xfId="2465"/>
    <cellStyle name="Normal 598 2" xfId="4767"/>
    <cellStyle name="Normal 598 2 2" xfId="9914"/>
    <cellStyle name="Normal 598 2 2 2" xfId="20697"/>
    <cellStyle name="Normal 598 2 3" xfId="15565"/>
    <cellStyle name="Normal 598 2 4" xfId="43624"/>
    <cellStyle name="Normal 598 2 5" xfId="48467"/>
    <cellStyle name="Normal 598 3" xfId="7633"/>
    <cellStyle name="Normal 598 3 2" xfId="18416"/>
    <cellStyle name="Normal 598 4" xfId="13279"/>
    <cellStyle name="Normal 598 5" xfId="41348"/>
    <cellStyle name="Normal 598 6" xfId="46191"/>
    <cellStyle name="Normal 599" xfId="2466"/>
    <cellStyle name="Normal 599 2" xfId="4768"/>
    <cellStyle name="Normal 599 2 2" xfId="9915"/>
    <cellStyle name="Normal 599 2 2 2" xfId="20698"/>
    <cellStyle name="Normal 599 2 3" xfId="15566"/>
    <cellStyle name="Normal 599 2 4" xfId="43625"/>
    <cellStyle name="Normal 599 2 5" xfId="48468"/>
    <cellStyle name="Normal 599 3" xfId="7634"/>
    <cellStyle name="Normal 599 3 2" xfId="18417"/>
    <cellStyle name="Normal 599 4" xfId="13280"/>
    <cellStyle name="Normal 599 5" xfId="41349"/>
    <cellStyle name="Normal 599 6" xfId="46192"/>
    <cellStyle name="Normal 6" xfId="390"/>
    <cellStyle name="Normal 60" xfId="391"/>
    <cellStyle name="Normal 60 2" xfId="1486"/>
    <cellStyle name="Normal 60 2 2" xfId="3801"/>
    <cellStyle name="Normal 60 2 2 2" xfId="8948"/>
    <cellStyle name="Normal 60 2 2 2 2" xfId="19731"/>
    <cellStyle name="Normal 60 2 2 3" xfId="14599"/>
    <cellStyle name="Normal 60 2 2 4" xfId="42658"/>
    <cellStyle name="Normal 60 2 2 5" xfId="47501"/>
    <cellStyle name="Normal 60 2 3" xfId="6668"/>
    <cellStyle name="Normal 60 2 3 2" xfId="17451"/>
    <cellStyle name="Normal 60 2 4" xfId="12308"/>
    <cellStyle name="Normal 60 2 5" xfId="40383"/>
    <cellStyle name="Normal 60 2 6" xfId="45226"/>
    <cellStyle name="Normal 60 3" xfId="2753"/>
    <cellStyle name="Normal 60 3 2" xfId="7908"/>
    <cellStyle name="Normal 60 3 2 2" xfId="18691"/>
    <cellStyle name="Normal 60 3 3" xfId="13559"/>
    <cellStyle name="Normal 60 3 4" xfId="41619"/>
    <cellStyle name="Normal 60 3 5" xfId="46462"/>
    <cellStyle name="Normal 60 4" xfId="5618"/>
    <cellStyle name="Normal 60 4 2" xfId="16408"/>
    <cellStyle name="Normal 60 5" xfId="11237"/>
    <cellStyle name="Normal 60 6" xfId="39338"/>
    <cellStyle name="Normal 60 7" xfId="44184"/>
    <cellStyle name="Normal 600" xfId="2467"/>
    <cellStyle name="Normal 600 2" xfId="4769"/>
    <cellStyle name="Normal 600 2 2" xfId="9916"/>
    <cellStyle name="Normal 600 2 2 2" xfId="20699"/>
    <cellStyle name="Normal 600 2 3" xfId="15567"/>
    <cellStyle name="Normal 600 2 4" xfId="43626"/>
    <cellStyle name="Normal 600 2 5" xfId="48469"/>
    <cellStyle name="Normal 600 3" xfId="7635"/>
    <cellStyle name="Normal 600 3 2" xfId="18418"/>
    <cellStyle name="Normal 600 4" xfId="13281"/>
    <cellStyle name="Normal 600 5" xfId="41350"/>
    <cellStyle name="Normal 600 6" xfId="46193"/>
    <cellStyle name="Normal 601" xfId="2468"/>
    <cellStyle name="Normal 601 2" xfId="4770"/>
    <cellStyle name="Normal 601 2 2" xfId="9917"/>
    <cellStyle name="Normal 601 2 2 2" xfId="20700"/>
    <cellStyle name="Normal 601 2 3" xfId="15568"/>
    <cellStyle name="Normal 601 2 4" xfId="43627"/>
    <cellStyle name="Normal 601 2 5" xfId="48470"/>
    <cellStyle name="Normal 601 3" xfId="7636"/>
    <cellStyle name="Normal 601 3 2" xfId="18419"/>
    <cellStyle name="Normal 601 4" xfId="13282"/>
    <cellStyle name="Normal 601 5" xfId="41351"/>
    <cellStyle name="Normal 601 6" xfId="46194"/>
    <cellStyle name="Normal 602" xfId="2469"/>
    <cellStyle name="Normal 602 2" xfId="4771"/>
    <cellStyle name="Normal 602 2 2" xfId="9918"/>
    <cellStyle name="Normal 602 2 2 2" xfId="20701"/>
    <cellStyle name="Normal 602 2 3" xfId="15569"/>
    <cellStyle name="Normal 602 2 4" xfId="43628"/>
    <cellStyle name="Normal 602 2 5" xfId="48471"/>
    <cellStyle name="Normal 602 3" xfId="7637"/>
    <cellStyle name="Normal 602 3 2" xfId="18420"/>
    <cellStyle name="Normal 602 4" xfId="13283"/>
    <cellStyle name="Normal 602 5" xfId="41352"/>
    <cellStyle name="Normal 602 6" xfId="46195"/>
    <cellStyle name="Normal 603" xfId="2470"/>
    <cellStyle name="Normal 603 2" xfId="4772"/>
    <cellStyle name="Normal 603 2 2" xfId="9919"/>
    <cellStyle name="Normal 603 2 2 2" xfId="20702"/>
    <cellStyle name="Normal 603 2 3" xfId="15570"/>
    <cellStyle name="Normal 603 2 4" xfId="43629"/>
    <cellStyle name="Normal 603 2 5" xfId="48472"/>
    <cellStyle name="Normal 603 3" xfId="4996"/>
    <cellStyle name="Normal 603 3 2" xfId="10144"/>
    <cellStyle name="Normal 603 3 2 2" xfId="20927"/>
    <cellStyle name="Normal 603 3 3" xfId="15794"/>
    <cellStyle name="Normal 603 3 4" xfId="43847"/>
    <cellStyle name="Normal 603 3 5" xfId="48690"/>
    <cellStyle name="Normal 603 4" xfId="7638"/>
    <cellStyle name="Normal 603 4 2" xfId="18421"/>
    <cellStyle name="Normal 603 5" xfId="13284"/>
    <cellStyle name="Normal 603 6" xfId="41353"/>
    <cellStyle name="Normal 603 7" xfId="46196"/>
    <cellStyle name="Normal 604" xfId="2471"/>
    <cellStyle name="Normal 604 2" xfId="4773"/>
    <cellStyle name="Normal 604 2 2" xfId="9920"/>
    <cellStyle name="Normal 604 2 2 2" xfId="20703"/>
    <cellStyle name="Normal 604 2 3" xfId="15571"/>
    <cellStyle name="Normal 604 2 4" xfId="43630"/>
    <cellStyle name="Normal 604 2 5" xfId="48473"/>
    <cellStyle name="Normal 604 3" xfId="7639"/>
    <cellStyle name="Normal 604 3 2" xfId="18422"/>
    <cellStyle name="Normal 604 4" xfId="13285"/>
    <cellStyle name="Normal 604 5" xfId="41354"/>
    <cellStyle name="Normal 604 6" xfId="46197"/>
    <cellStyle name="Normal 605" xfId="2472"/>
    <cellStyle name="Normal 605 2" xfId="4774"/>
    <cellStyle name="Normal 605 2 2" xfId="9921"/>
    <cellStyle name="Normal 605 2 2 2" xfId="20704"/>
    <cellStyle name="Normal 605 2 3" xfId="15572"/>
    <cellStyle name="Normal 605 2 4" xfId="43631"/>
    <cellStyle name="Normal 605 2 5" xfId="48474"/>
    <cellStyle name="Normal 605 3" xfId="7640"/>
    <cellStyle name="Normal 605 3 2" xfId="18423"/>
    <cellStyle name="Normal 605 4" xfId="13286"/>
    <cellStyle name="Normal 605 5" xfId="41355"/>
    <cellStyle name="Normal 605 6" xfId="46198"/>
    <cellStyle name="Normal 606" xfId="2474"/>
    <cellStyle name="Normal 606 2" xfId="4776"/>
    <cellStyle name="Normal 606 2 2" xfId="9923"/>
    <cellStyle name="Normal 606 2 2 2" xfId="20706"/>
    <cellStyle name="Normal 606 2 3" xfId="15574"/>
    <cellStyle name="Normal 606 2 4" xfId="43633"/>
    <cellStyle name="Normal 606 2 5" xfId="48476"/>
    <cellStyle name="Normal 606 3" xfId="7642"/>
    <cellStyle name="Normal 606 3 2" xfId="18425"/>
    <cellStyle name="Normal 606 4" xfId="13288"/>
    <cellStyle name="Normal 606 5" xfId="41357"/>
    <cellStyle name="Normal 606 6" xfId="46200"/>
    <cellStyle name="Normal 607" xfId="2475"/>
    <cellStyle name="Normal 607 2" xfId="4777"/>
    <cellStyle name="Normal 607 2 2" xfId="9924"/>
    <cellStyle name="Normal 607 2 2 2" xfId="20707"/>
    <cellStyle name="Normal 607 2 3" xfId="15575"/>
    <cellStyle name="Normal 607 2 4" xfId="43634"/>
    <cellStyle name="Normal 607 2 5" xfId="48477"/>
    <cellStyle name="Normal 607 3" xfId="7643"/>
    <cellStyle name="Normal 607 3 2" xfId="18426"/>
    <cellStyle name="Normal 607 4" xfId="13289"/>
    <cellStyle name="Normal 607 5" xfId="41358"/>
    <cellStyle name="Normal 607 6" xfId="46201"/>
    <cellStyle name="Normal 608" xfId="2476"/>
    <cellStyle name="Normal 608 2" xfId="4778"/>
    <cellStyle name="Normal 608 2 2" xfId="9925"/>
    <cellStyle name="Normal 608 2 2 2" xfId="20708"/>
    <cellStyle name="Normal 608 2 3" xfId="15576"/>
    <cellStyle name="Normal 608 2 4" xfId="43635"/>
    <cellStyle name="Normal 608 2 5" xfId="48478"/>
    <cellStyle name="Normal 608 3" xfId="7644"/>
    <cellStyle name="Normal 608 3 2" xfId="18427"/>
    <cellStyle name="Normal 608 4" xfId="13290"/>
    <cellStyle name="Normal 608 5" xfId="41359"/>
    <cellStyle name="Normal 608 6" xfId="46202"/>
    <cellStyle name="Normal 609" xfId="2477"/>
    <cellStyle name="Normal 609 2" xfId="4779"/>
    <cellStyle name="Normal 609 2 2" xfId="9926"/>
    <cellStyle name="Normal 609 2 2 2" xfId="20709"/>
    <cellStyle name="Normal 609 2 3" xfId="15577"/>
    <cellStyle name="Normal 609 2 4" xfId="43636"/>
    <cellStyle name="Normal 609 2 5" xfId="48479"/>
    <cellStyle name="Normal 609 3" xfId="7645"/>
    <cellStyle name="Normal 609 3 2" xfId="18428"/>
    <cellStyle name="Normal 609 4" xfId="13291"/>
    <cellStyle name="Normal 609 5" xfId="41360"/>
    <cellStyle name="Normal 609 6" xfId="46203"/>
    <cellStyle name="Normal 61" xfId="392"/>
    <cellStyle name="Normal 61 2" xfId="1487"/>
    <cellStyle name="Normal 61 2 2" xfId="3802"/>
    <cellStyle name="Normal 61 2 2 2" xfId="8949"/>
    <cellStyle name="Normal 61 2 2 2 2" xfId="19732"/>
    <cellStyle name="Normal 61 2 2 3" xfId="14600"/>
    <cellStyle name="Normal 61 2 2 4" xfId="42659"/>
    <cellStyle name="Normal 61 2 2 5" xfId="47502"/>
    <cellStyle name="Normal 61 2 3" xfId="6669"/>
    <cellStyle name="Normal 61 2 3 2" xfId="17452"/>
    <cellStyle name="Normal 61 2 4" xfId="12309"/>
    <cellStyle name="Normal 61 2 5" xfId="40384"/>
    <cellStyle name="Normal 61 2 6" xfId="45227"/>
    <cellStyle name="Normal 61 3" xfId="2754"/>
    <cellStyle name="Normal 61 3 2" xfId="7909"/>
    <cellStyle name="Normal 61 3 2 2" xfId="18692"/>
    <cellStyle name="Normal 61 3 3" xfId="13560"/>
    <cellStyle name="Normal 61 3 4" xfId="41620"/>
    <cellStyle name="Normal 61 3 5" xfId="46463"/>
    <cellStyle name="Normal 61 4" xfId="5619"/>
    <cellStyle name="Normal 61 4 2" xfId="16409"/>
    <cellStyle name="Normal 61 5" xfId="11238"/>
    <cellStyle name="Normal 61 6" xfId="39339"/>
    <cellStyle name="Normal 61 7" xfId="44185"/>
    <cellStyle name="Normal 610" xfId="2478"/>
    <cellStyle name="Normal 610 2" xfId="4780"/>
    <cellStyle name="Normal 610 2 2" xfId="9927"/>
    <cellStyle name="Normal 610 2 2 2" xfId="20710"/>
    <cellStyle name="Normal 610 2 3" xfId="15578"/>
    <cellStyle name="Normal 610 2 4" xfId="43637"/>
    <cellStyle name="Normal 610 2 5" xfId="48480"/>
    <cellStyle name="Normal 610 3" xfId="7646"/>
    <cellStyle name="Normal 610 3 2" xfId="18429"/>
    <cellStyle name="Normal 610 4" xfId="13292"/>
    <cellStyle name="Normal 610 5" xfId="41361"/>
    <cellStyle name="Normal 610 6" xfId="46204"/>
    <cellStyle name="Normal 611" xfId="2479"/>
    <cellStyle name="Normal 611 2" xfId="4781"/>
    <cellStyle name="Normal 611 2 2" xfId="9928"/>
    <cellStyle name="Normal 611 2 2 2" xfId="20711"/>
    <cellStyle name="Normal 611 2 3" xfId="15579"/>
    <cellStyle name="Normal 611 2 4" xfId="43638"/>
    <cellStyle name="Normal 611 2 5" xfId="48481"/>
    <cellStyle name="Normal 611 3" xfId="7647"/>
    <cellStyle name="Normal 611 3 2" xfId="18430"/>
    <cellStyle name="Normal 611 4" xfId="13293"/>
    <cellStyle name="Normal 611 5" xfId="41362"/>
    <cellStyle name="Normal 611 6" xfId="46205"/>
    <cellStyle name="Normal 612" xfId="2480"/>
    <cellStyle name="Normal 612 2" xfId="4782"/>
    <cellStyle name="Normal 612 2 2" xfId="9929"/>
    <cellStyle name="Normal 612 2 2 2" xfId="20712"/>
    <cellStyle name="Normal 612 2 3" xfId="15580"/>
    <cellStyle name="Normal 612 2 4" xfId="43639"/>
    <cellStyle name="Normal 612 2 5" xfId="48482"/>
    <cellStyle name="Normal 612 3" xfId="7648"/>
    <cellStyle name="Normal 612 3 2" xfId="18431"/>
    <cellStyle name="Normal 612 4" xfId="13294"/>
    <cellStyle name="Normal 612 5" xfId="41363"/>
    <cellStyle name="Normal 612 6" xfId="46206"/>
    <cellStyle name="Normal 613" xfId="2481"/>
    <cellStyle name="Normal 613 2" xfId="4783"/>
    <cellStyle name="Normal 613 2 2" xfId="9930"/>
    <cellStyle name="Normal 613 2 2 2" xfId="20713"/>
    <cellStyle name="Normal 613 2 3" xfId="15581"/>
    <cellStyle name="Normal 613 2 4" xfId="43640"/>
    <cellStyle name="Normal 613 2 5" xfId="48483"/>
    <cellStyle name="Normal 613 3" xfId="7649"/>
    <cellStyle name="Normal 613 3 2" xfId="18432"/>
    <cellStyle name="Normal 613 4" xfId="13295"/>
    <cellStyle name="Normal 613 5" xfId="41364"/>
    <cellStyle name="Normal 613 6" xfId="46207"/>
    <cellStyle name="Normal 614" xfId="2482"/>
    <cellStyle name="Normal 614 2" xfId="4784"/>
    <cellStyle name="Normal 614 2 2" xfId="9931"/>
    <cellStyle name="Normal 614 2 2 2" xfId="20714"/>
    <cellStyle name="Normal 614 2 3" xfId="15582"/>
    <cellStyle name="Normal 614 2 4" xfId="43641"/>
    <cellStyle name="Normal 614 2 5" xfId="48484"/>
    <cellStyle name="Normal 614 3" xfId="7650"/>
    <cellStyle name="Normal 614 3 2" xfId="18433"/>
    <cellStyle name="Normal 614 4" xfId="13296"/>
    <cellStyle name="Normal 614 5" xfId="41365"/>
    <cellStyle name="Normal 614 6" xfId="46208"/>
    <cellStyle name="Normal 615" xfId="2483"/>
    <cellStyle name="Normal 615 2" xfId="4785"/>
    <cellStyle name="Normal 615 2 2" xfId="9932"/>
    <cellStyle name="Normal 615 2 2 2" xfId="20715"/>
    <cellStyle name="Normal 615 2 3" xfId="15583"/>
    <cellStyle name="Normal 615 2 4" xfId="43642"/>
    <cellStyle name="Normal 615 2 5" xfId="48485"/>
    <cellStyle name="Normal 615 3" xfId="7651"/>
    <cellStyle name="Normal 615 3 2" xfId="18434"/>
    <cellStyle name="Normal 615 4" xfId="13297"/>
    <cellStyle name="Normal 615 5" xfId="41366"/>
    <cellStyle name="Normal 615 6" xfId="46209"/>
    <cellStyle name="Normal 616" xfId="2484"/>
    <cellStyle name="Normal 616 2" xfId="4786"/>
    <cellStyle name="Normal 616 2 2" xfId="9933"/>
    <cellStyle name="Normal 616 2 2 2" xfId="20716"/>
    <cellStyle name="Normal 616 2 3" xfId="15584"/>
    <cellStyle name="Normal 616 2 4" xfId="43643"/>
    <cellStyle name="Normal 616 2 5" xfId="48486"/>
    <cellStyle name="Normal 616 3" xfId="7652"/>
    <cellStyle name="Normal 616 3 2" xfId="18435"/>
    <cellStyle name="Normal 616 4" xfId="13298"/>
    <cellStyle name="Normal 616 5" xfId="41367"/>
    <cellStyle name="Normal 616 6" xfId="46210"/>
    <cellStyle name="Normal 617" xfId="2485"/>
    <cellStyle name="Normal 617 2" xfId="4787"/>
    <cellStyle name="Normal 617 2 2" xfId="9934"/>
    <cellStyle name="Normal 617 2 2 2" xfId="20717"/>
    <cellStyle name="Normal 617 2 3" xfId="15585"/>
    <cellStyle name="Normal 617 2 4" xfId="43644"/>
    <cellStyle name="Normal 617 2 5" xfId="48487"/>
    <cellStyle name="Normal 617 3" xfId="7653"/>
    <cellStyle name="Normal 617 3 2" xfId="18436"/>
    <cellStyle name="Normal 617 4" xfId="13299"/>
    <cellStyle name="Normal 617 5" xfId="41368"/>
    <cellStyle name="Normal 617 6" xfId="46211"/>
    <cellStyle name="Normal 618" xfId="2486"/>
    <cellStyle name="Normal 618 2" xfId="4788"/>
    <cellStyle name="Normal 618 2 2" xfId="9935"/>
    <cellStyle name="Normal 618 2 2 2" xfId="20718"/>
    <cellStyle name="Normal 618 2 3" xfId="15586"/>
    <cellStyle name="Normal 618 2 4" xfId="43645"/>
    <cellStyle name="Normal 618 2 5" xfId="48488"/>
    <cellStyle name="Normal 618 3" xfId="7654"/>
    <cellStyle name="Normal 618 3 2" xfId="18437"/>
    <cellStyle name="Normal 618 4" xfId="13300"/>
    <cellStyle name="Normal 618 5" xfId="41369"/>
    <cellStyle name="Normal 618 6" xfId="46212"/>
    <cellStyle name="Normal 619" xfId="2487"/>
    <cellStyle name="Normal 619 2" xfId="4789"/>
    <cellStyle name="Normal 619 2 2" xfId="9936"/>
    <cellStyle name="Normal 619 2 2 2" xfId="20719"/>
    <cellStyle name="Normal 619 2 3" xfId="15587"/>
    <cellStyle name="Normal 619 2 4" xfId="43646"/>
    <cellStyle name="Normal 619 2 5" xfId="48489"/>
    <cellStyle name="Normal 619 3" xfId="7655"/>
    <cellStyle name="Normal 619 3 2" xfId="18438"/>
    <cellStyle name="Normal 619 4" xfId="13301"/>
    <cellStyle name="Normal 619 5" xfId="41370"/>
    <cellStyle name="Normal 619 6" xfId="46213"/>
    <cellStyle name="Normal 62" xfId="393"/>
    <cellStyle name="Normal 62 2" xfId="1488"/>
    <cellStyle name="Normal 62 2 2" xfId="3803"/>
    <cellStyle name="Normal 62 2 2 2" xfId="8950"/>
    <cellStyle name="Normal 62 2 2 2 2" xfId="19733"/>
    <cellStyle name="Normal 62 2 2 3" xfId="14601"/>
    <cellStyle name="Normal 62 2 2 4" xfId="42660"/>
    <cellStyle name="Normal 62 2 2 5" xfId="47503"/>
    <cellStyle name="Normal 62 2 3" xfId="6670"/>
    <cellStyle name="Normal 62 2 3 2" xfId="17453"/>
    <cellStyle name="Normal 62 2 4" xfId="12310"/>
    <cellStyle name="Normal 62 2 5" xfId="40385"/>
    <cellStyle name="Normal 62 2 6" xfId="45228"/>
    <cellStyle name="Normal 62 3" xfId="2755"/>
    <cellStyle name="Normal 62 3 2" xfId="7910"/>
    <cellStyle name="Normal 62 3 2 2" xfId="18693"/>
    <cellStyle name="Normal 62 3 3" xfId="13561"/>
    <cellStyle name="Normal 62 3 4" xfId="41621"/>
    <cellStyle name="Normal 62 3 5" xfId="46464"/>
    <cellStyle name="Normal 62 4" xfId="5620"/>
    <cellStyle name="Normal 62 4 2" xfId="16410"/>
    <cellStyle name="Normal 62 5" xfId="11239"/>
    <cellStyle name="Normal 62 6" xfId="39340"/>
    <cellStyle name="Normal 62 7" xfId="44186"/>
    <cellStyle name="Normal 620" xfId="2488"/>
    <cellStyle name="Normal 620 2" xfId="4790"/>
    <cellStyle name="Normal 620 2 2" xfId="9937"/>
    <cellStyle name="Normal 620 2 2 2" xfId="20720"/>
    <cellStyle name="Normal 620 2 3" xfId="15588"/>
    <cellStyle name="Normal 620 2 4" xfId="43647"/>
    <cellStyle name="Normal 620 2 5" xfId="48490"/>
    <cellStyle name="Normal 620 3" xfId="7656"/>
    <cellStyle name="Normal 620 3 2" xfId="18439"/>
    <cellStyle name="Normal 620 4" xfId="13302"/>
    <cellStyle name="Normal 620 5" xfId="41371"/>
    <cellStyle name="Normal 620 6" xfId="46214"/>
    <cellStyle name="Normal 621" xfId="2489"/>
    <cellStyle name="Normal 621 2" xfId="4791"/>
    <cellStyle name="Normal 621 2 2" xfId="9938"/>
    <cellStyle name="Normal 621 2 2 2" xfId="20721"/>
    <cellStyle name="Normal 621 2 3" xfId="15589"/>
    <cellStyle name="Normal 621 2 4" xfId="43648"/>
    <cellStyle name="Normal 621 2 5" xfId="48491"/>
    <cellStyle name="Normal 621 3" xfId="7657"/>
    <cellStyle name="Normal 621 3 2" xfId="18440"/>
    <cellStyle name="Normal 621 4" xfId="13303"/>
    <cellStyle name="Normal 621 5" xfId="41372"/>
    <cellStyle name="Normal 621 6" xfId="46215"/>
    <cellStyle name="Normal 622" xfId="2490"/>
    <cellStyle name="Normal 622 2" xfId="4792"/>
    <cellStyle name="Normal 622 2 2" xfId="9939"/>
    <cellStyle name="Normal 622 2 2 2" xfId="20722"/>
    <cellStyle name="Normal 622 2 3" xfId="15590"/>
    <cellStyle name="Normal 622 2 4" xfId="43649"/>
    <cellStyle name="Normal 622 2 5" xfId="48492"/>
    <cellStyle name="Normal 622 3" xfId="7658"/>
    <cellStyle name="Normal 622 3 2" xfId="18441"/>
    <cellStyle name="Normal 622 4" xfId="13304"/>
    <cellStyle name="Normal 622 5" xfId="41373"/>
    <cellStyle name="Normal 622 6" xfId="46216"/>
    <cellStyle name="Normal 623" xfId="2491"/>
    <cellStyle name="Normal 623 2" xfId="4793"/>
    <cellStyle name="Normal 623 2 2" xfId="9940"/>
    <cellStyle name="Normal 623 2 2 2" xfId="20723"/>
    <cellStyle name="Normal 623 2 3" xfId="15591"/>
    <cellStyle name="Normal 623 2 4" xfId="43650"/>
    <cellStyle name="Normal 623 2 5" xfId="48493"/>
    <cellStyle name="Normal 623 3" xfId="7659"/>
    <cellStyle name="Normal 623 3 2" xfId="18442"/>
    <cellStyle name="Normal 623 4" xfId="13305"/>
    <cellStyle name="Normal 623 5" xfId="41374"/>
    <cellStyle name="Normal 623 6" xfId="46217"/>
    <cellStyle name="Normal 624" xfId="2492"/>
    <cellStyle name="Normal 624 2" xfId="4794"/>
    <cellStyle name="Normal 624 2 2" xfId="9941"/>
    <cellStyle name="Normal 624 2 2 2" xfId="20724"/>
    <cellStyle name="Normal 624 2 3" xfId="15592"/>
    <cellStyle name="Normal 624 2 4" xfId="43651"/>
    <cellStyle name="Normal 624 2 5" xfId="48494"/>
    <cellStyle name="Normal 624 3" xfId="7660"/>
    <cellStyle name="Normal 624 3 2" xfId="18443"/>
    <cellStyle name="Normal 624 4" xfId="13306"/>
    <cellStyle name="Normal 624 5" xfId="41375"/>
    <cellStyle name="Normal 624 6" xfId="46218"/>
    <cellStyle name="Normal 625" xfId="2493"/>
    <cellStyle name="Normal 625 2" xfId="4795"/>
    <cellStyle name="Normal 625 2 2" xfId="9942"/>
    <cellStyle name="Normal 625 2 2 2" xfId="20725"/>
    <cellStyle name="Normal 625 2 3" xfId="15593"/>
    <cellStyle name="Normal 625 2 4" xfId="43652"/>
    <cellStyle name="Normal 625 2 5" xfId="48495"/>
    <cellStyle name="Normal 625 3" xfId="7661"/>
    <cellStyle name="Normal 625 3 2" xfId="18444"/>
    <cellStyle name="Normal 625 4" xfId="13307"/>
    <cellStyle name="Normal 625 5" xfId="41376"/>
    <cellStyle name="Normal 625 6" xfId="46219"/>
    <cellStyle name="Normal 626" xfId="2495"/>
    <cellStyle name="Normal 626 2" xfId="4797"/>
    <cellStyle name="Normal 626 2 2" xfId="9944"/>
    <cellStyle name="Normal 626 2 2 2" xfId="20727"/>
    <cellStyle name="Normal 626 2 3" xfId="15595"/>
    <cellStyle name="Normal 626 2 4" xfId="43654"/>
    <cellStyle name="Normal 626 2 5" xfId="48497"/>
    <cellStyle name="Normal 626 3" xfId="7663"/>
    <cellStyle name="Normal 626 3 2" xfId="18446"/>
    <cellStyle name="Normal 626 4" xfId="13309"/>
    <cellStyle name="Normal 626 5" xfId="41378"/>
    <cellStyle name="Normal 626 6" xfId="46221"/>
    <cellStyle name="Normal 627" xfId="2512"/>
    <cellStyle name="Normal 627 2" xfId="4814"/>
    <cellStyle name="Normal 627 2 2" xfId="9961"/>
    <cellStyle name="Normal 627 2 2 2" xfId="20744"/>
    <cellStyle name="Normal 627 2 3" xfId="15612"/>
    <cellStyle name="Normal 627 2 4" xfId="43671"/>
    <cellStyle name="Normal 627 2 5" xfId="48514"/>
    <cellStyle name="Normal 627 3" xfId="7680"/>
    <cellStyle name="Normal 627 3 2" xfId="18463"/>
    <cellStyle name="Normal 627 4" xfId="13326"/>
    <cellStyle name="Normal 627 5" xfId="38928"/>
    <cellStyle name="Normal 627 6" xfId="39149"/>
    <cellStyle name="Normal 627 7" xfId="43997"/>
    <cellStyle name="Normal 627 8" xfId="43935"/>
    <cellStyle name="Normal 627 8 2 2" xfId="35"/>
    <cellStyle name="Normal 628" xfId="2514"/>
    <cellStyle name="Normal 628 2" xfId="4816"/>
    <cellStyle name="Normal 628 2 2" xfId="9963"/>
    <cellStyle name="Normal 628 2 2 2" xfId="20746"/>
    <cellStyle name="Normal 628 2 3" xfId="15614"/>
    <cellStyle name="Normal 628 2 4" xfId="43673"/>
    <cellStyle name="Normal 628 2 5" xfId="48516"/>
    <cellStyle name="Normal 628 3" xfId="7682"/>
    <cellStyle name="Normal 628 3 2" xfId="18465"/>
    <cellStyle name="Normal 628 4" xfId="13328"/>
    <cellStyle name="Normal 628 5" xfId="41396"/>
    <cellStyle name="Normal 628 6" xfId="46239"/>
    <cellStyle name="Normal 629" xfId="2528"/>
    <cellStyle name="Normal 629 2" xfId="4830"/>
    <cellStyle name="Normal 629 2 2" xfId="9977"/>
    <cellStyle name="Normal 629 2 2 2" xfId="20760"/>
    <cellStyle name="Normal 629 2 3" xfId="15628"/>
    <cellStyle name="Normal 629 2 4" xfId="43687"/>
    <cellStyle name="Normal 629 2 5" xfId="48530"/>
    <cellStyle name="Normal 629 3" xfId="7696"/>
    <cellStyle name="Normal 629 3 2" xfId="18479"/>
    <cellStyle name="Normal 629 4" xfId="13343"/>
    <cellStyle name="Normal 629 5" xfId="41410"/>
    <cellStyle name="Normal 629 6" xfId="46253"/>
    <cellStyle name="Normal 63" xfId="394"/>
    <cellStyle name="Normal 63 2" xfId="1489"/>
    <cellStyle name="Normal 63 2 2" xfId="3804"/>
    <cellStyle name="Normal 63 2 2 2" xfId="8951"/>
    <cellStyle name="Normal 63 2 2 2 2" xfId="19734"/>
    <cellStyle name="Normal 63 2 2 3" xfId="14602"/>
    <cellStyle name="Normal 63 2 2 4" xfId="42661"/>
    <cellStyle name="Normal 63 2 2 5" xfId="47504"/>
    <cellStyle name="Normal 63 2 3" xfId="6671"/>
    <cellStyle name="Normal 63 2 3 2" xfId="17454"/>
    <cellStyle name="Normal 63 2 4" xfId="12311"/>
    <cellStyle name="Normal 63 2 5" xfId="40386"/>
    <cellStyle name="Normal 63 2 6" xfId="45229"/>
    <cellStyle name="Normal 63 3" xfId="2756"/>
    <cellStyle name="Normal 63 3 2" xfId="7911"/>
    <cellStyle name="Normal 63 3 2 2" xfId="18694"/>
    <cellStyle name="Normal 63 3 3" xfId="13562"/>
    <cellStyle name="Normal 63 3 4" xfId="41622"/>
    <cellStyle name="Normal 63 3 5" xfId="46465"/>
    <cellStyle name="Normal 63 4" xfId="5621"/>
    <cellStyle name="Normal 63 4 2" xfId="16411"/>
    <cellStyle name="Normal 63 5" xfId="11240"/>
    <cellStyle name="Normal 63 6" xfId="39341"/>
    <cellStyle name="Normal 63 7" xfId="44187"/>
    <cellStyle name="Normal 630" xfId="2530"/>
    <cellStyle name="Normal 630 2" xfId="4832"/>
    <cellStyle name="Normal 630 2 2" xfId="9979"/>
    <cellStyle name="Normal 630 2 2 2" xfId="20762"/>
    <cellStyle name="Normal 630 2 3" xfId="15630"/>
    <cellStyle name="Normal 630 2 4" xfId="43689"/>
    <cellStyle name="Normal 630 2 5" xfId="48532"/>
    <cellStyle name="Normal 630 3" xfId="7698"/>
    <cellStyle name="Normal 630 3 2" xfId="18481"/>
    <cellStyle name="Normal 630 4" xfId="13345"/>
    <cellStyle name="Normal 630 5" xfId="41412"/>
    <cellStyle name="Normal 630 6" xfId="46255"/>
    <cellStyle name="Normal 631" xfId="2529"/>
    <cellStyle name="Normal 631 2" xfId="4831"/>
    <cellStyle name="Normal 631 2 2" xfId="9978"/>
    <cellStyle name="Normal 631 2 2 2" xfId="20761"/>
    <cellStyle name="Normal 631 2 3" xfId="15629"/>
    <cellStyle name="Normal 631 2 4" xfId="43688"/>
    <cellStyle name="Normal 631 2 5" xfId="48531"/>
    <cellStyle name="Normal 631 3" xfId="7697"/>
    <cellStyle name="Normal 631 3 2" xfId="18480"/>
    <cellStyle name="Normal 631 4" xfId="13344"/>
    <cellStyle name="Normal 631 5" xfId="41411"/>
    <cellStyle name="Normal 631 6" xfId="46254"/>
    <cellStyle name="Normal 632" xfId="2532"/>
    <cellStyle name="Normal 632 2" xfId="4834"/>
    <cellStyle name="Normal 632 2 2" xfId="9981"/>
    <cellStyle name="Normal 632 2 2 2" xfId="20764"/>
    <cellStyle name="Normal 632 2 3" xfId="15632"/>
    <cellStyle name="Normal 632 2 4" xfId="43691"/>
    <cellStyle name="Normal 632 2 5" xfId="48534"/>
    <cellStyle name="Normal 632 3" xfId="7700"/>
    <cellStyle name="Normal 632 3 2" xfId="18483"/>
    <cellStyle name="Normal 632 4" xfId="13347"/>
    <cellStyle name="Normal 632 5" xfId="41413"/>
    <cellStyle name="Normal 632 6" xfId="46256"/>
    <cellStyle name="Normal 633" xfId="2533"/>
    <cellStyle name="Normal 633 2" xfId="4835"/>
    <cellStyle name="Normal 633 2 2" xfId="9982"/>
    <cellStyle name="Normal 633 2 2 2" xfId="20765"/>
    <cellStyle name="Normal 633 2 3" xfId="15633"/>
    <cellStyle name="Normal 633 2 4" xfId="43692"/>
    <cellStyle name="Normal 633 2 5" xfId="48535"/>
    <cellStyle name="Normal 633 3" xfId="7701"/>
    <cellStyle name="Normal 633 3 2" xfId="18484"/>
    <cellStyle name="Normal 633 4" xfId="13348"/>
    <cellStyle name="Normal 633 5" xfId="41414"/>
    <cellStyle name="Normal 633 6" xfId="46257"/>
    <cellStyle name="Normal 634" xfId="2534"/>
    <cellStyle name="Normal 634 2" xfId="4836"/>
    <cellStyle name="Normal 634 2 2" xfId="9983"/>
    <cellStyle name="Normal 634 2 2 2" xfId="20766"/>
    <cellStyle name="Normal 634 2 3" xfId="15634"/>
    <cellStyle name="Normal 634 2 4" xfId="43693"/>
    <cellStyle name="Normal 634 2 5" xfId="48536"/>
    <cellStyle name="Normal 634 3" xfId="7702"/>
    <cellStyle name="Normal 634 3 2" xfId="18485"/>
    <cellStyle name="Normal 634 4" xfId="13349"/>
    <cellStyle name="Normal 634 5" xfId="41415"/>
    <cellStyle name="Normal 634 6" xfId="46258"/>
    <cellStyle name="Normal 635" xfId="2535"/>
    <cellStyle name="Normal 635 2" xfId="4837"/>
    <cellStyle name="Normal 635 2 2" xfId="9984"/>
    <cellStyle name="Normal 635 2 2 2" xfId="20767"/>
    <cellStyle name="Normal 635 2 3" xfId="15635"/>
    <cellStyle name="Normal 635 2 4" xfId="43694"/>
    <cellStyle name="Normal 635 2 5" xfId="48537"/>
    <cellStyle name="Normal 635 3" xfId="7703"/>
    <cellStyle name="Normal 635 3 2" xfId="18486"/>
    <cellStyle name="Normal 635 4" xfId="13350"/>
    <cellStyle name="Normal 635 5" xfId="41416"/>
    <cellStyle name="Normal 635 6" xfId="46259"/>
    <cellStyle name="Normal 636" xfId="2536"/>
    <cellStyle name="Normal 636 2" xfId="4838"/>
    <cellStyle name="Normal 636 2 2" xfId="9985"/>
    <cellStyle name="Normal 636 2 2 2" xfId="20768"/>
    <cellStyle name="Normal 636 2 3" xfId="15636"/>
    <cellStyle name="Normal 636 2 4" xfId="43695"/>
    <cellStyle name="Normal 636 2 5" xfId="48538"/>
    <cellStyle name="Normal 636 3" xfId="7704"/>
    <cellStyle name="Normal 636 3 2" xfId="18487"/>
    <cellStyle name="Normal 636 4" xfId="13351"/>
    <cellStyle name="Normal 636 5" xfId="41417"/>
    <cellStyle name="Normal 636 6" xfId="46260"/>
    <cellStyle name="Normal 637" xfId="2539"/>
    <cellStyle name="Normal 637 2" xfId="4841"/>
    <cellStyle name="Normal 637 2 2" xfId="9988"/>
    <cellStyle name="Normal 637 2 2 2" xfId="20771"/>
    <cellStyle name="Normal 637 2 3" xfId="15639"/>
    <cellStyle name="Normal 637 2 4" xfId="43698"/>
    <cellStyle name="Normal 637 2 5" xfId="48541"/>
    <cellStyle name="Normal 637 3" xfId="7707"/>
    <cellStyle name="Normal 637 3 2" xfId="18490"/>
    <cellStyle name="Normal 637 4" xfId="13354"/>
    <cellStyle name="Normal 637 5" xfId="41420"/>
    <cellStyle name="Normal 637 6" xfId="46263"/>
    <cellStyle name="Normal 638" xfId="2540"/>
    <cellStyle name="Normal 638 2" xfId="4842"/>
    <cellStyle name="Normal 638 2 2" xfId="9989"/>
    <cellStyle name="Normal 638 2 2 2" xfId="20772"/>
    <cellStyle name="Normal 638 2 3" xfId="15640"/>
    <cellStyle name="Normal 638 2 4" xfId="43699"/>
    <cellStyle name="Normal 638 2 5" xfId="48542"/>
    <cellStyle name="Normal 638 3" xfId="7708"/>
    <cellStyle name="Normal 638 3 2" xfId="18491"/>
    <cellStyle name="Normal 638 4" xfId="13355"/>
    <cellStyle name="Normal 638 5" xfId="41421"/>
    <cellStyle name="Normal 638 6" xfId="46264"/>
    <cellStyle name="Normal 639" xfId="2538"/>
    <cellStyle name="Normal 639 2" xfId="4840"/>
    <cellStyle name="Normal 639 2 2" xfId="9987"/>
    <cellStyle name="Normal 639 2 2 2" xfId="20770"/>
    <cellStyle name="Normal 639 2 3" xfId="15638"/>
    <cellStyle name="Normal 639 2 4" xfId="43697"/>
    <cellStyle name="Normal 639 2 5" xfId="48540"/>
    <cellStyle name="Normal 639 3" xfId="7706"/>
    <cellStyle name="Normal 639 3 2" xfId="18489"/>
    <cellStyle name="Normal 639 4" xfId="13353"/>
    <cellStyle name="Normal 639 5" xfId="41419"/>
    <cellStyle name="Normal 639 6" xfId="46262"/>
    <cellStyle name="Normal 64" xfId="395"/>
    <cellStyle name="Normal 64 2" xfId="1490"/>
    <cellStyle name="Normal 64 2 2" xfId="3805"/>
    <cellStyle name="Normal 64 2 2 2" xfId="8952"/>
    <cellStyle name="Normal 64 2 2 2 2" xfId="19735"/>
    <cellStyle name="Normal 64 2 2 3" xfId="14603"/>
    <cellStyle name="Normal 64 2 2 4" xfId="42662"/>
    <cellStyle name="Normal 64 2 2 5" xfId="47505"/>
    <cellStyle name="Normal 64 2 3" xfId="6672"/>
    <cellStyle name="Normal 64 2 3 2" xfId="17455"/>
    <cellStyle name="Normal 64 2 4" xfId="12312"/>
    <cellStyle name="Normal 64 2 5" xfId="40387"/>
    <cellStyle name="Normal 64 2 6" xfId="45230"/>
    <cellStyle name="Normal 64 3" xfId="2757"/>
    <cellStyle name="Normal 64 3 2" xfId="7912"/>
    <cellStyle name="Normal 64 3 2 2" xfId="18695"/>
    <cellStyle name="Normal 64 3 3" xfId="13563"/>
    <cellStyle name="Normal 64 3 4" xfId="41623"/>
    <cellStyle name="Normal 64 3 5" xfId="46466"/>
    <cellStyle name="Normal 64 4" xfId="5622"/>
    <cellStyle name="Normal 64 4 2" xfId="16412"/>
    <cellStyle name="Normal 64 5" xfId="11241"/>
    <cellStyle name="Normal 64 6" xfId="39342"/>
    <cellStyle name="Normal 64 7" xfId="44188"/>
    <cellStyle name="Normal 640" xfId="2541"/>
    <cellStyle name="Normal 640 2" xfId="4843"/>
    <cellStyle name="Normal 640 2 2" xfId="9990"/>
    <cellStyle name="Normal 640 2 2 2" xfId="20773"/>
    <cellStyle name="Normal 640 2 3" xfId="15641"/>
    <cellStyle name="Normal 640 2 4" xfId="43700"/>
    <cellStyle name="Normal 640 2 5" xfId="48543"/>
    <cellStyle name="Normal 640 3" xfId="7709"/>
    <cellStyle name="Normal 640 3 2" xfId="18492"/>
    <cellStyle name="Normal 640 4" xfId="13356"/>
    <cellStyle name="Normal 640 5" xfId="41422"/>
    <cellStyle name="Normal 640 6" xfId="46265"/>
    <cellStyle name="Normal 641" xfId="2542"/>
    <cellStyle name="Normal 641 2" xfId="4844"/>
    <cellStyle name="Normal 641 2 2" xfId="9991"/>
    <cellStyle name="Normal 641 2 2 2" xfId="20774"/>
    <cellStyle name="Normal 641 2 3" xfId="15642"/>
    <cellStyle name="Normal 641 2 4" xfId="43701"/>
    <cellStyle name="Normal 641 2 5" xfId="48544"/>
    <cellStyle name="Normal 641 3" xfId="7710"/>
    <cellStyle name="Normal 641 3 2" xfId="18493"/>
    <cellStyle name="Normal 641 4" xfId="13357"/>
    <cellStyle name="Normal 641 5" xfId="93"/>
    <cellStyle name="Normal 641 6" xfId="39166"/>
    <cellStyle name="Normal 641 7" xfId="44014"/>
    <cellStyle name="Normal 642" xfId="2537"/>
    <cellStyle name="Normal 642 2" xfId="4839"/>
    <cellStyle name="Normal 642 2 2" xfId="9986"/>
    <cellStyle name="Normal 642 2 2 2" xfId="20769"/>
    <cellStyle name="Normal 642 2 3" xfId="15637"/>
    <cellStyle name="Normal 642 2 4" xfId="43696"/>
    <cellStyle name="Normal 642 2 5" xfId="48539"/>
    <cellStyle name="Normal 642 3" xfId="7705"/>
    <cellStyle name="Normal 642 3 2" xfId="18488"/>
    <cellStyle name="Normal 642 4" xfId="13352"/>
    <cellStyle name="Normal 642 5" xfId="41418"/>
    <cellStyle name="Normal 642 6" xfId="46261"/>
    <cellStyle name="Normal 643" xfId="2543"/>
    <cellStyle name="Normal 643 2" xfId="4845"/>
    <cellStyle name="Normal 643 2 2" xfId="9992"/>
    <cellStyle name="Normal 643 2 2 2" xfId="20775"/>
    <cellStyle name="Normal 643 2 3" xfId="15643"/>
    <cellStyle name="Normal 643 2 4" xfId="43702"/>
    <cellStyle name="Normal 643 2 5" xfId="48545"/>
    <cellStyle name="Normal 643 3" xfId="7711"/>
    <cellStyle name="Normal 643 3 2" xfId="18494"/>
    <cellStyle name="Normal 643 4" xfId="13358"/>
    <cellStyle name="Normal 643 5" xfId="41423"/>
    <cellStyle name="Normal 643 6" xfId="46266"/>
    <cellStyle name="Normal 644" xfId="2544"/>
    <cellStyle name="Normal 644 2" xfId="4846"/>
    <cellStyle name="Normal 644 2 2" xfId="9993"/>
    <cellStyle name="Normal 644 2 2 2" xfId="20776"/>
    <cellStyle name="Normal 644 2 3" xfId="15644"/>
    <cellStyle name="Normal 644 2 4" xfId="43703"/>
    <cellStyle name="Normal 644 2 5" xfId="48546"/>
    <cellStyle name="Normal 644 3" xfId="7712"/>
    <cellStyle name="Normal 644 3 2" xfId="18495"/>
    <cellStyle name="Normal 644 4" xfId="13359"/>
    <cellStyle name="Normal 644 5" xfId="41424"/>
    <cellStyle name="Normal 644 6" xfId="46267"/>
    <cellStyle name="Normal 645" xfId="2545"/>
    <cellStyle name="Normal 645 2" xfId="4847"/>
    <cellStyle name="Normal 645 2 2" xfId="9994"/>
    <cellStyle name="Normal 645 2 2 2" xfId="20777"/>
    <cellStyle name="Normal 645 2 3" xfId="15645"/>
    <cellStyle name="Normal 645 2 4" xfId="43704"/>
    <cellStyle name="Normal 645 2 5" xfId="48547"/>
    <cellStyle name="Normal 645 3" xfId="7713"/>
    <cellStyle name="Normal 645 3 2" xfId="18496"/>
    <cellStyle name="Normal 645 4" xfId="13360"/>
    <cellStyle name="Normal 645 5" xfId="41425"/>
    <cellStyle name="Normal 645 6" xfId="46268"/>
    <cellStyle name="Normal 646" xfId="2559"/>
    <cellStyle name="Normal 646 2" xfId="4861"/>
    <cellStyle name="Normal 646 2 2" xfId="10008"/>
    <cellStyle name="Normal 646 2 2 2" xfId="20791"/>
    <cellStyle name="Normal 646 2 3" xfId="15659"/>
    <cellStyle name="Normal 646 2 4" xfId="43718"/>
    <cellStyle name="Normal 646 2 5" xfId="48561"/>
    <cellStyle name="Normal 646 3" xfId="7727"/>
    <cellStyle name="Normal 646 3 2" xfId="18510"/>
    <cellStyle name="Normal 646 4" xfId="13374"/>
    <cellStyle name="Normal 646 5" xfId="41439"/>
    <cellStyle name="Normal 646 6" xfId="46282"/>
    <cellStyle name="Normal 647" xfId="2560"/>
    <cellStyle name="Normal 647 2" xfId="4862"/>
    <cellStyle name="Normal 647 2 2" xfId="10009"/>
    <cellStyle name="Normal 647 2 2 2" xfId="20792"/>
    <cellStyle name="Normal 647 2 3" xfId="15660"/>
    <cellStyle name="Normal 647 2 4" xfId="43719"/>
    <cellStyle name="Normal 647 2 5" xfId="48562"/>
    <cellStyle name="Normal 647 3" xfId="7728"/>
    <cellStyle name="Normal 647 3 2" xfId="18511"/>
    <cellStyle name="Normal 647 4" xfId="13375"/>
    <cellStyle name="Normal 647 5" xfId="41440"/>
    <cellStyle name="Normal 647 6" xfId="46283"/>
    <cellStyle name="Normal 648" xfId="2561"/>
    <cellStyle name="Normal 648 2" xfId="4863"/>
    <cellStyle name="Normal 648 2 2" xfId="10010"/>
    <cellStyle name="Normal 648 2 2 2" xfId="20793"/>
    <cellStyle name="Normal 648 2 3" xfId="15661"/>
    <cellStyle name="Normal 648 2 4" xfId="43720"/>
    <cellStyle name="Normal 648 2 5" xfId="48563"/>
    <cellStyle name="Normal 648 3" xfId="7729"/>
    <cellStyle name="Normal 648 3 2" xfId="18512"/>
    <cellStyle name="Normal 648 4" xfId="13376"/>
    <cellStyle name="Normal 648 5" xfId="41441"/>
    <cellStyle name="Normal 648 6" xfId="46284"/>
    <cellStyle name="Normal 649" xfId="2562"/>
    <cellStyle name="Normal 649 2" xfId="4864"/>
    <cellStyle name="Normal 649 2 2" xfId="10011"/>
    <cellStyle name="Normal 649 2 2 2" xfId="20794"/>
    <cellStyle name="Normal 649 2 3" xfId="15662"/>
    <cellStyle name="Normal 649 2 4" xfId="43721"/>
    <cellStyle name="Normal 649 2 5" xfId="48564"/>
    <cellStyle name="Normal 649 3" xfId="7730"/>
    <cellStyle name="Normal 649 3 2" xfId="18513"/>
    <cellStyle name="Normal 649 4" xfId="13377"/>
    <cellStyle name="Normal 649 5" xfId="41442"/>
    <cellStyle name="Normal 649 6" xfId="46285"/>
    <cellStyle name="Normal 65" xfId="396"/>
    <cellStyle name="Normal 65 2" xfId="1491"/>
    <cellStyle name="Normal 65 2 2" xfId="3806"/>
    <cellStyle name="Normal 65 2 2 2" xfId="8953"/>
    <cellStyle name="Normal 65 2 2 2 2" xfId="19736"/>
    <cellStyle name="Normal 65 2 2 3" xfId="14604"/>
    <cellStyle name="Normal 65 2 2 4" xfId="42663"/>
    <cellStyle name="Normal 65 2 2 5" xfId="47506"/>
    <cellStyle name="Normal 65 2 3" xfId="6673"/>
    <cellStyle name="Normal 65 2 3 2" xfId="17456"/>
    <cellStyle name="Normal 65 2 4" xfId="12313"/>
    <cellStyle name="Normal 65 2 5" xfId="40388"/>
    <cellStyle name="Normal 65 2 6" xfId="45231"/>
    <cellStyle name="Normal 65 3" xfId="2758"/>
    <cellStyle name="Normal 65 3 2" xfId="7913"/>
    <cellStyle name="Normal 65 3 2 2" xfId="18696"/>
    <cellStyle name="Normal 65 3 3" xfId="13564"/>
    <cellStyle name="Normal 65 3 4" xfId="41624"/>
    <cellStyle name="Normal 65 3 5" xfId="46467"/>
    <cellStyle name="Normal 65 4" xfId="5623"/>
    <cellStyle name="Normal 65 4 2" xfId="16413"/>
    <cellStyle name="Normal 65 5" xfId="11242"/>
    <cellStyle name="Normal 65 6" xfId="39343"/>
    <cellStyle name="Normal 65 7" xfId="44189"/>
    <cellStyle name="Normal 650" xfId="2563"/>
    <cellStyle name="Normal 650 2" xfId="4865"/>
    <cellStyle name="Normal 650 2 2" xfId="10012"/>
    <cellStyle name="Normal 650 2 2 2" xfId="20795"/>
    <cellStyle name="Normal 650 2 3" xfId="15663"/>
    <cellStyle name="Normal 650 2 4" xfId="43722"/>
    <cellStyle name="Normal 650 2 5" xfId="48565"/>
    <cellStyle name="Normal 650 3" xfId="7731"/>
    <cellStyle name="Normal 650 3 2" xfId="18514"/>
    <cellStyle name="Normal 650 4" xfId="13378"/>
    <cellStyle name="Normal 650 5" xfId="41443"/>
    <cellStyle name="Normal 650 6" xfId="46286"/>
    <cellStyle name="Normal 651" xfId="2564"/>
    <cellStyle name="Normal 651 2" xfId="4866"/>
    <cellStyle name="Normal 651 2 2" xfId="10013"/>
    <cellStyle name="Normal 651 2 2 2" xfId="20796"/>
    <cellStyle name="Normal 651 2 3" xfId="15664"/>
    <cellStyle name="Normal 651 2 4" xfId="43723"/>
    <cellStyle name="Normal 651 2 5" xfId="48566"/>
    <cellStyle name="Normal 651 3" xfId="7732"/>
    <cellStyle name="Normal 651 3 2" xfId="18515"/>
    <cellStyle name="Normal 651 4" xfId="13379"/>
    <cellStyle name="Normal 651 5" xfId="41444"/>
    <cellStyle name="Normal 651 6" xfId="46287"/>
    <cellStyle name="Normal 652" xfId="2566"/>
    <cellStyle name="Normal 652 2" xfId="7734"/>
    <cellStyle name="Normal 652 2 2" xfId="18517"/>
    <cellStyle name="Normal 652 3" xfId="13381"/>
    <cellStyle name="Normal 652 4" xfId="41446"/>
    <cellStyle name="Normal 652 5" xfId="46289"/>
    <cellStyle name="Normal 653" xfId="2570"/>
    <cellStyle name="Normal 653 2" xfId="7738"/>
    <cellStyle name="Normal 653 2 2" xfId="18521"/>
    <cellStyle name="Normal 653 3" xfId="13385"/>
    <cellStyle name="Normal 653 4" xfId="41450"/>
    <cellStyle name="Normal 653 5" xfId="46293"/>
    <cellStyle name="Normal 654" xfId="2572"/>
    <cellStyle name="Normal 654 2" xfId="7740"/>
    <cellStyle name="Normal 654 2 2" xfId="18523"/>
    <cellStyle name="Normal 654 3" xfId="13387"/>
    <cellStyle name="Normal 654 4" xfId="41452"/>
    <cellStyle name="Normal 654 5" xfId="46295"/>
    <cellStyle name="Normal 655" xfId="2568"/>
    <cellStyle name="Normal 655 2" xfId="7736"/>
    <cellStyle name="Normal 655 2 2" xfId="18519"/>
    <cellStyle name="Normal 655 3" xfId="13383"/>
    <cellStyle name="Normal 655 4" xfId="41448"/>
    <cellStyle name="Normal 655 5" xfId="46291"/>
    <cellStyle name="Normal 656" xfId="3853"/>
    <cellStyle name="Normal 656 2" xfId="9000"/>
    <cellStyle name="Normal 656 2 2" xfId="19783"/>
    <cellStyle name="Normal 656 3" xfId="14651"/>
    <cellStyle name="Normal 656 4" xfId="42710"/>
    <cellStyle name="Normal 656 5" xfId="47553"/>
    <cellStyle name="Normal 657" xfId="4869"/>
    <cellStyle name="Normal 657 2" xfId="10016"/>
    <cellStyle name="Normal 657 2 2" xfId="20799"/>
    <cellStyle name="Normal 657 3" xfId="15666"/>
    <cellStyle name="Normal 657 4" xfId="43725"/>
    <cellStyle name="Normal 657 5" xfId="48568"/>
    <cellStyle name="Normal 658" xfId="4870"/>
    <cellStyle name="Normal 658 2" xfId="10017"/>
    <cellStyle name="Normal 658 2 2" xfId="20800"/>
    <cellStyle name="Normal 658 3" xfId="15667"/>
    <cellStyle name="Normal 658 4" xfId="26"/>
    <cellStyle name="Normal 658 4 2" xfId="31"/>
    <cellStyle name="Normal 658 4 2 2" xfId="43889"/>
    <cellStyle name="Normal 658 4 2 3" xfId="48720"/>
    <cellStyle name="Normal 658 4 3" xfId="43875"/>
    <cellStyle name="Normal 658 4 4" xfId="39"/>
    <cellStyle name="Normal 658 4 5" xfId="48718"/>
    <cellStyle name="Normal 658 5" xfId="39141"/>
    <cellStyle name="Normal 658 6" xfId="43989"/>
    <cellStyle name="Normal 659" xfId="4874"/>
    <cellStyle name="Normal 659 2" xfId="10021"/>
    <cellStyle name="Normal 659 2 2" xfId="20804"/>
    <cellStyle name="Normal 659 3" xfId="15671"/>
    <cellStyle name="Normal 659 4" xfId="43728"/>
    <cellStyle name="Normal 659 5" xfId="48571"/>
    <cellStyle name="Normal 66" xfId="397"/>
    <cellStyle name="Normal 66 2" xfId="1492"/>
    <cellStyle name="Normal 66 2 2" xfId="3807"/>
    <cellStyle name="Normal 66 2 2 2" xfId="8954"/>
    <cellStyle name="Normal 66 2 2 2 2" xfId="19737"/>
    <cellStyle name="Normal 66 2 2 3" xfId="14605"/>
    <cellStyle name="Normal 66 2 2 4" xfId="42664"/>
    <cellStyle name="Normal 66 2 2 5" xfId="47507"/>
    <cellStyle name="Normal 66 2 3" xfId="6674"/>
    <cellStyle name="Normal 66 2 3 2" xfId="17457"/>
    <cellStyle name="Normal 66 2 4" xfId="12314"/>
    <cellStyle name="Normal 66 2 5" xfId="40389"/>
    <cellStyle name="Normal 66 2 6" xfId="45232"/>
    <cellStyle name="Normal 66 3" xfId="2759"/>
    <cellStyle name="Normal 66 3 2" xfId="7914"/>
    <cellStyle name="Normal 66 3 2 2" xfId="18697"/>
    <cellStyle name="Normal 66 3 3" xfId="13565"/>
    <cellStyle name="Normal 66 3 4" xfId="41625"/>
    <cellStyle name="Normal 66 3 5" xfId="46468"/>
    <cellStyle name="Normal 66 4" xfId="5624"/>
    <cellStyle name="Normal 66 4 2" xfId="16414"/>
    <cellStyle name="Normal 66 5" xfId="11243"/>
    <cellStyle name="Normal 66 6" xfId="39344"/>
    <cellStyle name="Normal 66 7" xfId="44190"/>
    <cellStyle name="Normal 660" xfId="4876"/>
    <cellStyle name="Normal 660 2" xfId="10023"/>
    <cellStyle name="Normal 660 2 2" xfId="20806"/>
    <cellStyle name="Normal 660 3" xfId="15673"/>
    <cellStyle name="Normal 660 4" xfId="43730"/>
    <cellStyle name="Normal 660 5" xfId="48573"/>
    <cellStyle name="Normal 661" xfId="4878"/>
    <cellStyle name="Normal 661 2" xfId="10025"/>
    <cellStyle name="Normal 661 2 2" xfId="20808"/>
    <cellStyle name="Normal 661 3" xfId="15675"/>
    <cellStyle name="Normal 661 4" xfId="43732"/>
    <cellStyle name="Normal 661 5" xfId="48575"/>
    <cellStyle name="Normal 662" xfId="4880"/>
    <cellStyle name="Normal 662 2" xfId="10027"/>
    <cellStyle name="Normal 662 2 2" xfId="20810"/>
    <cellStyle name="Normal 662 3" xfId="15677"/>
    <cellStyle name="Normal 662 4" xfId="43734"/>
    <cellStyle name="Normal 662 5" xfId="48577"/>
    <cellStyle name="Normal 663" xfId="4882"/>
    <cellStyle name="Normal 663 2" xfId="10029"/>
    <cellStyle name="Normal 663 2 2" xfId="20812"/>
    <cellStyle name="Normal 663 3" xfId="15679"/>
    <cellStyle name="Normal 663 4" xfId="43736"/>
    <cellStyle name="Normal 663 5" xfId="48579"/>
    <cellStyle name="Normal 664" xfId="4884"/>
    <cellStyle name="Normal 664 2" xfId="10031"/>
    <cellStyle name="Normal 664 2 2" xfId="20814"/>
    <cellStyle name="Normal 664 3" xfId="15681"/>
    <cellStyle name="Normal 664 4" xfId="43738"/>
    <cellStyle name="Normal 664 5" xfId="48581"/>
    <cellStyle name="Normal 665" xfId="4886"/>
    <cellStyle name="Normal 665 2" xfId="10033"/>
    <cellStyle name="Normal 665 2 2" xfId="20816"/>
    <cellStyle name="Normal 665 3" xfId="15683"/>
    <cellStyle name="Normal 665 4" xfId="43740"/>
    <cellStyle name="Normal 665 5" xfId="48583"/>
    <cellStyle name="Normal 666" xfId="4888"/>
    <cellStyle name="Normal 666 2" xfId="10035"/>
    <cellStyle name="Normal 666 2 2" xfId="20818"/>
    <cellStyle name="Normal 666 3" xfId="15685"/>
    <cellStyle name="Normal 666 4" xfId="43742"/>
    <cellStyle name="Normal 666 5" xfId="48585"/>
    <cellStyle name="Normal 667" xfId="4890"/>
    <cellStyle name="Normal 667 2" xfId="10037"/>
    <cellStyle name="Normal 667 2 2" xfId="20820"/>
    <cellStyle name="Normal 667 3" xfId="15687"/>
    <cellStyle name="Normal 667 4" xfId="43744"/>
    <cellStyle name="Normal 667 5" xfId="48587"/>
    <cellStyle name="Normal 668" xfId="4892"/>
    <cellStyle name="Normal 668 2" xfId="10039"/>
    <cellStyle name="Normal 668 2 2" xfId="20822"/>
    <cellStyle name="Normal 668 3" xfId="15689"/>
    <cellStyle name="Normal 668 4" xfId="43746"/>
    <cellStyle name="Normal 668 5" xfId="48589"/>
    <cellStyle name="Normal 669" xfId="4894"/>
    <cellStyle name="Normal 669 2" xfId="10041"/>
    <cellStyle name="Normal 669 2 2" xfId="20824"/>
    <cellStyle name="Normal 669 3" xfId="15691"/>
    <cellStyle name="Normal 669 4" xfId="43748"/>
    <cellStyle name="Normal 669 5" xfId="48591"/>
    <cellStyle name="Normal 67" xfId="398"/>
    <cellStyle name="Normal 67 2" xfId="1493"/>
    <cellStyle name="Normal 67 2 2" xfId="3808"/>
    <cellStyle name="Normal 67 2 2 2" xfId="8955"/>
    <cellStyle name="Normal 67 2 2 2 2" xfId="19738"/>
    <cellStyle name="Normal 67 2 2 3" xfId="14606"/>
    <cellStyle name="Normal 67 2 2 4" xfId="42665"/>
    <cellStyle name="Normal 67 2 2 5" xfId="47508"/>
    <cellStyle name="Normal 67 2 3" xfId="6675"/>
    <cellStyle name="Normal 67 2 3 2" xfId="17458"/>
    <cellStyle name="Normal 67 2 4" xfId="12315"/>
    <cellStyle name="Normal 67 2 5" xfId="40390"/>
    <cellStyle name="Normal 67 2 6" xfId="45233"/>
    <cellStyle name="Normal 67 3" xfId="2760"/>
    <cellStyle name="Normal 67 3 2" xfId="7915"/>
    <cellStyle name="Normal 67 3 2 2" xfId="18698"/>
    <cellStyle name="Normal 67 3 3" xfId="13566"/>
    <cellStyle name="Normal 67 3 4" xfId="41626"/>
    <cellStyle name="Normal 67 3 5" xfId="46469"/>
    <cellStyle name="Normal 67 4" xfId="5625"/>
    <cellStyle name="Normal 67 4 2" xfId="16415"/>
    <cellStyle name="Normal 67 5" xfId="11244"/>
    <cellStyle name="Normal 67 6" xfId="39345"/>
    <cellStyle name="Normal 67 7" xfId="44191"/>
    <cellStyle name="Normal 670" xfId="4896"/>
    <cellStyle name="Normal 670 2" xfId="10043"/>
    <cellStyle name="Normal 670 2 2" xfId="20826"/>
    <cellStyle name="Normal 670 3" xfId="15693"/>
    <cellStyle name="Normal 670 4" xfId="43750"/>
    <cellStyle name="Normal 670 5" xfId="48593"/>
    <cellStyle name="Normal 671" xfId="4898"/>
    <cellStyle name="Normal 671 2" xfId="10045"/>
    <cellStyle name="Normal 671 2 2" xfId="20828"/>
    <cellStyle name="Normal 671 3" xfId="15695"/>
    <cellStyle name="Normal 671 4" xfId="43752"/>
    <cellStyle name="Normal 671 5" xfId="48595"/>
    <cellStyle name="Normal 672" xfId="4900"/>
    <cellStyle name="Normal 672 2" xfId="10047"/>
    <cellStyle name="Normal 672 2 2" xfId="20830"/>
    <cellStyle name="Normal 672 3" xfId="15697"/>
    <cellStyle name="Normal 672 4" xfId="43754"/>
    <cellStyle name="Normal 672 5" xfId="48597"/>
    <cellStyle name="Normal 673" xfId="4902"/>
    <cellStyle name="Normal 673 2" xfId="10049"/>
    <cellStyle name="Normal 673 2 2" xfId="20832"/>
    <cellStyle name="Normal 673 3" xfId="15699"/>
    <cellStyle name="Normal 673 4" xfId="43756"/>
    <cellStyle name="Normal 673 5" xfId="48599"/>
    <cellStyle name="Normal 674" xfId="4904"/>
    <cellStyle name="Normal 674 2" xfId="10051"/>
    <cellStyle name="Normal 674 2 2" xfId="20834"/>
    <cellStyle name="Normal 674 3" xfId="15701"/>
    <cellStyle name="Normal 674 4" xfId="43758"/>
    <cellStyle name="Normal 674 5" xfId="48601"/>
    <cellStyle name="Normal 675" xfId="4921"/>
    <cellStyle name="Normal 675 2" xfId="10068"/>
    <cellStyle name="Normal 675 2 2" xfId="20851"/>
    <cellStyle name="Normal 675 3" xfId="15718"/>
    <cellStyle name="Normal 675 4" xfId="43775"/>
    <cellStyle name="Normal 675 5" xfId="48618"/>
    <cellStyle name="Normal 676" xfId="4925"/>
    <cellStyle name="Normal 676 2" xfId="10072"/>
    <cellStyle name="Normal 676 2 2" xfId="20855"/>
    <cellStyle name="Normal 676 3" xfId="15722"/>
    <cellStyle name="Normal 676 4" xfId="43779"/>
    <cellStyle name="Normal 676 5" xfId="48622"/>
    <cellStyle name="Normal 677" xfId="4926"/>
    <cellStyle name="Normal 677 2" xfId="10073"/>
    <cellStyle name="Normal 677 2 2" xfId="20856"/>
    <cellStyle name="Normal 677 3" xfId="15723"/>
    <cellStyle name="Normal 677 4" xfId="43780"/>
    <cellStyle name="Normal 677 5" xfId="48623"/>
    <cellStyle name="Normal 678" xfId="4927"/>
    <cellStyle name="Normal 678 2" xfId="10074"/>
    <cellStyle name="Normal 678 2 2" xfId="20857"/>
    <cellStyle name="Normal 678 3" xfId="15724"/>
    <cellStyle name="Normal 678 4" xfId="43781"/>
    <cellStyle name="Normal 678 5" xfId="48624"/>
    <cellStyle name="Normal 679" xfId="4928"/>
    <cellStyle name="Normal 679 2" xfId="10075"/>
    <cellStyle name="Normal 679 2 2" xfId="20858"/>
    <cellStyle name="Normal 679 3" xfId="15725"/>
    <cellStyle name="Normal 679 4" xfId="43782"/>
    <cellStyle name="Normal 679 5" xfId="48625"/>
    <cellStyle name="Normal 68" xfId="399"/>
    <cellStyle name="Normal 68 2" xfId="1494"/>
    <cellStyle name="Normal 68 2 2" xfId="3809"/>
    <cellStyle name="Normal 68 2 2 2" xfId="8956"/>
    <cellStyle name="Normal 68 2 2 2 2" xfId="19739"/>
    <cellStyle name="Normal 68 2 2 3" xfId="14607"/>
    <cellStyle name="Normal 68 2 2 4" xfId="42666"/>
    <cellStyle name="Normal 68 2 2 5" xfId="47509"/>
    <cellStyle name="Normal 68 2 3" xfId="6676"/>
    <cellStyle name="Normal 68 2 3 2" xfId="17459"/>
    <cellStyle name="Normal 68 2 4" xfId="12316"/>
    <cellStyle name="Normal 68 2 5" xfId="40391"/>
    <cellStyle name="Normal 68 2 6" xfId="45234"/>
    <cellStyle name="Normal 68 3" xfId="2761"/>
    <cellStyle name="Normal 68 3 2" xfId="7916"/>
    <cellStyle name="Normal 68 3 2 2" xfId="18699"/>
    <cellStyle name="Normal 68 3 3" xfId="13567"/>
    <cellStyle name="Normal 68 3 4" xfId="41627"/>
    <cellStyle name="Normal 68 3 5" xfId="46470"/>
    <cellStyle name="Normal 68 4" xfId="5626"/>
    <cellStyle name="Normal 68 4 2" xfId="16416"/>
    <cellStyle name="Normal 68 5" xfId="11245"/>
    <cellStyle name="Normal 68 6" xfId="39346"/>
    <cellStyle name="Normal 68 7" xfId="44192"/>
    <cellStyle name="Normal 680" xfId="4929"/>
    <cellStyle name="Normal 680 2" xfId="4991"/>
    <cellStyle name="Normal 680 2 2" xfId="5024"/>
    <cellStyle name="Normal 680 2 2 2" xfId="5033"/>
    <cellStyle name="Normal 680 2 2 2 2" xfId="5274"/>
    <cellStyle name="Normal 680 2 2 2 2 2" xfId="5310"/>
    <cellStyle name="Normal 680 2 2 2 2 2 2" xfId="10446"/>
    <cellStyle name="Normal 680 2 2 2 2 2 2 2" xfId="21229"/>
    <cellStyle name="Normal 680 2 2 2 2 2 3" xfId="16102"/>
    <cellStyle name="Normal 680 2 2 2 2 2 4" xfId="38884"/>
    <cellStyle name="Normal 680 2 2 2 2 2 4 2" xfId="39009"/>
    <cellStyle name="Normal 680 2 2 2 2 3" xfId="10410"/>
    <cellStyle name="Normal 680 2 2 2 2 3 2" xfId="21193"/>
    <cellStyle name="Normal 680 2 2 2 2 4" xfId="16066"/>
    <cellStyle name="Normal 680 2 2 2 3" xfId="10181"/>
    <cellStyle name="Normal 680 2 2 2 3 2" xfId="20964"/>
    <cellStyle name="Normal 680 2 2 2 4" xfId="15830"/>
    <cellStyle name="Normal 680 2 2 3" xfId="10172"/>
    <cellStyle name="Normal 680 2 2 3 2" xfId="20955"/>
    <cellStyle name="Normal 680 2 2 4" xfId="15821"/>
    <cellStyle name="Normal 680 2 3" xfId="10139"/>
    <cellStyle name="Normal 680 2 3 2" xfId="20922"/>
    <cellStyle name="Normal 680 2 4" xfId="15789"/>
    <cellStyle name="Normal 680 2 5" xfId="43842"/>
    <cellStyle name="Normal 680 2 6" xfId="48685"/>
    <cellStyle name="Normal 680 3" xfId="10077"/>
    <cellStyle name="Normal 680 3 2" xfId="20860"/>
    <cellStyle name="Normal 680 4" xfId="15727"/>
    <cellStyle name="Normal 680 5" xfId="43784"/>
    <cellStyle name="Normal 680 6" xfId="48627"/>
    <cellStyle name="Normal 681" xfId="4931"/>
    <cellStyle name="Normal 681 2" xfId="10079"/>
    <cellStyle name="Normal 681 2 2" xfId="20862"/>
    <cellStyle name="Normal 681 3" xfId="15729"/>
    <cellStyle name="Normal 681 4" xfId="37"/>
    <cellStyle name="Normal 681 5" xfId="43785"/>
    <cellStyle name="Normal 681 6" xfId="48628"/>
    <cellStyle name="Normal 682" xfId="4934"/>
    <cellStyle name="Normal 682 2" xfId="10082"/>
    <cellStyle name="Normal 682 2 2" xfId="20865"/>
    <cellStyle name="Normal 682 3" xfId="15732"/>
    <cellStyle name="Normal 682 4" xfId="43788"/>
    <cellStyle name="Normal 682 5" xfId="48631"/>
    <cellStyle name="Normal 683" xfId="4951"/>
    <cellStyle name="Normal 683 2" xfId="10099"/>
    <cellStyle name="Normal 683 2 2" xfId="20882"/>
    <cellStyle name="Normal 683 3" xfId="15749"/>
    <cellStyle name="Normal 683 4" xfId="43805"/>
    <cellStyle name="Normal 683 5" xfId="48648"/>
    <cellStyle name="Normal 684" xfId="4952"/>
    <cellStyle name="Normal 684 2" xfId="10100"/>
    <cellStyle name="Normal 684 2 2" xfId="20883"/>
    <cellStyle name="Normal 684 3" xfId="15750"/>
    <cellStyle name="Normal 684 4" xfId="43806"/>
    <cellStyle name="Normal 684 5" xfId="48649"/>
    <cellStyle name="Normal 685" xfId="4947"/>
    <cellStyle name="Normal 685 2" xfId="10095"/>
    <cellStyle name="Normal 685 2 2" xfId="20878"/>
    <cellStyle name="Normal 685 3" xfId="15745"/>
    <cellStyle name="Normal 685 4" xfId="43801"/>
    <cellStyle name="Normal 685 5" xfId="48644"/>
    <cellStyle name="Normal 686" xfId="4953"/>
    <cellStyle name="Normal 686 2" xfId="10101"/>
    <cellStyle name="Normal 686 2 2" xfId="20884"/>
    <cellStyle name="Normal 686 3" xfId="15751"/>
    <cellStyle name="Normal 686 4" xfId="43807"/>
    <cellStyle name="Normal 686 5" xfId="48650"/>
    <cellStyle name="Normal 687" xfId="4954"/>
    <cellStyle name="Normal 687 2" xfId="10102"/>
    <cellStyle name="Normal 687 2 2" xfId="20885"/>
    <cellStyle name="Normal 687 3" xfId="15752"/>
    <cellStyle name="Normal 687 4" xfId="43808"/>
    <cellStyle name="Normal 687 5" xfId="48651"/>
    <cellStyle name="Normal 688" xfId="4956"/>
    <cellStyle name="Normal 688 2" xfId="10104"/>
    <cellStyle name="Normal 688 2 2" xfId="20887"/>
    <cellStyle name="Normal 688 3" xfId="15754"/>
    <cellStyle name="Normal 688 4" xfId="43810"/>
    <cellStyle name="Normal 688 5" xfId="48653"/>
    <cellStyle name="Normal 689" xfId="4958"/>
    <cellStyle name="Normal 689 2" xfId="10106"/>
    <cellStyle name="Normal 689 2 2" xfId="20889"/>
    <cellStyle name="Normal 689 3" xfId="15756"/>
    <cellStyle name="Normal 689 4" xfId="43812"/>
    <cellStyle name="Normal 689 5" xfId="48655"/>
    <cellStyle name="Normal 69" xfId="400"/>
    <cellStyle name="Normal 69 2" xfId="1495"/>
    <cellStyle name="Normal 69 2 2" xfId="3810"/>
    <cellStyle name="Normal 69 2 2 2" xfId="8957"/>
    <cellStyle name="Normal 69 2 2 2 2" xfId="19740"/>
    <cellStyle name="Normal 69 2 2 3" xfId="14608"/>
    <cellStyle name="Normal 69 2 2 4" xfId="42667"/>
    <cellStyle name="Normal 69 2 2 5" xfId="47510"/>
    <cellStyle name="Normal 69 2 3" xfId="6677"/>
    <cellStyle name="Normal 69 2 3 2" xfId="17460"/>
    <cellStyle name="Normal 69 2 4" xfId="12317"/>
    <cellStyle name="Normal 69 2 5" xfId="40392"/>
    <cellStyle name="Normal 69 2 6" xfId="45235"/>
    <cellStyle name="Normal 69 3" xfId="2762"/>
    <cellStyle name="Normal 69 3 2" xfId="7917"/>
    <cellStyle name="Normal 69 3 2 2" xfId="18700"/>
    <cellStyle name="Normal 69 3 3" xfId="13568"/>
    <cellStyle name="Normal 69 3 4" xfId="41628"/>
    <cellStyle name="Normal 69 3 5" xfId="46471"/>
    <cellStyle name="Normal 69 4" xfId="5627"/>
    <cellStyle name="Normal 69 4 2" xfId="16417"/>
    <cellStyle name="Normal 69 5" xfId="11246"/>
    <cellStyle name="Normal 69 6" xfId="39347"/>
    <cellStyle name="Normal 69 7" xfId="44193"/>
    <cellStyle name="Normal 690" xfId="4960"/>
    <cellStyle name="Normal 690 2" xfId="10108"/>
    <cellStyle name="Normal 690 2 2" xfId="20891"/>
    <cellStyle name="Normal 690 3" xfId="15758"/>
    <cellStyle name="Normal 690 4" xfId="43814"/>
    <cellStyle name="Normal 690 5" xfId="48657"/>
    <cellStyle name="Normal 691" xfId="4962"/>
    <cellStyle name="Normal 691 2" xfId="10110"/>
    <cellStyle name="Normal 691 2 2" xfId="20893"/>
    <cellStyle name="Normal 691 3" xfId="15760"/>
    <cellStyle name="Normal 691 4" xfId="43816"/>
    <cellStyle name="Normal 691 5" xfId="48659"/>
    <cellStyle name="Normal 692" xfId="4981"/>
    <cellStyle name="Normal 692 2" xfId="10129"/>
    <cellStyle name="Normal 692 2 2" xfId="20912"/>
    <cellStyle name="Normal 692 3" xfId="15779"/>
    <cellStyle name="Normal 692 4" xfId="43835"/>
    <cellStyle name="Normal 692 5" xfId="48678"/>
    <cellStyle name="Normal 693" xfId="4982"/>
    <cellStyle name="Normal 693 2" xfId="10130"/>
    <cellStyle name="Normal 693 2 2" xfId="20913"/>
    <cellStyle name="Normal 693 3" xfId="15780"/>
    <cellStyle name="Normal 693 4" xfId="43836"/>
    <cellStyle name="Normal 693 5" xfId="48679"/>
    <cellStyle name="Normal 694" xfId="4979"/>
    <cellStyle name="Normal 694 2" xfId="10127"/>
    <cellStyle name="Normal 694 2 2" xfId="20910"/>
    <cellStyle name="Normal 694 3" xfId="15777"/>
    <cellStyle name="Normal 694 4" xfId="43833"/>
    <cellStyle name="Normal 694 5" xfId="48676"/>
    <cellStyle name="Normal 695" xfId="4985"/>
    <cellStyle name="Normal 695 2" xfId="10133"/>
    <cellStyle name="Normal 695 2 2" xfId="20916"/>
    <cellStyle name="Normal 695 3" xfId="15783"/>
    <cellStyle name="Normal 695 4" xfId="38925"/>
    <cellStyle name="Normal 695 4 2" xfId="39072"/>
    <cellStyle name="Normal 695 4 2 2" xfId="42"/>
    <cellStyle name="Normal 695 5" xfId="43877"/>
    <cellStyle name="Normal 695 6" xfId="39158"/>
    <cellStyle name="Normal 695 7" xfId="44006"/>
    <cellStyle name="Normal 696" xfId="5014"/>
    <cellStyle name="Normal 696 2" xfId="10162"/>
    <cellStyle name="Normal 696 2 2" xfId="20945"/>
    <cellStyle name="Normal 696 2 3" xfId="83"/>
    <cellStyle name="Normal 696 3" xfId="15812"/>
    <cellStyle name="Normal 696 4" xfId="81"/>
    <cellStyle name="Normal 696 4 2" xfId="40098"/>
    <cellStyle name="Normal 696 4 3" xfId="44943"/>
    <cellStyle name="Normal 696 5" xfId="43865"/>
    <cellStyle name="Normal 696 6" xfId="48708"/>
    <cellStyle name="Normal 696 7" xfId="43936"/>
    <cellStyle name="Normal 696 7 2 2" xfId="36"/>
    <cellStyle name="Normal 697" xfId="5017"/>
    <cellStyle name="Normal 697 2" xfId="10165"/>
    <cellStyle name="Normal 697 2 2" xfId="20948"/>
    <cellStyle name="Normal 697 3" xfId="15815"/>
    <cellStyle name="Normal 697 4" xfId="43868"/>
    <cellStyle name="Normal 697 5" xfId="48711"/>
    <cellStyle name="Normal 698" xfId="5021"/>
    <cellStyle name="Normal 698 2" xfId="10169"/>
    <cellStyle name="Normal 698 2 2" xfId="20952"/>
    <cellStyle name="Normal 698 3" xfId="15818"/>
    <cellStyle name="Normal 698 4" xfId="43872"/>
    <cellStyle name="Normal 698 5" xfId="48715"/>
    <cellStyle name="Normal 699" xfId="5022"/>
    <cellStyle name="Normal 699 2" xfId="10170"/>
    <cellStyle name="Normal 699 2 2" xfId="20953"/>
    <cellStyle name="Normal 699 3" xfId="15819"/>
    <cellStyle name="Normal 699 4" xfId="43873"/>
    <cellStyle name="Normal 699 5" xfId="48716"/>
    <cellStyle name="Normal 7" xfId="401"/>
    <cellStyle name="Normal 70" xfId="402"/>
    <cellStyle name="Normal 70 2" xfId="1496"/>
    <cellStyle name="Normal 70 2 2" xfId="3811"/>
    <cellStyle name="Normal 70 2 2 2" xfId="8958"/>
    <cellStyle name="Normal 70 2 2 2 2" xfId="19741"/>
    <cellStyle name="Normal 70 2 2 3" xfId="14609"/>
    <cellStyle name="Normal 70 2 2 4" xfId="42668"/>
    <cellStyle name="Normal 70 2 2 5" xfId="47511"/>
    <cellStyle name="Normal 70 2 3" xfId="6678"/>
    <cellStyle name="Normal 70 2 3 2" xfId="17461"/>
    <cellStyle name="Normal 70 2 4" xfId="12318"/>
    <cellStyle name="Normal 70 2 5" xfId="40393"/>
    <cellStyle name="Normal 70 2 6" xfId="45236"/>
    <cellStyle name="Normal 70 3" xfId="2763"/>
    <cellStyle name="Normal 70 3 2" xfId="7918"/>
    <cellStyle name="Normal 70 3 2 2" xfId="18701"/>
    <cellStyle name="Normal 70 3 3" xfId="13569"/>
    <cellStyle name="Normal 70 3 4" xfId="41629"/>
    <cellStyle name="Normal 70 3 5" xfId="46472"/>
    <cellStyle name="Normal 70 4" xfId="5628"/>
    <cellStyle name="Normal 70 4 2" xfId="16418"/>
    <cellStyle name="Normal 70 5" xfId="11247"/>
    <cellStyle name="Normal 70 6" xfId="39348"/>
    <cellStyle name="Normal 70 7" xfId="44194"/>
    <cellStyle name="Normal 700" xfId="5023"/>
    <cellStyle name="Normal 700 2" xfId="10171"/>
    <cellStyle name="Normal 700 2 2" xfId="20954"/>
    <cellStyle name="Normal 700 3" xfId="15820"/>
    <cellStyle name="Normal 700 4" xfId="40103"/>
    <cellStyle name="Normal 701" xfId="5032"/>
    <cellStyle name="Normal 701 2" xfId="10180"/>
    <cellStyle name="Normal 701 2 2" xfId="20963"/>
    <cellStyle name="Normal 701 3" xfId="15829"/>
    <cellStyle name="Normal 702" xfId="5034"/>
    <cellStyle name="Normal 702 2" xfId="10182"/>
    <cellStyle name="Normal 702 2 2" xfId="20965"/>
    <cellStyle name="Normal 702 3" xfId="15831"/>
    <cellStyle name="Normal 703" xfId="5037"/>
    <cellStyle name="Normal 703 2" xfId="10185"/>
    <cellStyle name="Normal 703 2 2" xfId="20968"/>
    <cellStyle name="Normal 703 3" xfId="15834"/>
    <cellStyle name="Normal 704" xfId="5039"/>
    <cellStyle name="Normal 704 2" xfId="10187"/>
    <cellStyle name="Normal 704 2 2" xfId="20970"/>
    <cellStyle name="Normal 704 3" xfId="15836"/>
    <cellStyle name="Normal 705" xfId="5087"/>
    <cellStyle name="Normal 705 2" xfId="10231"/>
    <cellStyle name="Normal 705 2 2" xfId="21014"/>
    <cellStyle name="Normal 705 3" xfId="15882"/>
    <cellStyle name="Normal 706" xfId="5068"/>
    <cellStyle name="Normal 706 2" xfId="10216"/>
    <cellStyle name="Normal 706 2 2" xfId="20999"/>
    <cellStyle name="Normal 706 3" xfId="15865"/>
    <cellStyle name="Normal 707" xfId="5089"/>
    <cellStyle name="Normal 707 2" xfId="10233"/>
    <cellStyle name="Normal 707 2 2" xfId="21016"/>
    <cellStyle name="Normal 707 3" xfId="15884"/>
    <cellStyle name="Normal 708" xfId="5064"/>
    <cellStyle name="Normal 708 2" xfId="10212"/>
    <cellStyle name="Normal 708 2 2" xfId="20995"/>
    <cellStyle name="Normal 708 3" xfId="15861"/>
    <cellStyle name="Normal 709" xfId="5101"/>
    <cellStyle name="Normal 709 2" xfId="10245"/>
    <cellStyle name="Normal 709 2 2" xfId="21028"/>
    <cellStyle name="Normal 709 3" xfId="15896"/>
    <cellStyle name="Normal 71" xfId="403"/>
    <cellStyle name="Normal 71 2" xfId="1497"/>
    <cellStyle name="Normal 71 2 2" xfId="3812"/>
    <cellStyle name="Normal 71 2 2 2" xfId="8959"/>
    <cellStyle name="Normal 71 2 2 2 2" xfId="19742"/>
    <cellStyle name="Normal 71 2 2 3" xfId="14610"/>
    <cellStyle name="Normal 71 2 2 4" xfId="42669"/>
    <cellStyle name="Normal 71 2 2 5" xfId="47512"/>
    <cellStyle name="Normal 71 2 3" xfId="6679"/>
    <cellStyle name="Normal 71 2 3 2" xfId="17462"/>
    <cellStyle name="Normal 71 2 4" xfId="12319"/>
    <cellStyle name="Normal 71 2 5" xfId="40394"/>
    <cellStyle name="Normal 71 2 6" xfId="45237"/>
    <cellStyle name="Normal 71 3" xfId="2764"/>
    <cellStyle name="Normal 71 3 2" xfId="7919"/>
    <cellStyle name="Normal 71 3 2 2" xfId="18702"/>
    <cellStyle name="Normal 71 3 3" xfId="13570"/>
    <cellStyle name="Normal 71 3 4" xfId="41630"/>
    <cellStyle name="Normal 71 3 5" xfId="46473"/>
    <cellStyle name="Normal 71 4" xfId="5629"/>
    <cellStyle name="Normal 71 4 2" xfId="16419"/>
    <cellStyle name="Normal 71 5" xfId="11248"/>
    <cellStyle name="Normal 71 6" xfId="39349"/>
    <cellStyle name="Normal 71 7" xfId="44195"/>
    <cellStyle name="Normal 710" xfId="5060"/>
    <cellStyle name="Normal 710 2" xfId="10208"/>
    <cellStyle name="Normal 710 2 2" xfId="20991"/>
    <cellStyle name="Normal 710 3" xfId="15857"/>
    <cellStyle name="Normal 711" xfId="5113"/>
    <cellStyle name="Normal 711 2" xfId="10257"/>
    <cellStyle name="Normal 711 2 2" xfId="21040"/>
    <cellStyle name="Normal 711 3" xfId="15908"/>
    <cellStyle name="Normal 712" xfId="5090"/>
    <cellStyle name="Normal 712 2" xfId="10234"/>
    <cellStyle name="Normal 712 2 2" xfId="21017"/>
    <cellStyle name="Normal 712 3" xfId="15885"/>
    <cellStyle name="Normal 713" xfId="5125"/>
    <cellStyle name="Normal 713 2" xfId="10269"/>
    <cellStyle name="Normal 713 2 2" xfId="21052"/>
    <cellStyle name="Normal 713 3" xfId="15920"/>
    <cellStyle name="Normal 714" xfId="5102"/>
    <cellStyle name="Normal 714 2" xfId="10246"/>
    <cellStyle name="Normal 714 2 2" xfId="21029"/>
    <cellStyle name="Normal 714 3" xfId="15897"/>
    <cellStyle name="Normal 715" xfId="5136"/>
    <cellStyle name="Normal 715 2" xfId="10280"/>
    <cellStyle name="Normal 715 2 2" xfId="21063"/>
    <cellStyle name="Normal 715 3" xfId="15931"/>
    <cellStyle name="Normal 716" xfId="5127"/>
    <cellStyle name="Normal 716 2" xfId="10271"/>
    <cellStyle name="Normal 716 2 2" xfId="21054"/>
    <cellStyle name="Normal 716 3" xfId="15922"/>
    <cellStyle name="Normal 717" xfId="5156"/>
    <cellStyle name="Normal 717 2" xfId="10294"/>
    <cellStyle name="Normal 717 2 2" xfId="21077"/>
    <cellStyle name="Normal 717 3" xfId="15949"/>
    <cellStyle name="Normal 718" xfId="5155"/>
    <cellStyle name="Normal 718 2" xfId="10293"/>
    <cellStyle name="Normal 718 2 2" xfId="21076"/>
    <cellStyle name="Normal 718 3" xfId="15948"/>
    <cellStyle name="Normal 719" xfId="5168"/>
    <cellStyle name="Normal 719 2" xfId="10306"/>
    <cellStyle name="Normal 719 2 2" xfId="21089"/>
    <cellStyle name="Normal 719 3" xfId="15961"/>
    <cellStyle name="Normal 72" xfId="404"/>
    <cellStyle name="Normal 72 2" xfId="1498"/>
    <cellStyle name="Normal 72 2 2" xfId="3813"/>
    <cellStyle name="Normal 72 2 2 2" xfId="8960"/>
    <cellStyle name="Normal 72 2 2 2 2" xfId="19743"/>
    <cellStyle name="Normal 72 2 2 3" xfId="14611"/>
    <cellStyle name="Normal 72 2 2 4" xfId="42670"/>
    <cellStyle name="Normal 72 2 2 5" xfId="47513"/>
    <cellStyle name="Normal 72 2 3" xfId="6680"/>
    <cellStyle name="Normal 72 2 3 2" xfId="17463"/>
    <cellStyle name="Normal 72 2 4" xfId="12320"/>
    <cellStyle name="Normal 72 2 5" xfId="40395"/>
    <cellStyle name="Normal 72 2 6" xfId="45238"/>
    <cellStyle name="Normal 72 3" xfId="2765"/>
    <cellStyle name="Normal 72 3 2" xfId="7920"/>
    <cellStyle name="Normal 72 3 2 2" xfId="18703"/>
    <cellStyle name="Normal 72 3 3" xfId="13571"/>
    <cellStyle name="Normal 72 3 4" xfId="41631"/>
    <cellStyle name="Normal 72 3 5" xfId="46474"/>
    <cellStyle name="Normal 72 4" xfId="5630"/>
    <cellStyle name="Normal 72 4 2" xfId="16420"/>
    <cellStyle name="Normal 72 5" xfId="11249"/>
    <cellStyle name="Normal 72 6" xfId="39350"/>
    <cellStyle name="Normal 72 7" xfId="44196"/>
    <cellStyle name="Normal 720" xfId="5169"/>
    <cellStyle name="Normal 720 2" xfId="10307"/>
    <cellStyle name="Normal 720 2 2" xfId="21090"/>
    <cellStyle name="Normal 720 3" xfId="15962"/>
    <cellStyle name="Normal 721" xfId="5188"/>
    <cellStyle name="Normal 721 2" xfId="10326"/>
    <cellStyle name="Normal 721 2 2" xfId="21109"/>
    <cellStyle name="Normal 721 3" xfId="15981"/>
    <cellStyle name="Normal 722" xfId="5196"/>
    <cellStyle name="Normal 722 2" xfId="10334"/>
    <cellStyle name="Normal 722 2 2" xfId="21117"/>
    <cellStyle name="Normal 722 3" xfId="15989"/>
    <cellStyle name="Normal 723" xfId="5197"/>
    <cellStyle name="Normal 723 2" xfId="10335"/>
    <cellStyle name="Normal 723 2 2" xfId="21118"/>
    <cellStyle name="Normal 723 3" xfId="15990"/>
    <cellStyle name="Normal 724" xfId="5210"/>
    <cellStyle name="Normal 724 2" xfId="10348"/>
    <cellStyle name="Normal 724 2 2" xfId="21131"/>
    <cellStyle name="Normal 724 3" xfId="16003"/>
    <cellStyle name="Normal 725" xfId="5212"/>
    <cellStyle name="Normal 725 2" xfId="10350"/>
    <cellStyle name="Normal 725 2 2" xfId="21133"/>
    <cellStyle name="Normal 725 3" xfId="16005"/>
    <cellStyle name="Normal 726" xfId="5213"/>
    <cellStyle name="Normal 726 2" xfId="10351"/>
    <cellStyle name="Normal 726 2 2" xfId="21134"/>
    <cellStyle name="Normal 726 3" xfId="16006"/>
    <cellStyle name="Normal 727" xfId="5228"/>
    <cellStyle name="Normal 727 2" xfId="10366"/>
    <cellStyle name="Normal 727 2 2" xfId="21149"/>
    <cellStyle name="Normal 727 3" xfId="16021"/>
    <cellStyle name="Normal 728" xfId="5229"/>
    <cellStyle name="Normal 728 2" xfId="10367"/>
    <cellStyle name="Normal 728 2 2" xfId="21150"/>
    <cellStyle name="Normal 728 3" xfId="16022"/>
    <cellStyle name="Normal 729" xfId="5230"/>
    <cellStyle name="Normal 729 2" xfId="10368"/>
    <cellStyle name="Normal 729 2 2" xfId="21151"/>
    <cellStyle name="Normal 729 3" xfId="16023"/>
    <cellStyle name="Normal 73" xfId="405"/>
    <cellStyle name="Normal 73 2" xfId="1499"/>
    <cellStyle name="Normal 73 2 2" xfId="3814"/>
    <cellStyle name="Normal 73 2 2 2" xfId="8961"/>
    <cellStyle name="Normal 73 2 2 2 2" xfId="19744"/>
    <cellStyle name="Normal 73 2 2 3" xfId="14612"/>
    <cellStyle name="Normal 73 2 2 4" xfId="42671"/>
    <cellStyle name="Normal 73 2 2 5" xfId="47514"/>
    <cellStyle name="Normal 73 2 3" xfId="6681"/>
    <cellStyle name="Normal 73 2 3 2" xfId="17464"/>
    <cellStyle name="Normal 73 2 4" xfId="12321"/>
    <cellStyle name="Normal 73 2 5" xfId="40396"/>
    <cellStyle name="Normal 73 2 6" xfId="45239"/>
    <cellStyle name="Normal 73 3" xfId="2766"/>
    <cellStyle name="Normal 73 3 2" xfId="7921"/>
    <cellStyle name="Normal 73 3 2 2" xfId="18704"/>
    <cellStyle name="Normal 73 3 3" xfId="13572"/>
    <cellStyle name="Normal 73 3 4" xfId="41632"/>
    <cellStyle name="Normal 73 3 5" xfId="46475"/>
    <cellStyle name="Normal 73 4" xfId="5631"/>
    <cellStyle name="Normal 73 4 2" xfId="16421"/>
    <cellStyle name="Normal 73 5" xfId="11250"/>
    <cellStyle name="Normal 73 6" xfId="39351"/>
    <cellStyle name="Normal 73 7" xfId="44197"/>
    <cellStyle name="Normal 730" xfId="5231"/>
    <cellStyle name="Normal 730 2" xfId="10369"/>
    <cellStyle name="Normal 730 2 2" xfId="21152"/>
    <cellStyle name="Normal 730 3" xfId="16024"/>
    <cellStyle name="Normal 731" xfId="5232"/>
    <cellStyle name="Normal 731 2" xfId="10370"/>
    <cellStyle name="Normal 731 2 2" xfId="21153"/>
    <cellStyle name="Normal 731 3" xfId="16025"/>
    <cellStyle name="Normal 732" xfId="5233"/>
    <cellStyle name="Normal 732 2" xfId="10371"/>
    <cellStyle name="Normal 732 2 2" xfId="21154"/>
    <cellStyle name="Normal 732 3" xfId="16026"/>
    <cellStyle name="Normal 733" xfId="5234"/>
    <cellStyle name="Normal 733 2" xfId="10372"/>
    <cellStyle name="Normal 733 2 2" xfId="21155"/>
    <cellStyle name="Normal 733 3" xfId="16027"/>
    <cellStyle name="Normal 734" xfId="5235"/>
    <cellStyle name="Normal 734 2" xfId="10373"/>
    <cellStyle name="Normal 734 2 2" xfId="21156"/>
    <cellStyle name="Normal 734 3" xfId="16028"/>
    <cellStyle name="Normal 735" xfId="5236"/>
    <cellStyle name="Normal 735 2" xfId="10374"/>
    <cellStyle name="Normal 735 2 2" xfId="21157"/>
    <cellStyle name="Normal 735 3" xfId="16029"/>
    <cellStyle name="Normal 736" xfId="5237"/>
    <cellStyle name="Normal 736 2" xfId="10375"/>
    <cellStyle name="Normal 736 2 2" xfId="21158"/>
    <cellStyle name="Normal 736 3" xfId="16030"/>
    <cellStyle name="Normal 737" xfId="5238"/>
    <cellStyle name="Normal 737 2" xfId="10376"/>
    <cellStyle name="Normal 737 2 2" xfId="21159"/>
    <cellStyle name="Normal 737 3" xfId="16031"/>
    <cellStyle name="Normal 738" xfId="5239"/>
    <cellStyle name="Normal 738 2" xfId="10377"/>
    <cellStyle name="Normal 738 2 2" xfId="21160"/>
    <cellStyle name="Normal 738 3" xfId="16032"/>
    <cellStyle name="Normal 739" xfId="5240"/>
    <cellStyle name="Normal 739 2" xfId="10378"/>
    <cellStyle name="Normal 739 2 2" xfId="21161"/>
    <cellStyle name="Normal 739 3" xfId="16033"/>
    <cellStyle name="Normal 74" xfId="406"/>
    <cellStyle name="Normal 74 2" xfId="1500"/>
    <cellStyle name="Normal 74 2 2" xfId="3815"/>
    <cellStyle name="Normal 74 2 2 2" xfId="8962"/>
    <cellStyle name="Normal 74 2 2 2 2" xfId="19745"/>
    <cellStyle name="Normal 74 2 2 3" xfId="14613"/>
    <cellStyle name="Normal 74 2 2 4" xfId="42672"/>
    <cellStyle name="Normal 74 2 2 5" xfId="47515"/>
    <cellStyle name="Normal 74 2 3" xfId="6682"/>
    <cellStyle name="Normal 74 2 3 2" xfId="17465"/>
    <cellStyle name="Normal 74 2 4" xfId="12322"/>
    <cellStyle name="Normal 74 2 5" xfId="40397"/>
    <cellStyle name="Normal 74 2 6" xfId="45240"/>
    <cellStyle name="Normal 74 3" xfId="2767"/>
    <cellStyle name="Normal 74 3 2" xfId="7922"/>
    <cellStyle name="Normal 74 3 2 2" xfId="18705"/>
    <cellStyle name="Normal 74 3 3" xfId="13573"/>
    <cellStyle name="Normal 74 3 4" xfId="41633"/>
    <cellStyle name="Normal 74 3 5" xfId="46476"/>
    <cellStyle name="Normal 74 4" xfId="5632"/>
    <cellStyle name="Normal 74 4 2" xfId="16422"/>
    <cellStyle name="Normal 74 5" xfId="11251"/>
    <cellStyle name="Normal 74 6" xfId="39352"/>
    <cellStyle name="Normal 74 7" xfId="44198"/>
    <cellStyle name="Normal 740" xfId="5241"/>
    <cellStyle name="Normal 740 2" xfId="10379"/>
    <cellStyle name="Normal 740 2 2" xfId="21162"/>
    <cellStyle name="Normal 740 3" xfId="16034"/>
    <cellStyle name="Normal 740 4" xfId="38930"/>
    <cellStyle name="Normal 741" xfId="5242"/>
    <cellStyle name="Normal 741 2" xfId="10380"/>
    <cellStyle name="Normal 741 2 2" xfId="21163"/>
    <cellStyle name="Normal 741 3" xfId="16035"/>
    <cellStyle name="Normal 742" xfId="5259"/>
    <cellStyle name="Normal 742 2" xfId="10395"/>
    <cellStyle name="Normal 742 2 2" xfId="21178"/>
    <cellStyle name="Normal 742 3" xfId="16051"/>
    <cellStyle name="Normal 743" xfId="5275"/>
    <cellStyle name="Normal 743 2" xfId="10411"/>
    <cellStyle name="Normal 743 2 2" xfId="21194"/>
    <cellStyle name="Normal 743 3" xfId="16067"/>
    <cellStyle name="Normal 744" xfId="5291"/>
    <cellStyle name="Normal 744 2" xfId="10427"/>
    <cellStyle name="Normal 744 2 2" xfId="21210"/>
    <cellStyle name="Normal 744 3" xfId="16083"/>
    <cellStyle name="Normal 745" xfId="5292"/>
    <cellStyle name="Normal 745 2" xfId="10428"/>
    <cellStyle name="Normal 745 2 2" xfId="21211"/>
    <cellStyle name="Normal 745 3" xfId="16084"/>
    <cellStyle name="Normal 746" xfId="5288"/>
    <cellStyle name="Normal 746 2" xfId="10424"/>
    <cellStyle name="Normal 746 2 2" xfId="21207"/>
    <cellStyle name="Normal 746 3" xfId="16080"/>
    <cellStyle name="Normal 747" xfId="5289"/>
    <cellStyle name="Normal 747 2" xfId="10425"/>
    <cellStyle name="Normal 747 2 2" xfId="21208"/>
    <cellStyle name="Normal 747 3" xfId="16081"/>
    <cellStyle name="Normal 748" xfId="5293"/>
    <cellStyle name="Normal 748 2" xfId="10429"/>
    <cellStyle name="Normal 748 2 2" xfId="21212"/>
    <cellStyle name="Normal 748 3" xfId="16085"/>
    <cellStyle name="Normal 749" xfId="5294"/>
    <cellStyle name="Normal 749 2" xfId="10430"/>
    <cellStyle name="Normal 749 2 2" xfId="21213"/>
    <cellStyle name="Normal 749 3" xfId="16086"/>
    <cellStyle name="Normal 75" xfId="407"/>
    <cellStyle name="Normal 75 2" xfId="1501"/>
    <cellStyle name="Normal 75 2 2" xfId="3816"/>
    <cellStyle name="Normal 75 2 2 2" xfId="8963"/>
    <cellStyle name="Normal 75 2 2 2 2" xfId="19746"/>
    <cellStyle name="Normal 75 2 2 3" xfId="14614"/>
    <cellStyle name="Normal 75 2 2 4" xfId="42673"/>
    <cellStyle name="Normal 75 2 2 5" xfId="47516"/>
    <cellStyle name="Normal 75 2 3" xfId="6683"/>
    <cellStyle name="Normal 75 2 3 2" xfId="17466"/>
    <cellStyle name="Normal 75 2 4" xfId="12323"/>
    <cellStyle name="Normal 75 2 5" xfId="40398"/>
    <cellStyle name="Normal 75 2 6" xfId="45241"/>
    <cellStyle name="Normal 75 3" xfId="2768"/>
    <cellStyle name="Normal 75 3 2" xfId="7923"/>
    <cellStyle name="Normal 75 3 2 2" xfId="18706"/>
    <cellStyle name="Normal 75 3 3" xfId="13574"/>
    <cellStyle name="Normal 75 3 4" xfId="41634"/>
    <cellStyle name="Normal 75 3 5" xfId="46477"/>
    <cellStyle name="Normal 75 4" xfId="5633"/>
    <cellStyle name="Normal 75 4 2" xfId="16423"/>
    <cellStyle name="Normal 75 5" xfId="11252"/>
    <cellStyle name="Normal 75 6" xfId="39353"/>
    <cellStyle name="Normal 75 7" xfId="44199"/>
    <cellStyle name="Normal 750" xfId="5295"/>
    <cellStyle name="Normal 750 2" xfId="10431"/>
    <cellStyle name="Normal 750 2 2" xfId="21214"/>
    <cellStyle name="Normal 750 3" xfId="16087"/>
    <cellStyle name="Normal 750 4" xfId="38883"/>
    <cellStyle name="Normal 750 4 2" xfId="39008"/>
    <cellStyle name="Normal 750 4 2 2" xfId="21"/>
    <cellStyle name="Normal 751" xfId="5309"/>
    <cellStyle name="Normal 751 2" xfId="10445"/>
    <cellStyle name="Normal 751 2 2" xfId="21228"/>
    <cellStyle name="Normal 751 3" xfId="16101"/>
    <cellStyle name="Normal 752" xfId="5311"/>
    <cellStyle name="Normal 752 2" xfId="10447"/>
    <cellStyle name="Normal 752 2 2" xfId="21230"/>
    <cellStyle name="Normal 752 3" xfId="16103"/>
    <cellStyle name="Normal 753" xfId="5324"/>
    <cellStyle name="Normal 753 2" xfId="10460"/>
    <cellStyle name="Normal 753 2 2" xfId="21243"/>
    <cellStyle name="Normal 753 3" xfId="16116"/>
    <cellStyle name="Normal 754" xfId="5327"/>
    <cellStyle name="Normal 754 2" xfId="10463"/>
    <cellStyle name="Normal 754 2 2" xfId="21246"/>
    <cellStyle name="Normal 754 3" xfId="16119"/>
    <cellStyle name="Normal 755" xfId="5326"/>
    <cellStyle name="Normal 755 2" xfId="10462"/>
    <cellStyle name="Normal 755 2 2" xfId="21245"/>
    <cellStyle name="Normal 755 3" xfId="16118"/>
    <cellStyle name="Normal 756" xfId="5328"/>
    <cellStyle name="Normal 756 2" xfId="10464"/>
    <cellStyle name="Normal 756 2 2" xfId="21247"/>
    <cellStyle name="Normal 756 3" xfId="16120"/>
    <cellStyle name="Normal 756 4" xfId="38917"/>
    <cellStyle name="Normal 756 4 2" xfId="77"/>
    <cellStyle name="Normal 756 5" xfId="39151"/>
    <cellStyle name="Normal 756 6" xfId="43999"/>
    <cellStyle name="Normal 757" xfId="5347"/>
    <cellStyle name="Normal 757 2" xfId="10483"/>
    <cellStyle name="Normal 757 2 2" xfId="21266"/>
    <cellStyle name="Normal 757 3" xfId="16139"/>
    <cellStyle name="Normal 758" xfId="5348"/>
    <cellStyle name="Normal 758 2" xfId="10484"/>
    <cellStyle name="Normal 758 2 2" xfId="21267"/>
    <cellStyle name="Normal 758 3" xfId="16140"/>
    <cellStyle name="Normal 759" xfId="5342"/>
    <cellStyle name="Normal 759 2" xfId="10478"/>
    <cellStyle name="Normal 759 2 2" xfId="21261"/>
    <cellStyle name="Normal 759 3" xfId="16134"/>
    <cellStyle name="Normal 76" xfId="408"/>
    <cellStyle name="Normal 76 2" xfId="1502"/>
    <cellStyle name="Normal 76 2 2" xfId="3817"/>
    <cellStyle name="Normal 76 2 2 2" xfId="8964"/>
    <cellStyle name="Normal 76 2 2 2 2" xfId="19747"/>
    <cellStyle name="Normal 76 2 2 3" xfId="14615"/>
    <cellStyle name="Normal 76 2 2 4" xfId="42674"/>
    <cellStyle name="Normal 76 2 2 5" xfId="47517"/>
    <cellStyle name="Normal 76 2 3" xfId="6684"/>
    <cellStyle name="Normal 76 2 3 2" xfId="17467"/>
    <cellStyle name="Normal 76 2 4" xfId="12324"/>
    <cellStyle name="Normal 76 2 5" xfId="40399"/>
    <cellStyle name="Normal 76 2 6" xfId="45242"/>
    <cellStyle name="Normal 76 3" xfId="2769"/>
    <cellStyle name="Normal 76 3 2" xfId="7924"/>
    <cellStyle name="Normal 76 3 2 2" xfId="18707"/>
    <cellStyle name="Normal 76 3 3" xfId="13575"/>
    <cellStyle name="Normal 76 3 4" xfId="41635"/>
    <cellStyle name="Normal 76 3 5" xfId="46478"/>
    <cellStyle name="Normal 76 4" xfId="5634"/>
    <cellStyle name="Normal 76 4 2" xfId="16424"/>
    <cellStyle name="Normal 76 5" xfId="11253"/>
    <cellStyle name="Normal 76 6" xfId="39354"/>
    <cellStyle name="Normal 76 7" xfId="44200"/>
    <cellStyle name="Normal 760" xfId="5350"/>
    <cellStyle name="Normal 760 2" xfId="10486"/>
    <cellStyle name="Normal 760 2 2" xfId="21269"/>
    <cellStyle name="Normal 760 3" xfId="16142"/>
    <cellStyle name="Normal 761" xfId="5351"/>
    <cellStyle name="Normal 761 2" xfId="10487"/>
    <cellStyle name="Normal 761 2 2" xfId="21270"/>
    <cellStyle name="Normal 761 3" xfId="16143"/>
    <cellStyle name="Normal 762" xfId="5353"/>
    <cellStyle name="Normal 762 2" xfId="10489"/>
    <cellStyle name="Normal 762 2 2" xfId="21272"/>
    <cellStyle name="Normal 762 3" xfId="16145"/>
    <cellStyle name="Normal 763" xfId="5341"/>
    <cellStyle name="Normal 763 2" xfId="10477"/>
    <cellStyle name="Normal 763 2 2" xfId="21260"/>
    <cellStyle name="Normal 763 3" xfId="16133"/>
    <cellStyle name="Normal 764" xfId="5355"/>
    <cellStyle name="Normal 764 2" xfId="10491"/>
    <cellStyle name="Normal 764 2 2" xfId="21274"/>
    <cellStyle name="Normal 764 3" xfId="16147"/>
    <cellStyle name="Normal 765" xfId="5356"/>
    <cellStyle name="Normal 765 2" xfId="10492"/>
    <cellStyle name="Normal 765 2 2" xfId="21275"/>
    <cellStyle name="Normal 765 3" xfId="16148"/>
    <cellStyle name="Normal 766" xfId="5354"/>
    <cellStyle name="Normal 766 2" xfId="10490"/>
    <cellStyle name="Normal 766 2 2" xfId="21273"/>
    <cellStyle name="Normal 766 3" xfId="16146"/>
    <cellStyle name="Normal 767" xfId="5357"/>
    <cellStyle name="Normal 767 2" xfId="10493"/>
    <cellStyle name="Normal 767 2 2" xfId="21276"/>
    <cellStyle name="Normal 767 3" xfId="16149"/>
    <cellStyle name="Normal 768" xfId="5352"/>
    <cellStyle name="Normal 768 2" xfId="10488"/>
    <cellStyle name="Normal 768 2 2" xfId="21271"/>
    <cellStyle name="Normal 768 3" xfId="16144"/>
    <cellStyle name="Normal 769" xfId="5360"/>
    <cellStyle name="Normal 769 2" xfId="10496"/>
    <cellStyle name="Normal 769 2 2" xfId="21279"/>
    <cellStyle name="Normal 769 3" xfId="16152"/>
    <cellStyle name="Normal 77" xfId="409"/>
    <cellStyle name="Normal 77 2" xfId="1503"/>
    <cellStyle name="Normal 77 2 2" xfId="3818"/>
    <cellStyle name="Normal 77 2 2 2" xfId="8965"/>
    <cellStyle name="Normal 77 2 2 2 2" xfId="19748"/>
    <cellStyle name="Normal 77 2 2 3" xfId="14616"/>
    <cellStyle name="Normal 77 2 2 4" xfId="42675"/>
    <cellStyle name="Normal 77 2 2 5" xfId="47518"/>
    <cellStyle name="Normal 77 2 3" xfId="6685"/>
    <cellStyle name="Normal 77 2 3 2" xfId="17468"/>
    <cellStyle name="Normal 77 2 4" xfId="12325"/>
    <cellStyle name="Normal 77 2 5" xfId="40400"/>
    <cellStyle name="Normal 77 2 6" xfId="45243"/>
    <cellStyle name="Normal 77 3" xfId="2770"/>
    <cellStyle name="Normal 77 3 2" xfId="7925"/>
    <cellStyle name="Normal 77 3 2 2" xfId="18708"/>
    <cellStyle name="Normal 77 3 3" xfId="13576"/>
    <cellStyle name="Normal 77 3 4" xfId="41636"/>
    <cellStyle name="Normal 77 3 5" xfId="46479"/>
    <cellStyle name="Normal 77 4" xfId="5635"/>
    <cellStyle name="Normal 77 4 2" xfId="16425"/>
    <cellStyle name="Normal 77 5" xfId="11254"/>
    <cellStyle name="Normal 77 6" xfId="39355"/>
    <cellStyle name="Normal 77 7" xfId="44201"/>
    <cellStyle name="Normal 770" xfId="5361"/>
    <cellStyle name="Normal 770 2" xfId="10497"/>
    <cellStyle name="Normal 770 2 2" xfId="21280"/>
    <cellStyle name="Normal 770 3" xfId="16153"/>
    <cellStyle name="Normal 771" xfId="5362"/>
    <cellStyle name="Normal 771 2" xfId="10498"/>
    <cellStyle name="Normal 771 2 2" xfId="21281"/>
    <cellStyle name="Normal 771 3" xfId="16154"/>
    <cellStyle name="Normal 772" xfId="5363"/>
    <cellStyle name="Normal 772 2" xfId="10499"/>
    <cellStyle name="Normal 772 2 2" xfId="21282"/>
    <cellStyle name="Normal 772 3" xfId="16155"/>
    <cellStyle name="Normal 773" xfId="5364"/>
    <cellStyle name="Normal 773 2" xfId="10500"/>
    <cellStyle name="Normal 773 2 2" xfId="21283"/>
    <cellStyle name="Normal 773 3" xfId="16156"/>
    <cellStyle name="Normal 774" xfId="5349"/>
    <cellStyle name="Normal 774 2" xfId="10485"/>
    <cellStyle name="Normal 774 2 2" xfId="21268"/>
    <cellStyle name="Normal 774 3" xfId="16141"/>
    <cellStyle name="Normal 775" xfId="5359"/>
    <cellStyle name="Normal 775 2" xfId="10495"/>
    <cellStyle name="Normal 775 2 2" xfId="21278"/>
    <cellStyle name="Normal 775 3" xfId="16151"/>
    <cellStyle name="Normal 776" xfId="5365"/>
    <cellStyle name="Normal 776 2" xfId="10501"/>
    <cellStyle name="Normal 776 2 2" xfId="21284"/>
    <cellStyle name="Normal 776 3" xfId="16157"/>
    <cellStyle name="Normal 777" xfId="5358"/>
    <cellStyle name="Normal 777 2" xfId="10494"/>
    <cellStyle name="Normal 777 2 2" xfId="21277"/>
    <cellStyle name="Normal 777 3" xfId="16150"/>
    <cellStyle name="Normal 778" xfId="5366"/>
    <cellStyle name="Normal 778 2" xfId="10502"/>
    <cellStyle name="Normal 778 2 2" xfId="21285"/>
    <cellStyle name="Normal 778 3" xfId="16158"/>
    <cellStyle name="Normal 779" xfId="5367"/>
    <cellStyle name="Normal 779 2" xfId="10503"/>
    <cellStyle name="Normal 779 2 2" xfId="21286"/>
    <cellStyle name="Normal 779 3" xfId="16159"/>
    <cellStyle name="Normal 78" xfId="410"/>
    <cellStyle name="Normal 78 2" xfId="1504"/>
    <cellStyle name="Normal 78 2 2" xfId="3819"/>
    <cellStyle name="Normal 78 2 2 2" xfId="8966"/>
    <cellStyle name="Normal 78 2 2 2 2" xfId="19749"/>
    <cellStyle name="Normal 78 2 2 3" xfId="14617"/>
    <cellStyle name="Normal 78 2 2 4" xfId="42676"/>
    <cellStyle name="Normal 78 2 2 5" xfId="47519"/>
    <cellStyle name="Normal 78 2 3" xfId="6686"/>
    <cellStyle name="Normal 78 2 3 2" xfId="17469"/>
    <cellStyle name="Normal 78 2 4" xfId="12326"/>
    <cellStyle name="Normal 78 2 5" xfId="40401"/>
    <cellStyle name="Normal 78 2 6" xfId="45244"/>
    <cellStyle name="Normal 78 3" xfId="2771"/>
    <cellStyle name="Normal 78 3 2" xfId="7926"/>
    <cellStyle name="Normal 78 3 2 2" xfId="18709"/>
    <cellStyle name="Normal 78 3 3" xfId="13577"/>
    <cellStyle name="Normal 78 3 4" xfId="41637"/>
    <cellStyle name="Normal 78 3 5" xfId="46480"/>
    <cellStyle name="Normal 78 4" xfId="5636"/>
    <cellStyle name="Normal 78 4 2" xfId="16426"/>
    <cellStyle name="Normal 78 5" xfId="11255"/>
    <cellStyle name="Normal 78 6" xfId="39356"/>
    <cellStyle name="Normal 78 7" xfId="44202"/>
    <cellStyle name="Normal 780" xfId="5368"/>
    <cellStyle name="Normal 780 2" xfId="10504"/>
    <cellStyle name="Normal 780 2 2" xfId="21287"/>
    <cellStyle name="Normal 780 3" xfId="16160"/>
    <cellStyle name="Normal 781" xfId="5369"/>
    <cellStyle name="Normal 781 2" xfId="10505"/>
    <cellStyle name="Normal 781 2 2" xfId="21288"/>
    <cellStyle name="Normal 781 3" xfId="16161"/>
    <cellStyle name="Normal 782" xfId="5370"/>
    <cellStyle name="Normal 782 2" xfId="10506"/>
    <cellStyle name="Normal 782 2 2" xfId="21289"/>
    <cellStyle name="Normal 782 3" xfId="16162"/>
    <cellStyle name="Normal 783" xfId="5371"/>
    <cellStyle name="Normal 783 2" xfId="10507"/>
    <cellStyle name="Normal 783 2 2" xfId="21290"/>
    <cellStyle name="Normal 783 3" xfId="16163"/>
    <cellStyle name="Normal 784" xfId="5372"/>
    <cellStyle name="Normal 784 2" xfId="10508"/>
    <cellStyle name="Normal 784 2 2" xfId="21291"/>
    <cellStyle name="Normal 784 3" xfId="16164"/>
    <cellStyle name="Normal 785" xfId="5373"/>
    <cellStyle name="Normal 785 2" xfId="10509"/>
    <cellStyle name="Normal 785 2 2" xfId="21292"/>
    <cellStyle name="Normal 785 3" xfId="16165"/>
    <cellStyle name="Normal 786" xfId="5374"/>
    <cellStyle name="Normal 786 2" xfId="10510"/>
    <cellStyle name="Normal 786 2 2" xfId="21293"/>
    <cellStyle name="Normal 786 3" xfId="16166"/>
    <cellStyle name="Normal 787" xfId="5375"/>
    <cellStyle name="Normal 787 2" xfId="10511"/>
    <cellStyle name="Normal 787 2 2" xfId="21294"/>
    <cellStyle name="Normal 787 3" xfId="16167"/>
    <cellStyle name="Normal 788" xfId="5376"/>
    <cellStyle name="Normal 788 2" xfId="10512"/>
    <cellStyle name="Normal 788 2 2" xfId="21295"/>
    <cellStyle name="Normal 788 3" xfId="16168"/>
    <cellStyle name="Normal 789" xfId="5391"/>
    <cellStyle name="Normal 789 2" xfId="10527"/>
    <cellStyle name="Normal 789 2 2" xfId="21310"/>
    <cellStyle name="Normal 789 3" xfId="16183"/>
    <cellStyle name="Normal 79" xfId="411"/>
    <cellStyle name="Normal 79 2" xfId="1505"/>
    <cellStyle name="Normal 79 2 2" xfId="3820"/>
    <cellStyle name="Normal 79 2 2 2" xfId="8967"/>
    <cellStyle name="Normal 79 2 2 2 2" xfId="19750"/>
    <cellStyle name="Normal 79 2 2 3" xfId="14618"/>
    <cellStyle name="Normal 79 2 2 4" xfId="42677"/>
    <cellStyle name="Normal 79 2 2 5" xfId="47520"/>
    <cellStyle name="Normal 79 2 3" xfId="6687"/>
    <cellStyle name="Normal 79 2 3 2" xfId="17470"/>
    <cellStyle name="Normal 79 2 4" xfId="12327"/>
    <cellStyle name="Normal 79 2 5" xfId="40402"/>
    <cellStyle name="Normal 79 2 6" xfId="45245"/>
    <cellStyle name="Normal 79 3" xfId="2772"/>
    <cellStyle name="Normal 79 3 2" xfId="7927"/>
    <cellStyle name="Normal 79 3 2 2" xfId="18710"/>
    <cellStyle name="Normal 79 3 3" xfId="13578"/>
    <cellStyle name="Normal 79 3 4" xfId="41638"/>
    <cellStyle name="Normal 79 3 5" xfId="46481"/>
    <cellStyle name="Normal 79 4" xfId="5637"/>
    <cellStyle name="Normal 79 4 2" xfId="16427"/>
    <cellStyle name="Normal 79 5" xfId="11256"/>
    <cellStyle name="Normal 79 6" xfId="39357"/>
    <cellStyle name="Normal 79 7" xfId="44203"/>
    <cellStyle name="Normal 790" xfId="5389"/>
    <cellStyle name="Normal 790 2" xfId="10525"/>
    <cellStyle name="Normal 790 2 2" xfId="21308"/>
    <cellStyle name="Normal 790 3" xfId="16181"/>
    <cellStyle name="Normal 791" xfId="5393"/>
    <cellStyle name="Normal 791 2" xfId="10529"/>
    <cellStyle name="Normal 791 2 2" xfId="21312"/>
    <cellStyle name="Normal 791 3" xfId="16185"/>
    <cellStyle name="Normal 792" xfId="5392"/>
    <cellStyle name="Normal 792 2" xfId="10528"/>
    <cellStyle name="Normal 792 2 2" xfId="21311"/>
    <cellStyle name="Normal 792 3" xfId="16184"/>
    <cellStyle name="Normal 793" xfId="5396"/>
    <cellStyle name="Normal 793 2" xfId="10532"/>
    <cellStyle name="Normal 793 2 2" xfId="21315"/>
    <cellStyle name="Normal 793 3" xfId="16188"/>
    <cellStyle name="Normal 794" xfId="5412"/>
    <cellStyle name="Normal 794 2" xfId="10548"/>
    <cellStyle name="Normal 794 2 2" xfId="21331"/>
    <cellStyle name="Normal 794 3" xfId="16204"/>
    <cellStyle name="Normal 794 4" xfId="38921"/>
    <cellStyle name="Normal 794 4 2" xfId="40099"/>
    <cellStyle name="Normal 794 4 3" xfId="44944"/>
    <cellStyle name="Normal 795" xfId="5414"/>
    <cellStyle name="Normal 795 2" xfId="10550"/>
    <cellStyle name="Normal 795 2 2" xfId="21333"/>
    <cellStyle name="Normal 795 3" xfId="16206"/>
    <cellStyle name="Normal 796" xfId="5411"/>
    <cellStyle name="Normal 796 2" xfId="10547"/>
    <cellStyle name="Normal 796 2 2" xfId="21330"/>
    <cellStyle name="Normal 796 3" xfId="16203"/>
    <cellStyle name="Normal 797" xfId="5415"/>
    <cellStyle name="Normal 797 2" xfId="10551"/>
    <cellStyle name="Normal 797 2 2" xfId="21334"/>
    <cellStyle name="Normal 797 3" xfId="16207"/>
    <cellStyle name="Normal 798" xfId="5416"/>
    <cellStyle name="Normal 798 2" xfId="10552"/>
    <cellStyle name="Normal 798 2 2" xfId="21335"/>
    <cellStyle name="Normal 798 3" xfId="16208"/>
    <cellStyle name="Normal 799" xfId="5417"/>
    <cellStyle name="Normal 799 2" xfId="10553"/>
    <cellStyle name="Normal 799 2 2" xfId="21336"/>
    <cellStyle name="Normal 799 3" xfId="16209"/>
    <cellStyle name="Normal 8" xfId="7"/>
    <cellStyle name="Normal 80" xfId="412"/>
    <cellStyle name="Normal 80 2" xfId="1506"/>
    <cellStyle name="Normal 80 2 2" xfId="3821"/>
    <cellStyle name="Normal 80 2 2 2" xfId="8968"/>
    <cellStyle name="Normal 80 2 2 2 2" xfId="19751"/>
    <cellStyle name="Normal 80 2 2 3" xfId="14619"/>
    <cellStyle name="Normal 80 2 2 4" xfId="42678"/>
    <cellStyle name="Normal 80 2 2 5" xfId="47521"/>
    <cellStyle name="Normal 80 2 3" xfId="6688"/>
    <cellStyle name="Normal 80 2 3 2" xfId="17471"/>
    <cellStyle name="Normal 80 2 4" xfId="12328"/>
    <cellStyle name="Normal 80 2 5" xfId="40403"/>
    <cellStyle name="Normal 80 2 6" xfId="45246"/>
    <cellStyle name="Normal 80 3" xfId="2773"/>
    <cellStyle name="Normal 80 3 2" xfId="7928"/>
    <cellStyle name="Normal 80 3 2 2" xfId="18711"/>
    <cellStyle name="Normal 80 3 3" xfId="13579"/>
    <cellStyle name="Normal 80 3 4" xfId="41639"/>
    <cellStyle name="Normal 80 3 5" xfId="46482"/>
    <cellStyle name="Normal 80 4" xfId="5638"/>
    <cellStyle name="Normal 80 4 2" xfId="16428"/>
    <cellStyle name="Normal 80 5" xfId="11258"/>
    <cellStyle name="Normal 80 6" xfId="39358"/>
    <cellStyle name="Normal 80 7" xfId="44204"/>
    <cellStyle name="Normal 800" xfId="5418"/>
    <cellStyle name="Normal 800 2" xfId="10554"/>
    <cellStyle name="Normal 800 2 2" xfId="21337"/>
    <cellStyle name="Normal 800 3" xfId="16210"/>
    <cellStyle name="Normal 801" xfId="5419"/>
    <cellStyle name="Normal 801 2" xfId="10555"/>
    <cellStyle name="Normal 801 2 2" xfId="21338"/>
    <cellStyle name="Normal 801 3" xfId="16211"/>
    <cellStyle name="Normal 802" xfId="5420"/>
    <cellStyle name="Normal 802 2" xfId="10556"/>
    <cellStyle name="Normal 802 2 2" xfId="21339"/>
    <cellStyle name="Normal 802 3" xfId="16212"/>
    <cellStyle name="Normal 803" xfId="5421"/>
    <cellStyle name="Normal 803 2" xfId="10557"/>
    <cellStyle name="Normal 803 2 2" xfId="21340"/>
    <cellStyle name="Normal 803 3" xfId="16213"/>
    <cellStyle name="Normal 804" xfId="5422"/>
    <cellStyle name="Normal 804 2" xfId="10558"/>
    <cellStyle name="Normal 804 2 2" xfId="21341"/>
    <cellStyle name="Normal 804 3" xfId="16214"/>
    <cellStyle name="Normal 805" xfId="5423"/>
    <cellStyle name="Normal 805 2" xfId="10559"/>
    <cellStyle name="Normal 805 2 2" xfId="21342"/>
    <cellStyle name="Normal 805 3" xfId="16215"/>
    <cellStyle name="Normal 806" xfId="5424"/>
    <cellStyle name="Normal 806 2" xfId="10560"/>
    <cellStyle name="Normal 806 2 2" xfId="21343"/>
    <cellStyle name="Normal 806 3" xfId="16216"/>
    <cellStyle name="Normal 807" xfId="5425"/>
    <cellStyle name="Normal 807 2" xfId="16217"/>
    <cellStyle name="Normal 808" xfId="5441"/>
    <cellStyle name="Normal 808 2" xfId="16233"/>
    <cellStyle name="Normal 809" xfId="5442"/>
    <cellStyle name="Normal 809 2" xfId="16234"/>
    <cellStyle name="Normal 81" xfId="413"/>
    <cellStyle name="Normal 81 2" xfId="1507"/>
    <cellStyle name="Normal 81 2 2" xfId="3822"/>
    <cellStyle name="Normal 81 2 2 2" xfId="8969"/>
    <cellStyle name="Normal 81 2 2 2 2" xfId="19752"/>
    <cellStyle name="Normal 81 2 2 3" xfId="14620"/>
    <cellStyle name="Normal 81 2 2 4" xfId="42679"/>
    <cellStyle name="Normal 81 2 2 5" xfId="47522"/>
    <cellStyle name="Normal 81 2 3" xfId="6689"/>
    <cellStyle name="Normal 81 2 3 2" xfId="17472"/>
    <cellStyle name="Normal 81 2 4" xfId="12329"/>
    <cellStyle name="Normal 81 2 5" xfId="40404"/>
    <cellStyle name="Normal 81 2 6" xfId="45247"/>
    <cellStyle name="Normal 81 3" xfId="2774"/>
    <cellStyle name="Normal 81 3 2" xfId="7929"/>
    <cellStyle name="Normal 81 3 2 2" xfId="18712"/>
    <cellStyle name="Normal 81 3 3" xfId="13580"/>
    <cellStyle name="Normal 81 3 4" xfId="41640"/>
    <cellStyle name="Normal 81 3 5" xfId="46483"/>
    <cellStyle name="Normal 81 4" xfId="5639"/>
    <cellStyle name="Normal 81 4 2" xfId="16429"/>
    <cellStyle name="Normal 81 5" xfId="11259"/>
    <cellStyle name="Normal 81 6" xfId="39359"/>
    <cellStyle name="Normal 81 7" xfId="44205"/>
    <cellStyle name="Normal 810" xfId="5443"/>
    <cellStyle name="Normal 810 2" xfId="16235"/>
    <cellStyle name="Normal 811" xfId="5444"/>
    <cellStyle name="Normal 811 2" xfId="16236"/>
    <cellStyle name="Normal 812" xfId="5438"/>
    <cellStyle name="Normal 812 2" xfId="16230"/>
    <cellStyle name="Normal 813" xfId="5446"/>
    <cellStyle name="Normal 813 2" xfId="16238"/>
    <cellStyle name="Normal 813 3" xfId="100"/>
    <cellStyle name="Normal 813 4" xfId="39171"/>
    <cellStyle name="Normal 813 5" xfId="44018"/>
    <cellStyle name="Normal 814" xfId="5467"/>
    <cellStyle name="Normal 815" xfId="5447"/>
    <cellStyle name="Normal 815 2" xfId="16239"/>
    <cellStyle name="Normal 816" xfId="5448"/>
    <cellStyle name="Normal 816 2" xfId="16240"/>
    <cellStyle name="Normal 817" xfId="7959"/>
    <cellStyle name="Normal 817 2" xfId="18742"/>
    <cellStyle name="Normal 818" xfId="10603"/>
    <cellStyle name="Normal 818 2" xfId="21386"/>
    <cellStyle name="Normal 819" xfId="10602"/>
    <cellStyle name="Normal 819 2" xfId="21385"/>
    <cellStyle name="Normal 82" xfId="414"/>
    <cellStyle name="Normal 82 2" xfId="1508"/>
    <cellStyle name="Normal 82 2 2" xfId="3823"/>
    <cellStyle name="Normal 82 2 2 2" xfId="8970"/>
    <cellStyle name="Normal 82 2 2 2 2" xfId="19753"/>
    <cellStyle name="Normal 82 2 2 3" xfId="14621"/>
    <cellStyle name="Normal 82 2 2 4" xfId="42680"/>
    <cellStyle name="Normal 82 2 2 5" xfId="47523"/>
    <cellStyle name="Normal 82 2 3" xfId="6690"/>
    <cellStyle name="Normal 82 2 3 2" xfId="17473"/>
    <cellStyle name="Normal 82 2 4" xfId="12330"/>
    <cellStyle name="Normal 82 2 5" xfId="40405"/>
    <cellStyle name="Normal 82 2 6" xfId="45248"/>
    <cellStyle name="Normal 82 3" xfId="2775"/>
    <cellStyle name="Normal 82 3 2" xfId="7930"/>
    <cellStyle name="Normal 82 3 2 2" xfId="18713"/>
    <cellStyle name="Normal 82 3 3" xfId="13581"/>
    <cellStyle name="Normal 82 3 4" xfId="41641"/>
    <cellStyle name="Normal 82 3 5" xfId="46484"/>
    <cellStyle name="Normal 82 4" xfId="5640"/>
    <cellStyle name="Normal 82 4 2" xfId="16430"/>
    <cellStyle name="Normal 82 5" xfId="11260"/>
    <cellStyle name="Normal 82 6" xfId="39360"/>
    <cellStyle name="Normal 82 7" xfId="44206"/>
    <cellStyle name="Normal 820" xfId="10707"/>
    <cellStyle name="Normal 820 2" xfId="21490"/>
    <cellStyle name="Normal 820 3" xfId="38944"/>
    <cellStyle name="Normal 820 3 2" xfId="131"/>
    <cellStyle name="Normal 821" xfId="10620"/>
    <cellStyle name="Normal 821 2" xfId="21403"/>
    <cellStyle name="Normal 822" xfId="10856"/>
    <cellStyle name="Normal 822 2" xfId="21639"/>
    <cellStyle name="Normal 823" xfId="10651"/>
    <cellStyle name="Normal 823 2" xfId="21434"/>
    <cellStyle name="Normal 824" xfId="10857"/>
    <cellStyle name="Normal 824 2" xfId="21640"/>
    <cellStyle name="Normal 825" xfId="10870"/>
    <cellStyle name="Normal 825 2" xfId="21653"/>
    <cellStyle name="Normal 826" xfId="10873"/>
    <cellStyle name="Normal 826 2" xfId="21656"/>
    <cellStyle name="Normal 827" xfId="10877"/>
    <cellStyle name="Normal 827 2" xfId="21660"/>
    <cellStyle name="Normal 828" xfId="10879"/>
    <cellStyle name="Normal 828 2" xfId="21662"/>
    <cellStyle name="Normal 828 3" xfId="38920"/>
    <cellStyle name="Normal 828 4" xfId="39153"/>
    <cellStyle name="Normal 828 5" xfId="44001"/>
    <cellStyle name="Normal 829" xfId="10880"/>
    <cellStyle name="Normal 829 2" xfId="21663"/>
    <cellStyle name="Normal 829 3" xfId="38922"/>
    <cellStyle name="Normal 829 3 2" xfId="40100"/>
    <cellStyle name="Normal 829 3 3" xfId="44945"/>
    <cellStyle name="Normal 83" xfId="415"/>
    <cellStyle name="Normal 83 2" xfId="1509"/>
    <cellStyle name="Normal 83 2 2" xfId="3824"/>
    <cellStyle name="Normal 83 2 2 2" xfId="8971"/>
    <cellStyle name="Normal 83 2 2 2 2" xfId="19754"/>
    <cellStyle name="Normal 83 2 2 3" xfId="14622"/>
    <cellStyle name="Normal 83 2 2 4" xfId="42681"/>
    <cellStyle name="Normal 83 2 2 5" xfId="47524"/>
    <cellStyle name="Normal 83 2 3" xfId="6691"/>
    <cellStyle name="Normal 83 2 3 2" xfId="17474"/>
    <cellStyle name="Normal 83 2 4" xfId="12331"/>
    <cellStyle name="Normal 83 2 5" xfId="40406"/>
    <cellStyle name="Normal 83 2 6" xfId="45249"/>
    <cellStyle name="Normal 83 3" xfId="2776"/>
    <cellStyle name="Normal 83 3 2" xfId="7931"/>
    <cellStyle name="Normal 83 3 2 2" xfId="18714"/>
    <cellStyle name="Normal 83 3 3" xfId="13582"/>
    <cellStyle name="Normal 83 3 4" xfId="41642"/>
    <cellStyle name="Normal 83 3 5" xfId="46485"/>
    <cellStyle name="Normal 83 4" xfId="5641"/>
    <cellStyle name="Normal 83 4 2" xfId="16431"/>
    <cellStyle name="Normal 83 5" xfId="11261"/>
    <cellStyle name="Normal 83 6" xfId="39361"/>
    <cellStyle name="Normal 83 7" xfId="44207"/>
    <cellStyle name="Normal 830" xfId="10874"/>
    <cellStyle name="Normal 830 2" xfId="21657"/>
    <cellStyle name="Normal 831" xfId="10881"/>
    <cellStyle name="Normal 831 2" xfId="21664"/>
    <cellStyle name="Normal 832" xfId="10875"/>
    <cellStyle name="Normal 832 2" xfId="21658"/>
    <cellStyle name="Normal 833" xfId="10884"/>
    <cellStyle name="Normal 833 2" xfId="21667"/>
    <cellStyle name="Normal 834" xfId="10885"/>
    <cellStyle name="Normal 834 2" xfId="21668"/>
    <cellStyle name="Normal 835" xfId="10886"/>
    <cellStyle name="Normal 835 2" xfId="21669"/>
    <cellStyle name="Normal 836" xfId="10887"/>
    <cellStyle name="Normal 836 2" xfId="21670"/>
    <cellStyle name="Normal 837" xfId="10888"/>
    <cellStyle name="Normal 837 2" xfId="21671"/>
    <cellStyle name="Normal 838" xfId="10889"/>
    <cellStyle name="Normal 838 2" xfId="21672"/>
    <cellStyle name="Normal 839" xfId="10890"/>
    <cellStyle name="Normal 839 2" xfId="21673"/>
    <cellStyle name="Normal 84" xfId="416"/>
    <cellStyle name="Normal 84 2" xfId="1510"/>
    <cellStyle name="Normal 84 2 2" xfId="3825"/>
    <cellStyle name="Normal 84 2 2 2" xfId="8972"/>
    <cellStyle name="Normal 84 2 2 2 2" xfId="19755"/>
    <cellStyle name="Normal 84 2 2 3" xfId="14623"/>
    <cellStyle name="Normal 84 2 2 4" xfId="42682"/>
    <cellStyle name="Normal 84 2 2 5" xfId="47525"/>
    <cellStyle name="Normal 84 2 3" xfId="6692"/>
    <cellStyle name="Normal 84 2 3 2" xfId="17475"/>
    <cellStyle name="Normal 84 2 4" xfId="12332"/>
    <cellStyle name="Normal 84 2 5" xfId="40407"/>
    <cellStyle name="Normal 84 2 6" xfId="45250"/>
    <cellStyle name="Normal 84 3" xfId="2777"/>
    <cellStyle name="Normal 84 3 2" xfId="7932"/>
    <cellStyle name="Normal 84 3 2 2" xfId="18715"/>
    <cellStyle name="Normal 84 3 3" xfId="13583"/>
    <cellStyle name="Normal 84 3 4" xfId="41643"/>
    <cellStyle name="Normal 84 3 5" xfId="46486"/>
    <cellStyle name="Normal 84 4" xfId="5642"/>
    <cellStyle name="Normal 84 4 2" xfId="16432"/>
    <cellStyle name="Normal 84 5" xfId="11262"/>
    <cellStyle name="Normal 84 6" xfId="39362"/>
    <cellStyle name="Normal 84 7" xfId="44208"/>
    <cellStyle name="Normal 840" xfId="10891"/>
    <cellStyle name="Normal 840 2" xfId="21674"/>
    <cellStyle name="Normal 841" xfId="10892"/>
    <cellStyle name="Normal 841 2" xfId="21675"/>
    <cellStyle name="Normal 842" xfId="10893"/>
    <cellStyle name="Normal 842 2" xfId="21676"/>
    <cellStyle name="Normal 843" xfId="10894"/>
    <cellStyle name="Normal 843 2" xfId="21677"/>
    <cellStyle name="Normal 844" xfId="10895"/>
    <cellStyle name="Normal 844 2" xfId="21678"/>
    <cellStyle name="Normal 845" xfId="10896"/>
    <cellStyle name="Normal 845 2" xfId="21679"/>
    <cellStyle name="Normal 846" xfId="10897"/>
    <cellStyle name="Normal 846 2" xfId="21680"/>
    <cellStyle name="Normal 847" xfId="10883"/>
    <cellStyle name="Normal 847 2" xfId="21666"/>
    <cellStyle name="Normal 848" xfId="10899"/>
    <cellStyle name="Normal 848 2" xfId="21682"/>
    <cellStyle name="Normal 849" xfId="10900"/>
    <cellStyle name="Normal 849 2" xfId="21683"/>
    <cellStyle name="Normal 85" xfId="417"/>
    <cellStyle name="Normal 85 2" xfId="1511"/>
    <cellStyle name="Normal 85 2 2" xfId="3826"/>
    <cellStyle name="Normal 85 2 2 2" xfId="8973"/>
    <cellStyle name="Normal 85 2 2 2 2" xfId="19756"/>
    <cellStyle name="Normal 85 2 2 3" xfId="14624"/>
    <cellStyle name="Normal 85 2 2 4" xfId="42683"/>
    <cellStyle name="Normal 85 2 2 5" xfId="47526"/>
    <cellStyle name="Normal 85 2 3" xfId="6693"/>
    <cellStyle name="Normal 85 2 3 2" xfId="17476"/>
    <cellStyle name="Normal 85 2 4" xfId="12333"/>
    <cellStyle name="Normal 85 2 5" xfId="40408"/>
    <cellStyle name="Normal 85 2 6" xfId="45251"/>
    <cellStyle name="Normal 85 3" xfId="2778"/>
    <cellStyle name="Normal 85 3 2" xfId="7933"/>
    <cellStyle name="Normal 85 3 2 2" xfId="18716"/>
    <cellStyle name="Normal 85 3 3" xfId="13584"/>
    <cellStyle name="Normal 85 3 4" xfId="41644"/>
    <cellStyle name="Normal 85 3 5" xfId="46487"/>
    <cellStyle name="Normal 85 4" xfId="5643"/>
    <cellStyle name="Normal 85 4 2" xfId="16433"/>
    <cellStyle name="Normal 85 5" xfId="11263"/>
    <cellStyle name="Normal 85 6" xfId="39363"/>
    <cellStyle name="Normal 85 7" xfId="44209"/>
    <cellStyle name="Normal 850" xfId="10898"/>
    <cellStyle name="Normal 850 2" xfId="21681"/>
    <cellStyle name="Normal 851" xfId="10882"/>
    <cellStyle name="Normal 851 2" xfId="21665"/>
    <cellStyle name="Normal 852" xfId="10901"/>
    <cellStyle name="Normal 852 2" xfId="21684"/>
    <cellStyle name="Normal 853" xfId="10902"/>
    <cellStyle name="Normal 853 2" xfId="21685"/>
    <cellStyle name="Normal 854" xfId="10903"/>
    <cellStyle name="Normal 854 2" xfId="21686"/>
    <cellStyle name="Normal 855" xfId="10904"/>
    <cellStyle name="Normal 855 2" xfId="21687"/>
    <cellStyle name="Normal 856" xfId="10905"/>
    <cellStyle name="Normal 856 2" xfId="21688"/>
    <cellStyle name="Normal 857" xfId="10906"/>
    <cellStyle name="Normal 857 2" xfId="21689"/>
    <cellStyle name="Normal 858" xfId="10907"/>
    <cellStyle name="Normal 858 2" xfId="21690"/>
    <cellStyle name="Normal 859" xfId="10908"/>
    <cellStyle name="Normal 859 2" xfId="21691"/>
    <cellStyle name="Normal 86" xfId="418"/>
    <cellStyle name="Normal 86 2" xfId="1512"/>
    <cellStyle name="Normal 86 2 2" xfId="3827"/>
    <cellStyle name="Normal 86 2 2 2" xfId="8974"/>
    <cellStyle name="Normal 86 2 2 2 2" xfId="19757"/>
    <cellStyle name="Normal 86 2 2 3" xfId="14625"/>
    <cellStyle name="Normal 86 2 2 4" xfId="42684"/>
    <cellStyle name="Normal 86 2 2 5" xfId="47527"/>
    <cellStyle name="Normal 86 2 3" xfId="6694"/>
    <cellStyle name="Normal 86 2 3 2" xfId="17477"/>
    <cellStyle name="Normal 86 2 4" xfId="12334"/>
    <cellStyle name="Normal 86 2 5" xfId="40409"/>
    <cellStyle name="Normal 86 2 6" xfId="45252"/>
    <cellStyle name="Normal 86 3" xfId="2779"/>
    <cellStyle name="Normal 86 3 2" xfId="7934"/>
    <cellStyle name="Normal 86 3 2 2" xfId="18717"/>
    <cellStyle name="Normal 86 3 3" xfId="13585"/>
    <cellStyle name="Normal 86 3 4" xfId="41645"/>
    <cellStyle name="Normal 86 3 5" xfId="46488"/>
    <cellStyle name="Normal 86 4" xfId="5644"/>
    <cellStyle name="Normal 86 4 2" xfId="16434"/>
    <cellStyle name="Normal 86 5" xfId="11264"/>
    <cellStyle name="Normal 86 6" xfId="39364"/>
    <cellStyle name="Normal 86 7" xfId="44210"/>
    <cellStyle name="Normal 860" xfId="10909"/>
    <cellStyle name="Normal 860 2" xfId="21692"/>
    <cellStyle name="Normal 861" xfId="10923"/>
    <cellStyle name="Normal 861 2" xfId="21706"/>
    <cellStyle name="Normal 862" xfId="10924"/>
    <cellStyle name="Normal 862 2" xfId="21707"/>
    <cellStyle name="Normal 863" xfId="10938"/>
    <cellStyle name="Normal 863 2" xfId="21721"/>
    <cellStyle name="Normal 864" xfId="10939"/>
    <cellStyle name="Normal 864 2" xfId="21722"/>
    <cellStyle name="Normal 865" xfId="10940"/>
    <cellStyle name="Normal 865 2" xfId="21723"/>
    <cellStyle name="Normal 866" xfId="10941"/>
    <cellStyle name="Normal 866 2" xfId="21724"/>
    <cellStyle name="Normal 867" xfId="10942"/>
    <cellStyle name="Normal 867 2" xfId="21725"/>
    <cellStyle name="Normal 868" xfId="10943"/>
    <cellStyle name="Normal 868 2" xfId="21726"/>
    <cellStyle name="Normal 868 3" xfId="52"/>
    <cellStyle name="Normal 869" xfId="10945"/>
    <cellStyle name="Normal 869 2" xfId="21728"/>
    <cellStyle name="Normal 869 3" xfId="38913"/>
    <cellStyle name="Normal 869 3 2" xfId="73"/>
    <cellStyle name="Normal 869 4" xfId="39146"/>
    <cellStyle name="Normal 869 5" xfId="43994"/>
    <cellStyle name="Normal 87" xfId="419"/>
    <cellStyle name="Normal 87 2" xfId="1513"/>
    <cellStyle name="Normal 87 2 2" xfId="3828"/>
    <cellStyle name="Normal 87 2 2 2" xfId="8975"/>
    <cellStyle name="Normal 87 2 2 2 2" xfId="19758"/>
    <cellStyle name="Normal 87 2 2 3" xfId="14626"/>
    <cellStyle name="Normal 87 2 2 4" xfId="42685"/>
    <cellStyle name="Normal 87 2 2 5" xfId="47528"/>
    <cellStyle name="Normal 87 2 3" xfId="6695"/>
    <cellStyle name="Normal 87 2 3 2" xfId="17478"/>
    <cellStyle name="Normal 87 2 4" xfId="12335"/>
    <cellStyle name="Normal 87 2 5" xfId="40410"/>
    <cellStyle name="Normal 87 2 6" xfId="45253"/>
    <cellStyle name="Normal 87 3" xfId="2780"/>
    <cellStyle name="Normal 87 3 2" xfId="7935"/>
    <cellStyle name="Normal 87 3 2 2" xfId="18718"/>
    <cellStyle name="Normal 87 3 3" xfId="13586"/>
    <cellStyle name="Normal 87 3 4" xfId="41646"/>
    <cellStyle name="Normal 87 3 5" xfId="46489"/>
    <cellStyle name="Normal 87 4" xfId="5645"/>
    <cellStyle name="Normal 87 4 2" xfId="16435"/>
    <cellStyle name="Normal 87 5" xfId="11265"/>
    <cellStyle name="Normal 87 6" xfId="39365"/>
    <cellStyle name="Normal 87 7" xfId="44211"/>
    <cellStyle name="Normal 870" xfId="10960"/>
    <cellStyle name="Normal 870 2" xfId="21743"/>
    <cellStyle name="Normal 871" xfId="10965"/>
    <cellStyle name="Normal 871 2" xfId="21748"/>
    <cellStyle name="Normal 871 3" xfId="39150"/>
    <cellStyle name="Normal 871 4" xfId="43998"/>
    <cellStyle name="Normal 872" xfId="10961"/>
    <cellStyle name="Normal 872 2" xfId="21744"/>
    <cellStyle name="Normal 873" xfId="10966"/>
    <cellStyle name="Normal 873 2" xfId="21749"/>
    <cellStyle name="Normal 873 3" xfId="38918"/>
    <cellStyle name="Normal 873 3 2" xfId="76"/>
    <cellStyle name="Normal 873 4" xfId="39152"/>
    <cellStyle name="Normal 873 5" xfId="44000"/>
    <cellStyle name="Normal 874" xfId="10963"/>
    <cellStyle name="Normal 874 2" xfId="21746"/>
    <cellStyle name="Normal 874 3" xfId="38919"/>
    <cellStyle name="Normal 874 3 2" xfId="78"/>
    <cellStyle name="Normal 874 4" xfId="39154"/>
    <cellStyle name="Normal 874 5" xfId="44002"/>
    <cellStyle name="Normal 875" xfId="10964"/>
    <cellStyle name="Normal 875 2" xfId="21747"/>
    <cellStyle name="Normal 876" xfId="10968"/>
    <cellStyle name="Normal 876 2" xfId="21751"/>
    <cellStyle name="Normal 876 3" xfId="82"/>
    <cellStyle name="Normal 876 3 2" xfId="40101"/>
    <cellStyle name="Normal 876 3 3" xfId="44946"/>
    <cellStyle name="Normal 877" xfId="10969"/>
    <cellStyle name="Normal 877 2" xfId="38933"/>
    <cellStyle name="Normal 878" xfId="10999"/>
    <cellStyle name="Normal 879" xfId="10982"/>
    <cellStyle name="Normal 88" xfId="420"/>
    <cellStyle name="Normal 88 2" xfId="1514"/>
    <cellStyle name="Normal 88 2 2" xfId="3829"/>
    <cellStyle name="Normal 88 2 2 2" xfId="8976"/>
    <cellStyle name="Normal 88 2 2 2 2" xfId="19759"/>
    <cellStyle name="Normal 88 2 2 3" xfId="14627"/>
    <cellStyle name="Normal 88 2 2 4" xfId="42686"/>
    <cellStyle name="Normal 88 2 2 5" xfId="47529"/>
    <cellStyle name="Normal 88 2 3" xfId="6696"/>
    <cellStyle name="Normal 88 2 3 2" xfId="17479"/>
    <cellStyle name="Normal 88 2 4" xfId="12336"/>
    <cellStyle name="Normal 88 2 5" xfId="40411"/>
    <cellStyle name="Normal 88 2 6" xfId="45254"/>
    <cellStyle name="Normal 88 3" xfId="2781"/>
    <cellStyle name="Normal 88 3 2" xfId="7936"/>
    <cellStyle name="Normal 88 3 2 2" xfId="18719"/>
    <cellStyle name="Normal 88 3 3" xfId="13587"/>
    <cellStyle name="Normal 88 3 4" xfId="41647"/>
    <cellStyle name="Normal 88 3 5" xfId="46490"/>
    <cellStyle name="Normal 88 4" xfId="5646"/>
    <cellStyle name="Normal 88 4 2" xfId="16436"/>
    <cellStyle name="Normal 88 5" xfId="11266"/>
    <cellStyle name="Normal 88 6" xfId="39366"/>
    <cellStyle name="Normal 88 7" xfId="44212"/>
    <cellStyle name="Normal 880" xfId="11000"/>
    <cellStyle name="Normal 881" xfId="11001"/>
    <cellStyle name="Normal 882" xfId="11002"/>
    <cellStyle name="Normal 883" xfId="11003"/>
    <cellStyle name="Normal 884" xfId="11004"/>
    <cellStyle name="Normal 885" xfId="10983"/>
    <cellStyle name="Normal 886" xfId="11006"/>
    <cellStyle name="Normal 887" xfId="11008"/>
    <cellStyle name="Normal 888" xfId="11009"/>
    <cellStyle name="Normal 889" xfId="11010"/>
    <cellStyle name="Normal 89" xfId="421"/>
    <cellStyle name="Normal 89 2" xfId="1515"/>
    <cellStyle name="Normal 89 2 2" xfId="3830"/>
    <cellStyle name="Normal 89 2 2 2" xfId="8977"/>
    <cellStyle name="Normal 89 2 2 2 2" xfId="19760"/>
    <cellStyle name="Normal 89 2 2 3" xfId="14628"/>
    <cellStyle name="Normal 89 2 2 4" xfId="42687"/>
    <cellStyle name="Normal 89 2 2 5" xfId="47530"/>
    <cellStyle name="Normal 89 2 3" xfId="6697"/>
    <cellStyle name="Normal 89 2 3 2" xfId="17480"/>
    <cellStyle name="Normal 89 2 4" xfId="12337"/>
    <cellStyle name="Normal 89 2 5" xfId="40412"/>
    <cellStyle name="Normal 89 2 6" xfId="45255"/>
    <cellStyle name="Normal 89 3" xfId="2782"/>
    <cellStyle name="Normal 89 3 2" xfId="7937"/>
    <cellStyle name="Normal 89 3 2 2" xfId="18720"/>
    <cellStyle name="Normal 89 3 3" xfId="13588"/>
    <cellStyle name="Normal 89 3 4" xfId="41648"/>
    <cellStyle name="Normal 89 3 5" xfId="46491"/>
    <cellStyle name="Normal 89 4" xfId="5647"/>
    <cellStyle name="Normal 89 4 2" xfId="16437"/>
    <cellStyle name="Normal 89 5" xfId="11267"/>
    <cellStyle name="Normal 89 6" xfId="39367"/>
    <cellStyle name="Normal 89 7" xfId="44213"/>
    <cellStyle name="Normal 890" xfId="11011"/>
    <cellStyle name="Normal 891" xfId="11007"/>
    <cellStyle name="Normal 892" xfId="11012"/>
    <cellStyle name="Normal 893" xfId="10984"/>
    <cellStyle name="Normal 894" xfId="11016"/>
    <cellStyle name="Normal 895" xfId="11021"/>
    <cellStyle name="Normal 896" xfId="11015"/>
    <cellStyle name="Normal 897" xfId="11020"/>
    <cellStyle name="Normal 898" xfId="11014"/>
    <cellStyle name="Normal 899" xfId="11019"/>
    <cellStyle name="Normal 9" xfId="422"/>
    <cellStyle name="Normal 9 2" xfId="1516"/>
    <cellStyle name="Normal 9 2 2" xfId="3831"/>
    <cellStyle name="Normal 9 2 2 2" xfId="8978"/>
    <cellStyle name="Normal 9 2 2 2 2" xfId="19761"/>
    <cellStyle name="Normal 9 2 2 3" xfId="14629"/>
    <cellStyle name="Normal 9 2 2 4" xfId="42688"/>
    <cellStyle name="Normal 9 2 2 5" xfId="47531"/>
    <cellStyle name="Normal 9 2 3" xfId="6698"/>
    <cellStyle name="Normal 9 2 3 2" xfId="17481"/>
    <cellStyle name="Normal 9 2 4" xfId="12338"/>
    <cellStyle name="Normal 9 2 5" xfId="40413"/>
    <cellStyle name="Normal 9 2 6" xfId="45256"/>
    <cellStyle name="Normal 9 3" xfId="2783"/>
    <cellStyle name="Normal 9 3 2" xfId="7938"/>
    <cellStyle name="Normal 9 3 2 2" xfId="18721"/>
    <cellStyle name="Normal 9 3 3" xfId="13589"/>
    <cellStyle name="Normal 9 3 4" xfId="41649"/>
    <cellStyle name="Normal 9 3 5" xfId="46492"/>
    <cellStyle name="Normal 9 4" xfId="5648"/>
    <cellStyle name="Normal 9 4 2" xfId="16438"/>
    <cellStyle name="Normal 9 5" xfId="11268"/>
    <cellStyle name="Normal 9 6" xfId="39368"/>
    <cellStyle name="Normal 9 7" xfId="44214"/>
    <cellStyle name="Normal 90" xfId="423"/>
    <cellStyle name="Normal 90 2" xfId="1517"/>
    <cellStyle name="Normal 90 2 2" xfId="3832"/>
    <cellStyle name="Normal 90 2 2 2" xfId="8979"/>
    <cellStyle name="Normal 90 2 2 2 2" xfId="19762"/>
    <cellStyle name="Normal 90 2 2 3" xfId="14630"/>
    <cellStyle name="Normal 90 2 2 4" xfId="42689"/>
    <cellStyle name="Normal 90 2 2 5" xfId="47532"/>
    <cellStyle name="Normal 90 2 3" xfId="6699"/>
    <cellStyle name="Normal 90 2 3 2" xfId="17482"/>
    <cellStyle name="Normal 90 2 4" xfId="12339"/>
    <cellStyle name="Normal 90 2 5" xfId="40414"/>
    <cellStyle name="Normal 90 2 6" xfId="45257"/>
    <cellStyle name="Normal 90 3" xfId="2784"/>
    <cellStyle name="Normal 90 3 2" xfId="7939"/>
    <cellStyle name="Normal 90 3 2 2" xfId="18722"/>
    <cellStyle name="Normal 90 3 3" xfId="13590"/>
    <cellStyle name="Normal 90 3 4" xfId="41650"/>
    <cellStyle name="Normal 90 3 5" xfId="46493"/>
    <cellStyle name="Normal 90 4" xfId="5649"/>
    <cellStyle name="Normal 90 4 2" xfId="16439"/>
    <cellStyle name="Normal 90 5" xfId="11269"/>
    <cellStyle name="Normal 90 6" xfId="39369"/>
    <cellStyle name="Normal 90 7" xfId="44215"/>
    <cellStyle name="Normal 900" xfId="11013"/>
    <cellStyle name="Normal 901" xfId="11018"/>
    <cellStyle name="Normal 902" xfId="11022"/>
    <cellStyle name="Normal 903" xfId="11028"/>
    <cellStyle name="Normal 904" xfId="11023"/>
    <cellStyle name="Normal 905" xfId="11027"/>
    <cellStyle name="Normal 906" xfId="11024"/>
    <cellStyle name="Normal 907" xfId="11026"/>
    <cellStyle name="Normal 908" xfId="11025"/>
    <cellStyle name="Normal 909" xfId="11066"/>
    <cellStyle name="Normal 91" xfId="424"/>
    <cellStyle name="Normal 91 2" xfId="1518"/>
    <cellStyle name="Normal 91 2 2" xfId="3833"/>
    <cellStyle name="Normal 91 2 2 2" xfId="8980"/>
    <cellStyle name="Normal 91 2 2 2 2" xfId="19763"/>
    <cellStyle name="Normal 91 2 2 3" xfId="14631"/>
    <cellStyle name="Normal 91 2 2 4" xfId="42690"/>
    <cellStyle name="Normal 91 2 2 5" xfId="47533"/>
    <cellStyle name="Normal 91 2 3" xfId="6700"/>
    <cellStyle name="Normal 91 2 3 2" xfId="17483"/>
    <cellStyle name="Normal 91 2 4" xfId="12340"/>
    <cellStyle name="Normal 91 2 5" xfId="40415"/>
    <cellStyle name="Normal 91 2 6" xfId="45258"/>
    <cellStyle name="Normal 91 3" xfId="2785"/>
    <cellStyle name="Normal 91 3 2" xfId="7940"/>
    <cellStyle name="Normal 91 3 2 2" xfId="18723"/>
    <cellStyle name="Normal 91 3 3" xfId="13591"/>
    <cellStyle name="Normal 91 3 4" xfId="41651"/>
    <cellStyle name="Normal 91 3 5" xfId="46494"/>
    <cellStyle name="Normal 91 4" xfId="5650"/>
    <cellStyle name="Normal 91 4 2" xfId="16440"/>
    <cellStyle name="Normal 91 5" xfId="11270"/>
    <cellStyle name="Normal 91 6" xfId="39370"/>
    <cellStyle name="Normal 91 7" xfId="44216"/>
    <cellStyle name="Normal 910" xfId="11029"/>
    <cellStyle name="Normal 911" xfId="21758"/>
    <cellStyle name="Normal 912" xfId="11030"/>
    <cellStyle name="Normal 913" xfId="26855"/>
    <cellStyle name="Normal 914" xfId="13610"/>
    <cellStyle name="Normal 915" xfId="24995"/>
    <cellStyle name="Normal 916" xfId="27198"/>
    <cellStyle name="Normal 917" xfId="26969"/>
    <cellStyle name="Normal 918" xfId="38831"/>
    <cellStyle name="Normal 918 2" xfId="38923"/>
    <cellStyle name="Normal 918 3" xfId="39161"/>
    <cellStyle name="Normal 918 4" xfId="44009"/>
    <cellStyle name="Normal 919" xfId="38832"/>
    <cellStyle name="Normal 92" xfId="425"/>
    <cellStyle name="Normal 92 2" xfId="1519"/>
    <cellStyle name="Normal 92 2 2" xfId="3834"/>
    <cellStyle name="Normal 92 2 2 2" xfId="8981"/>
    <cellStyle name="Normal 92 2 2 2 2" xfId="19764"/>
    <cellStyle name="Normal 92 2 2 3" xfId="14632"/>
    <cellStyle name="Normal 92 2 2 4" xfId="42691"/>
    <cellStyle name="Normal 92 2 2 5" xfId="47534"/>
    <cellStyle name="Normal 92 2 3" xfId="6701"/>
    <cellStyle name="Normal 92 2 3 2" xfId="17484"/>
    <cellStyle name="Normal 92 2 4" xfId="12341"/>
    <cellStyle name="Normal 92 2 5" xfId="40416"/>
    <cellStyle name="Normal 92 2 6" xfId="45259"/>
    <cellStyle name="Normal 92 3" xfId="2786"/>
    <cellStyle name="Normal 92 3 2" xfId="7941"/>
    <cellStyle name="Normal 92 3 2 2" xfId="18724"/>
    <cellStyle name="Normal 92 3 3" xfId="13592"/>
    <cellStyle name="Normal 92 3 4" xfId="41652"/>
    <cellStyle name="Normal 92 3 5" xfId="46495"/>
    <cellStyle name="Normal 92 4" xfId="5651"/>
    <cellStyle name="Normal 92 4 2" xfId="16441"/>
    <cellStyle name="Normal 92 5" xfId="11271"/>
    <cellStyle name="Normal 92 6" xfId="39371"/>
    <cellStyle name="Normal 92 7" xfId="44217"/>
    <cellStyle name="Normal 920" xfId="38833"/>
    <cellStyle name="Normal 921" xfId="38834"/>
    <cellStyle name="Normal 922" xfId="38835"/>
    <cellStyle name="Normal 923" xfId="38836"/>
    <cellStyle name="Normal 924" xfId="38839"/>
    <cellStyle name="Normal 925" xfId="38853"/>
    <cellStyle name="Normal 926" xfId="38867"/>
    <cellStyle name="Normal 927" xfId="38868"/>
    <cellStyle name="Normal 928" xfId="38869"/>
    <cellStyle name="Normal 928 2" xfId="38908"/>
    <cellStyle name="Normal 929" xfId="38960"/>
    <cellStyle name="Normal 93" xfId="426"/>
    <cellStyle name="Normal 93 2" xfId="1520"/>
    <cellStyle name="Normal 93 2 2" xfId="3835"/>
    <cellStyle name="Normal 93 2 2 2" xfId="8982"/>
    <cellStyle name="Normal 93 2 2 2 2" xfId="19765"/>
    <cellStyle name="Normal 93 2 2 3" xfId="14633"/>
    <cellStyle name="Normal 93 2 2 4" xfId="42692"/>
    <cellStyle name="Normal 93 2 2 5" xfId="47535"/>
    <cellStyle name="Normal 93 2 3" xfId="6702"/>
    <cellStyle name="Normal 93 2 3 2" xfId="17485"/>
    <cellStyle name="Normal 93 2 4" xfId="12342"/>
    <cellStyle name="Normal 93 2 5" xfId="40417"/>
    <cellStyle name="Normal 93 2 6" xfId="45260"/>
    <cellStyle name="Normal 93 3" xfId="2787"/>
    <cellStyle name="Normal 93 3 2" xfId="7942"/>
    <cellStyle name="Normal 93 3 2 2" xfId="18725"/>
    <cellStyle name="Normal 93 3 3" xfId="13593"/>
    <cellStyle name="Normal 93 3 4" xfId="41653"/>
    <cellStyle name="Normal 93 3 5" xfId="46496"/>
    <cellStyle name="Normal 93 4" xfId="5652"/>
    <cellStyle name="Normal 93 4 2" xfId="16442"/>
    <cellStyle name="Normal 93 5" xfId="11272"/>
    <cellStyle name="Normal 93 6" xfId="39372"/>
    <cellStyle name="Normal 93 7" xfId="44218"/>
    <cellStyle name="Normal 930" xfId="38915"/>
    <cellStyle name="Normal 931" xfId="38974"/>
    <cellStyle name="Normal 932" xfId="38975"/>
    <cellStyle name="Normal 933" xfId="38976"/>
    <cellStyle name="Normal 934" xfId="38990"/>
    <cellStyle name="Normal 935" xfId="38991"/>
    <cellStyle name="Normal 935 2" xfId="39016"/>
    <cellStyle name="Normal 936" xfId="85"/>
    <cellStyle name="Normal 937" xfId="38992"/>
    <cellStyle name="Normal 937 2" xfId="39020"/>
    <cellStyle name="Normal 937 3" xfId="48742"/>
    <cellStyle name="Normal 938" xfId="39005"/>
    <cellStyle name="Normal 939" xfId="39023"/>
    <cellStyle name="Normal 94" xfId="427"/>
    <cellStyle name="Normal 94 2" xfId="1521"/>
    <cellStyle name="Normal 94 2 2" xfId="3836"/>
    <cellStyle name="Normal 94 2 2 2" xfId="8983"/>
    <cellStyle name="Normal 94 2 2 2 2" xfId="19766"/>
    <cellStyle name="Normal 94 2 2 3" xfId="14634"/>
    <cellStyle name="Normal 94 2 2 4" xfId="42693"/>
    <cellStyle name="Normal 94 2 2 5" xfId="47536"/>
    <cellStyle name="Normal 94 2 3" xfId="6703"/>
    <cellStyle name="Normal 94 2 3 2" xfId="17486"/>
    <cellStyle name="Normal 94 2 4" xfId="12343"/>
    <cellStyle name="Normal 94 2 5" xfId="40418"/>
    <cellStyle name="Normal 94 2 6" xfId="45261"/>
    <cellStyle name="Normal 94 3" xfId="2788"/>
    <cellStyle name="Normal 94 3 2" xfId="7943"/>
    <cellStyle name="Normal 94 3 2 2" xfId="18726"/>
    <cellStyle name="Normal 94 3 3" xfId="13594"/>
    <cellStyle name="Normal 94 3 4" xfId="41654"/>
    <cellStyle name="Normal 94 3 5" xfId="46497"/>
    <cellStyle name="Normal 94 4" xfId="5653"/>
    <cellStyle name="Normal 94 4 2" xfId="16443"/>
    <cellStyle name="Normal 94 5" xfId="11273"/>
    <cellStyle name="Normal 94 6" xfId="39373"/>
    <cellStyle name="Normal 94 7" xfId="44219"/>
    <cellStyle name="Normal 940" xfId="39037"/>
    <cellStyle name="Normal 941" xfId="39052"/>
    <cellStyle name="Normal 941 2" xfId="43934"/>
    <cellStyle name="Normal 941 2 2 2" xfId="34"/>
    <cellStyle name="Normal 942" xfId="39056"/>
    <cellStyle name="Normal 943" xfId="39070"/>
    <cellStyle name="Normal 944" xfId="39071"/>
    <cellStyle name="Normal 945" xfId="39076"/>
    <cellStyle name="Normal 946" xfId="39091"/>
    <cellStyle name="Normal 947" xfId="39092"/>
    <cellStyle name="Normal 948" xfId="39089"/>
    <cellStyle name="Normal 949" xfId="39094"/>
    <cellStyle name="Normal 95" xfId="428"/>
    <cellStyle name="Normal 95 2" xfId="1522"/>
    <cellStyle name="Normal 95 2 2" xfId="3837"/>
    <cellStyle name="Normal 95 2 2 2" xfId="8984"/>
    <cellStyle name="Normal 95 2 2 2 2" xfId="19767"/>
    <cellStyle name="Normal 95 2 2 3" xfId="14635"/>
    <cellStyle name="Normal 95 2 2 4" xfId="42694"/>
    <cellStyle name="Normal 95 2 2 5" xfId="47537"/>
    <cellStyle name="Normal 95 2 3" xfId="6704"/>
    <cellStyle name="Normal 95 2 3 2" xfId="17487"/>
    <cellStyle name="Normal 95 2 4" xfId="12344"/>
    <cellStyle name="Normal 95 2 5" xfId="40419"/>
    <cellStyle name="Normal 95 2 6" xfId="45262"/>
    <cellStyle name="Normal 95 3" xfId="2789"/>
    <cellStyle name="Normal 95 3 2" xfId="7944"/>
    <cellStyle name="Normal 95 3 2 2" xfId="18727"/>
    <cellStyle name="Normal 95 3 3" xfId="13595"/>
    <cellStyle name="Normal 95 3 4" xfId="41655"/>
    <cellStyle name="Normal 95 3 5" xfId="46498"/>
    <cellStyle name="Normal 95 4" xfId="5654"/>
    <cellStyle name="Normal 95 4 2" xfId="16444"/>
    <cellStyle name="Normal 95 5" xfId="11274"/>
    <cellStyle name="Normal 95 6" xfId="39374"/>
    <cellStyle name="Normal 95 7" xfId="44220"/>
    <cellStyle name="Normal 950" xfId="39127"/>
    <cellStyle name="Normal 951" xfId="39128"/>
    <cellStyle name="Normal 952" xfId="39131"/>
    <cellStyle name="Normal 953" xfId="39134"/>
    <cellStyle name="Normal 954" xfId="39135"/>
    <cellStyle name="Normal 955" xfId="43"/>
    <cellStyle name="Normal 955 2" xfId="43984"/>
    <cellStyle name="Normal 956" xfId="39138"/>
    <cellStyle name="Normal 957" xfId="43879"/>
    <cellStyle name="Normal 958" xfId="43881"/>
    <cellStyle name="Normal 959" xfId="43882"/>
    <cellStyle name="Normal 96" xfId="429"/>
    <cellStyle name="Normal 96 2" xfId="1523"/>
    <cellStyle name="Normal 96 2 2" xfId="3838"/>
    <cellStyle name="Normal 96 2 2 2" xfId="8985"/>
    <cellStyle name="Normal 96 2 2 2 2" xfId="19768"/>
    <cellStyle name="Normal 96 2 2 3" xfId="14636"/>
    <cellStyle name="Normal 96 2 2 4" xfId="42695"/>
    <cellStyle name="Normal 96 2 2 5" xfId="47538"/>
    <cellStyle name="Normal 96 2 3" xfId="6705"/>
    <cellStyle name="Normal 96 2 3 2" xfId="17488"/>
    <cellStyle name="Normal 96 2 4" xfId="12345"/>
    <cellStyle name="Normal 96 2 5" xfId="40420"/>
    <cellStyle name="Normal 96 2 6" xfId="45263"/>
    <cellStyle name="Normal 96 3" xfId="2790"/>
    <cellStyle name="Normal 96 3 2" xfId="7945"/>
    <cellStyle name="Normal 96 3 2 2" xfId="18728"/>
    <cellStyle name="Normal 96 3 3" xfId="13596"/>
    <cellStyle name="Normal 96 3 4" xfId="41656"/>
    <cellStyle name="Normal 96 3 5" xfId="46499"/>
    <cellStyle name="Normal 96 4" xfId="5655"/>
    <cellStyle name="Normal 96 4 2" xfId="16445"/>
    <cellStyle name="Normal 96 5" xfId="11275"/>
    <cellStyle name="Normal 96 6" xfId="39375"/>
    <cellStyle name="Normal 96 7" xfId="44221"/>
    <cellStyle name="Normal 960" xfId="43883"/>
    <cellStyle name="Normal 961" xfId="43878"/>
    <cellStyle name="Normal 961 2" xfId="110"/>
    <cellStyle name="Normal 962" xfId="43880"/>
    <cellStyle name="Normal 963" xfId="43893"/>
    <cellStyle name="Normal 964" xfId="43894"/>
    <cellStyle name="Normal 965" xfId="43908"/>
    <cellStyle name="Normal 966" xfId="43917"/>
    <cellStyle name="Normal 966 2" xfId="43983"/>
    <cellStyle name="Normal 967" xfId="43920"/>
    <cellStyle name="Normal 968" xfId="43938"/>
    <cellStyle name="Normal 969" xfId="45"/>
    <cellStyle name="Normal 97" xfId="430"/>
    <cellStyle name="Normal 97 2" xfId="1524"/>
    <cellStyle name="Normal 97 2 2" xfId="3839"/>
    <cellStyle name="Normal 97 2 2 2" xfId="8986"/>
    <cellStyle name="Normal 97 2 2 2 2" xfId="19769"/>
    <cellStyle name="Normal 97 2 2 3" xfId="14637"/>
    <cellStyle name="Normal 97 2 2 4" xfId="42696"/>
    <cellStyle name="Normal 97 2 2 5" xfId="47539"/>
    <cellStyle name="Normal 97 2 3" xfId="6706"/>
    <cellStyle name="Normal 97 2 3 2" xfId="17489"/>
    <cellStyle name="Normal 97 2 4" xfId="12346"/>
    <cellStyle name="Normal 97 2 5" xfId="40421"/>
    <cellStyle name="Normal 97 2 6" xfId="45264"/>
    <cellStyle name="Normal 97 3" xfId="2791"/>
    <cellStyle name="Normal 97 3 2" xfId="7946"/>
    <cellStyle name="Normal 97 3 2 2" xfId="18729"/>
    <cellStyle name="Normal 97 3 3" xfId="13597"/>
    <cellStyle name="Normal 97 3 4" xfId="41657"/>
    <cellStyle name="Normal 97 3 5" xfId="46500"/>
    <cellStyle name="Normal 97 4" xfId="5656"/>
    <cellStyle name="Normal 97 4 2" xfId="16446"/>
    <cellStyle name="Normal 97 5" xfId="11276"/>
    <cellStyle name="Normal 97 6" xfId="39376"/>
    <cellStyle name="Normal 97 7" xfId="44222"/>
    <cellStyle name="Normal 970" xfId="43952"/>
    <cellStyle name="Normal 971" xfId="43953"/>
    <cellStyle name="Normal 972" xfId="43956"/>
    <cellStyle name="Normal 973" xfId="43957"/>
    <cellStyle name="Normal 974" xfId="43964"/>
    <cellStyle name="Normal 975" xfId="43977"/>
    <cellStyle name="Normal 976" xfId="43980"/>
    <cellStyle name="Normal 977" xfId="43981"/>
    <cellStyle name="Normal 978" xfId="43979"/>
    <cellStyle name="Normal 979" xfId="43982"/>
    <cellStyle name="Normal 98" xfId="431"/>
    <cellStyle name="Normal 98 2" xfId="1525"/>
    <cellStyle name="Normal 98 2 2" xfId="3840"/>
    <cellStyle name="Normal 98 2 2 2" xfId="8987"/>
    <cellStyle name="Normal 98 2 2 2 2" xfId="19770"/>
    <cellStyle name="Normal 98 2 2 3" xfId="14638"/>
    <cellStyle name="Normal 98 2 2 4" xfId="42697"/>
    <cellStyle name="Normal 98 2 2 5" xfId="47540"/>
    <cellStyle name="Normal 98 2 3" xfId="6707"/>
    <cellStyle name="Normal 98 2 3 2" xfId="17490"/>
    <cellStyle name="Normal 98 2 4" xfId="12347"/>
    <cellStyle name="Normal 98 2 5" xfId="40422"/>
    <cellStyle name="Normal 98 2 6" xfId="45265"/>
    <cellStyle name="Normal 98 3" xfId="2792"/>
    <cellStyle name="Normal 98 3 2" xfId="7947"/>
    <cellStyle name="Normal 98 3 2 2" xfId="18730"/>
    <cellStyle name="Normal 98 3 3" xfId="13598"/>
    <cellStyle name="Normal 98 3 4" xfId="41658"/>
    <cellStyle name="Normal 98 3 5" xfId="46501"/>
    <cellStyle name="Normal 98 4" xfId="5657"/>
    <cellStyle name="Normal 98 4 2" xfId="16447"/>
    <cellStyle name="Normal 98 5" xfId="11277"/>
    <cellStyle name="Normal 98 6" xfId="39377"/>
    <cellStyle name="Normal 98 7" xfId="44223"/>
    <cellStyle name="Normal 980" xfId="44"/>
    <cellStyle name="Normal 981" xfId="43986"/>
    <cellStyle name="Normal 982" xfId="123"/>
    <cellStyle name="Normal 983" xfId="44235"/>
    <cellStyle name="Normal 984" xfId="44511"/>
    <cellStyle name="Normal 985" xfId="48725"/>
    <cellStyle name="Normal 986 2" xfId="88"/>
    <cellStyle name="Normal 99" xfId="432"/>
    <cellStyle name="Normal 99 2" xfId="1526"/>
    <cellStyle name="Normal 99 2 2" xfId="3841"/>
    <cellStyle name="Normal 99 2 2 2" xfId="8988"/>
    <cellStyle name="Normal 99 2 2 2 2" xfId="19771"/>
    <cellStyle name="Normal 99 2 2 3" xfId="14639"/>
    <cellStyle name="Normal 99 2 2 4" xfId="42698"/>
    <cellStyle name="Normal 99 2 2 5" xfId="47541"/>
    <cellStyle name="Normal 99 2 3" xfId="6708"/>
    <cellStyle name="Normal 99 2 3 2" xfId="17491"/>
    <cellStyle name="Normal 99 2 4" xfId="12348"/>
    <cellStyle name="Normal 99 2 5" xfId="40423"/>
    <cellStyle name="Normal 99 2 6" xfId="45266"/>
    <cellStyle name="Normal 99 3" xfId="2793"/>
    <cellStyle name="Normal 99 3 2" xfId="7948"/>
    <cellStyle name="Normal 99 3 2 2" xfId="18731"/>
    <cellStyle name="Normal 99 3 3" xfId="13599"/>
    <cellStyle name="Normal 99 3 4" xfId="41659"/>
    <cellStyle name="Normal 99 3 5" xfId="46502"/>
    <cellStyle name="Normal 99 4" xfId="5658"/>
    <cellStyle name="Normal 99 4 2" xfId="16448"/>
    <cellStyle name="Normal 99 5" xfId="11278"/>
    <cellStyle name="Normal 99 6" xfId="39378"/>
    <cellStyle name="Normal 99 7" xfId="44224"/>
    <cellStyle name="Normal 990" xfId="48"/>
    <cellStyle name="Normal_26" xfId="104"/>
    <cellStyle name="Normal_27" xfId="103"/>
    <cellStyle name="Normal_boletin-valores-reporte de Emisiones Vigentes Resumen al 31 marzo 2010 2" xfId="48746"/>
    <cellStyle name="Normal_Hoja1" xfId="8"/>
    <cellStyle name="Normal_Hoja1 2" xfId="48726"/>
    <cellStyle name="Normal_Hoja1 3" xfId="48727"/>
    <cellStyle name="Normal_Hoja1_1" xfId="33"/>
    <cellStyle name="Normal_Hoja1_2" xfId="16"/>
    <cellStyle name="Normal_Hoja2" xfId="48736"/>
    <cellStyle name="Normal_Sheet4" xfId="5"/>
    <cellStyle name="Normal_Sheet4 2" xfId="48745"/>
    <cellStyle name="Notas 10" xfId="814"/>
    <cellStyle name="Notas 10 2" xfId="1897"/>
    <cellStyle name="Notas 10 2 2" xfId="4206"/>
    <cellStyle name="Notas 10 2 2 2" xfId="9353"/>
    <cellStyle name="Notas 10 2 2 2 2" xfId="20136"/>
    <cellStyle name="Notas 10 2 2 3" xfId="15004"/>
    <cellStyle name="Notas 10 2 2 4" xfId="43063"/>
    <cellStyle name="Notas 10 2 2 5" xfId="47906"/>
    <cellStyle name="Notas 10 2 3" xfId="7072"/>
    <cellStyle name="Notas 10 2 3 2" xfId="17855"/>
    <cellStyle name="Notas 10 2 4" xfId="12717"/>
    <cellStyle name="Notas 10 2 5" xfId="40787"/>
    <cellStyle name="Notas 10 2 6" xfId="45630"/>
    <cellStyle name="Notas 10 3" xfId="3151"/>
    <cellStyle name="Notas 10 3 2" xfId="8298"/>
    <cellStyle name="Notas 10 3 2 2" xfId="19081"/>
    <cellStyle name="Notas 10 3 3" xfId="13949"/>
    <cellStyle name="Notas 10 3 4" xfId="42008"/>
    <cellStyle name="Notas 10 3 5" xfId="46851"/>
    <cellStyle name="Notas 10 4" xfId="6015"/>
    <cellStyle name="Notas 10 4 2" xfId="16798"/>
    <cellStyle name="Notas 10 5" xfId="11642"/>
    <cellStyle name="Notas 10 6" xfId="39738"/>
    <cellStyle name="Notas 10 7" xfId="44585"/>
    <cellStyle name="Notas 11" xfId="929"/>
    <cellStyle name="Notas 11 2" xfId="2012"/>
    <cellStyle name="Notas 11 2 2" xfId="4321"/>
    <cellStyle name="Notas 11 2 2 2" xfId="9468"/>
    <cellStyle name="Notas 11 2 2 2 2" xfId="20251"/>
    <cellStyle name="Notas 11 2 2 3" xfId="15119"/>
    <cellStyle name="Notas 11 2 2 4" xfId="43178"/>
    <cellStyle name="Notas 11 2 2 5" xfId="48021"/>
    <cellStyle name="Notas 11 2 3" xfId="7187"/>
    <cellStyle name="Notas 11 2 3 2" xfId="17970"/>
    <cellStyle name="Notas 11 2 4" xfId="12832"/>
    <cellStyle name="Notas 11 2 5" xfId="40902"/>
    <cellStyle name="Notas 11 2 6" xfId="45745"/>
    <cellStyle name="Notas 11 3" xfId="3266"/>
    <cellStyle name="Notas 11 3 2" xfId="8413"/>
    <cellStyle name="Notas 11 3 2 2" xfId="19196"/>
    <cellStyle name="Notas 11 3 3" xfId="14064"/>
    <cellStyle name="Notas 11 3 4" xfId="42123"/>
    <cellStyle name="Notas 11 3 5" xfId="46966"/>
    <cellStyle name="Notas 11 4" xfId="6130"/>
    <cellStyle name="Notas 11 4 2" xfId="16913"/>
    <cellStyle name="Notas 11 5" xfId="11757"/>
    <cellStyle name="Notas 11 6" xfId="39853"/>
    <cellStyle name="Notas 11 7" xfId="44700"/>
    <cellStyle name="Notas 12" xfId="1005"/>
    <cellStyle name="Notas 12 2" xfId="2088"/>
    <cellStyle name="Notas 12 2 2" xfId="4397"/>
    <cellStyle name="Notas 12 2 2 2" xfId="9544"/>
    <cellStyle name="Notas 12 2 2 2 2" xfId="20327"/>
    <cellStyle name="Notas 12 2 2 3" xfId="15195"/>
    <cellStyle name="Notas 12 2 2 4" xfId="43254"/>
    <cellStyle name="Notas 12 2 2 5" xfId="48097"/>
    <cellStyle name="Notas 12 2 3" xfId="7263"/>
    <cellStyle name="Notas 12 2 3 2" xfId="18046"/>
    <cellStyle name="Notas 12 2 4" xfId="12908"/>
    <cellStyle name="Notas 12 2 5" xfId="40978"/>
    <cellStyle name="Notas 12 2 6" xfId="45821"/>
    <cellStyle name="Notas 12 3" xfId="3342"/>
    <cellStyle name="Notas 12 3 2" xfId="8489"/>
    <cellStyle name="Notas 12 3 2 2" xfId="19272"/>
    <cellStyle name="Notas 12 3 3" xfId="14140"/>
    <cellStyle name="Notas 12 3 4" xfId="42199"/>
    <cellStyle name="Notas 12 3 5" xfId="47042"/>
    <cellStyle name="Notas 12 4" xfId="6206"/>
    <cellStyle name="Notas 12 4 2" xfId="16989"/>
    <cellStyle name="Notas 12 5" xfId="11833"/>
    <cellStyle name="Notas 12 6" xfId="39929"/>
    <cellStyle name="Notas 12 7" xfId="44776"/>
    <cellStyle name="Notas 13" xfId="1046"/>
    <cellStyle name="Notas 13 2" xfId="2130"/>
    <cellStyle name="Notas 13 2 2" xfId="4438"/>
    <cellStyle name="Notas 13 2 2 2" xfId="9585"/>
    <cellStyle name="Notas 13 2 2 2 2" xfId="20368"/>
    <cellStyle name="Notas 13 2 2 3" xfId="15236"/>
    <cellStyle name="Notas 13 2 2 4" xfId="43295"/>
    <cellStyle name="Notas 13 2 2 5" xfId="48138"/>
    <cellStyle name="Notas 13 2 3" xfId="7304"/>
    <cellStyle name="Notas 13 2 3 2" xfId="18087"/>
    <cellStyle name="Notas 13 2 4" xfId="12950"/>
    <cellStyle name="Notas 13 2 5" xfId="41019"/>
    <cellStyle name="Notas 13 2 6" xfId="45862"/>
    <cellStyle name="Notas 13 3" xfId="3383"/>
    <cellStyle name="Notas 13 3 2" xfId="8530"/>
    <cellStyle name="Notas 13 3 2 2" xfId="19313"/>
    <cellStyle name="Notas 13 3 3" xfId="14181"/>
    <cellStyle name="Notas 13 3 4" xfId="42240"/>
    <cellStyle name="Notas 13 3 5" xfId="47083"/>
    <cellStyle name="Notas 13 4" xfId="6247"/>
    <cellStyle name="Notas 13 4 2" xfId="17030"/>
    <cellStyle name="Notas 13 5" xfId="11874"/>
    <cellStyle name="Notas 13 6" xfId="39971"/>
    <cellStyle name="Notas 13 7" xfId="44817"/>
    <cellStyle name="Notas 14" xfId="1121"/>
    <cellStyle name="Notas 14 2" xfId="2205"/>
    <cellStyle name="Notas 14 2 2" xfId="4513"/>
    <cellStyle name="Notas 14 2 2 2" xfId="9660"/>
    <cellStyle name="Notas 14 2 2 2 2" xfId="20443"/>
    <cellStyle name="Notas 14 2 2 3" xfId="15311"/>
    <cellStyle name="Notas 14 2 2 4" xfId="43370"/>
    <cellStyle name="Notas 14 2 2 5" xfId="48213"/>
    <cellStyle name="Notas 14 2 3" xfId="7379"/>
    <cellStyle name="Notas 14 2 3 2" xfId="18162"/>
    <cellStyle name="Notas 14 2 4" xfId="13025"/>
    <cellStyle name="Notas 14 2 5" xfId="41094"/>
    <cellStyle name="Notas 14 2 6" xfId="45937"/>
    <cellStyle name="Notas 14 3" xfId="3458"/>
    <cellStyle name="Notas 14 3 2" xfId="8605"/>
    <cellStyle name="Notas 14 3 2 2" xfId="19388"/>
    <cellStyle name="Notas 14 3 3" xfId="14256"/>
    <cellStyle name="Notas 14 3 4" xfId="42315"/>
    <cellStyle name="Notas 14 3 5" xfId="47158"/>
    <cellStyle name="Notas 14 4" xfId="6322"/>
    <cellStyle name="Notas 14 4 2" xfId="17105"/>
    <cellStyle name="Notas 14 5" xfId="11949"/>
    <cellStyle name="Notas 14 6" xfId="40046"/>
    <cellStyle name="Notas 14 7" xfId="44892"/>
    <cellStyle name="Notas 15" xfId="1185"/>
    <cellStyle name="Notas 15 2" xfId="2269"/>
    <cellStyle name="Notas 15 2 2" xfId="4577"/>
    <cellStyle name="Notas 15 2 2 2" xfId="9724"/>
    <cellStyle name="Notas 15 2 2 2 2" xfId="20507"/>
    <cellStyle name="Notas 15 2 2 3" xfId="15375"/>
    <cellStyle name="Notas 15 2 2 4" xfId="43434"/>
    <cellStyle name="Notas 15 2 2 5" xfId="48277"/>
    <cellStyle name="Notas 15 2 3" xfId="7443"/>
    <cellStyle name="Notas 15 2 3 2" xfId="18226"/>
    <cellStyle name="Notas 15 2 4" xfId="13089"/>
    <cellStyle name="Notas 15 2 5" xfId="41158"/>
    <cellStyle name="Notas 15 2 6" xfId="46001"/>
    <cellStyle name="Notas 15 3" xfId="3520"/>
    <cellStyle name="Notas 15 3 2" xfId="8667"/>
    <cellStyle name="Notas 15 3 2 2" xfId="19450"/>
    <cellStyle name="Notas 15 3 3" xfId="14318"/>
    <cellStyle name="Notas 15 3 4" xfId="42377"/>
    <cellStyle name="Notas 15 3 5" xfId="47220"/>
    <cellStyle name="Notas 15 4" xfId="6386"/>
    <cellStyle name="Notas 15 4 2" xfId="17169"/>
    <cellStyle name="Notas 15 5" xfId="12013"/>
    <cellStyle name="Notas 15 6" xfId="39379"/>
    <cellStyle name="Notas 15 7" xfId="44225"/>
    <cellStyle name="Notas 16" xfId="1220"/>
    <cellStyle name="Notas 16 2" xfId="2304"/>
    <cellStyle name="Notas 16 2 2" xfId="4612"/>
    <cellStyle name="Notas 16 2 2 2" xfId="9759"/>
    <cellStyle name="Notas 16 2 2 2 2" xfId="20542"/>
    <cellStyle name="Notas 16 2 2 3" xfId="15410"/>
    <cellStyle name="Notas 16 2 2 4" xfId="43469"/>
    <cellStyle name="Notas 16 2 2 5" xfId="48312"/>
    <cellStyle name="Notas 16 2 3" xfId="7478"/>
    <cellStyle name="Notas 16 2 3 2" xfId="18261"/>
    <cellStyle name="Notas 16 2 4" xfId="13124"/>
    <cellStyle name="Notas 16 2 5" xfId="41193"/>
    <cellStyle name="Notas 16 2 6" xfId="46036"/>
    <cellStyle name="Notas 16 3" xfId="3555"/>
    <cellStyle name="Notas 16 3 2" xfId="8702"/>
    <cellStyle name="Notas 16 3 2 2" xfId="19485"/>
    <cellStyle name="Notas 16 3 3" xfId="14353"/>
    <cellStyle name="Notas 16 3 4" xfId="42412"/>
    <cellStyle name="Notas 16 3 5" xfId="47255"/>
    <cellStyle name="Notas 16 4" xfId="6421"/>
    <cellStyle name="Notas 16 4 2" xfId="17204"/>
    <cellStyle name="Notas 16 5" xfId="12048"/>
    <cellStyle name="Notas 16 6" xfId="40140"/>
    <cellStyle name="Notas 16 7" xfId="44983"/>
    <cellStyle name="Notas 17" xfId="1239"/>
    <cellStyle name="Notas 17 2" xfId="2323"/>
    <cellStyle name="Notas 17 2 2" xfId="4631"/>
    <cellStyle name="Notas 17 2 2 2" xfId="9778"/>
    <cellStyle name="Notas 17 2 2 2 2" xfId="20561"/>
    <cellStyle name="Notas 17 2 2 3" xfId="15429"/>
    <cellStyle name="Notas 17 2 2 4" xfId="43488"/>
    <cellStyle name="Notas 17 2 2 5" xfId="48331"/>
    <cellStyle name="Notas 17 2 3" xfId="7497"/>
    <cellStyle name="Notas 17 2 3 2" xfId="18280"/>
    <cellStyle name="Notas 17 2 4" xfId="13143"/>
    <cellStyle name="Notas 17 2 5" xfId="41212"/>
    <cellStyle name="Notas 17 2 6" xfId="46055"/>
    <cellStyle name="Notas 17 3" xfId="3574"/>
    <cellStyle name="Notas 17 3 2" xfId="8721"/>
    <cellStyle name="Notas 17 3 2 2" xfId="19504"/>
    <cellStyle name="Notas 17 3 3" xfId="14372"/>
    <cellStyle name="Notas 17 3 4" xfId="42431"/>
    <cellStyle name="Notas 17 3 5" xfId="47274"/>
    <cellStyle name="Notas 17 4" xfId="6440"/>
    <cellStyle name="Notas 17 4 2" xfId="17223"/>
    <cellStyle name="Notas 17 5" xfId="12067"/>
    <cellStyle name="Notas 17 6" xfId="40159"/>
    <cellStyle name="Notas 17 7" xfId="45002"/>
    <cellStyle name="Notas 18" xfId="1272"/>
    <cellStyle name="Notas 18 2" xfId="2356"/>
    <cellStyle name="Notas 18 2 2" xfId="4664"/>
    <cellStyle name="Notas 18 2 2 2" xfId="9811"/>
    <cellStyle name="Notas 18 2 2 2 2" xfId="20594"/>
    <cellStyle name="Notas 18 2 2 3" xfId="15462"/>
    <cellStyle name="Notas 18 2 2 4" xfId="43521"/>
    <cellStyle name="Notas 18 2 2 5" xfId="48364"/>
    <cellStyle name="Notas 18 2 3" xfId="7530"/>
    <cellStyle name="Notas 18 2 3 2" xfId="18313"/>
    <cellStyle name="Notas 18 2 4" xfId="13176"/>
    <cellStyle name="Notas 18 2 5" xfId="41245"/>
    <cellStyle name="Notas 18 2 6" xfId="46088"/>
    <cellStyle name="Notas 18 3" xfId="3607"/>
    <cellStyle name="Notas 18 3 2" xfId="8754"/>
    <cellStyle name="Notas 18 3 2 2" xfId="19537"/>
    <cellStyle name="Notas 18 3 3" xfId="14405"/>
    <cellStyle name="Notas 18 3 4" xfId="42464"/>
    <cellStyle name="Notas 18 3 5" xfId="47307"/>
    <cellStyle name="Notas 18 4" xfId="6473"/>
    <cellStyle name="Notas 18 4 2" xfId="17256"/>
    <cellStyle name="Notas 18 5" xfId="12100"/>
    <cellStyle name="Notas 18 6" xfId="40190"/>
    <cellStyle name="Notas 18 7" xfId="45033"/>
    <cellStyle name="Notas 19" xfId="1293"/>
    <cellStyle name="Notas 19 2" xfId="3628"/>
    <cellStyle name="Notas 19 2 2" xfId="8775"/>
    <cellStyle name="Notas 19 2 2 2" xfId="19558"/>
    <cellStyle name="Notas 19 2 3" xfId="14426"/>
    <cellStyle name="Notas 19 2 4" xfId="42485"/>
    <cellStyle name="Notas 19 2 5" xfId="47328"/>
    <cellStyle name="Notas 19 3" xfId="6494"/>
    <cellStyle name="Notas 19 3 2" xfId="17277"/>
    <cellStyle name="Notas 19 4" xfId="12121"/>
    <cellStyle name="Notas 19 5" xfId="40211"/>
    <cellStyle name="Notas 19 6" xfId="45054"/>
    <cellStyle name="Notas 2" xfId="167"/>
    <cellStyle name="Notas 2 10" xfId="44255"/>
    <cellStyle name="Notas 2 2" xfId="736"/>
    <cellStyle name="Notas 2 2 2" xfId="1820"/>
    <cellStyle name="Notas 2 2 2 2" xfId="4129"/>
    <cellStyle name="Notas 2 2 2 2 2" xfId="9276"/>
    <cellStyle name="Notas 2 2 2 2 2 2" xfId="20059"/>
    <cellStyle name="Notas 2 2 2 2 3" xfId="14927"/>
    <cellStyle name="Notas 2 2 2 2 4" xfId="42986"/>
    <cellStyle name="Notas 2 2 2 2 5" xfId="47829"/>
    <cellStyle name="Notas 2 2 2 3" xfId="6995"/>
    <cellStyle name="Notas 2 2 2 3 2" xfId="17778"/>
    <cellStyle name="Notas 2 2 2 4" xfId="12640"/>
    <cellStyle name="Notas 2 2 2 5" xfId="40710"/>
    <cellStyle name="Notas 2 2 2 6" xfId="45553"/>
    <cellStyle name="Notas 2 2 3" xfId="3074"/>
    <cellStyle name="Notas 2 2 3 2" xfId="8222"/>
    <cellStyle name="Notas 2 2 3 2 2" xfId="19005"/>
    <cellStyle name="Notas 2 2 3 3" xfId="13873"/>
    <cellStyle name="Notas 2 2 3 4" xfId="41932"/>
    <cellStyle name="Notas 2 2 3 5" xfId="46775"/>
    <cellStyle name="Notas 2 2 4" xfId="5939"/>
    <cellStyle name="Notas 2 2 4 2" xfId="16723"/>
    <cellStyle name="Notas 2 2 5" xfId="11565"/>
    <cellStyle name="Notas 2 2 6" xfId="39663"/>
    <cellStyle name="Notas 2 2 7" xfId="44509"/>
    <cellStyle name="Notas 2 3" xfId="1564"/>
    <cellStyle name="Notas 2 3 2" xfId="3873"/>
    <cellStyle name="Notas 2 3 2 2" xfId="9020"/>
    <cellStyle name="Notas 2 3 2 2 2" xfId="19803"/>
    <cellStyle name="Notas 2 3 2 3" xfId="14671"/>
    <cellStyle name="Notas 2 3 2 4" xfId="42730"/>
    <cellStyle name="Notas 2 3 2 5" xfId="47573"/>
    <cellStyle name="Notas 2 3 3" xfId="6739"/>
    <cellStyle name="Notas 2 3 3 2" xfId="17522"/>
    <cellStyle name="Notas 2 3 4" xfId="12384"/>
    <cellStyle name="Notas 2 3 5" xfId="40454"/>
    <cellStyle name="Notas 2 3 6" xfId="45297"/>
    <cellStyle name="Notas 2 4" xfId="2593"/>
    <cellStyle name="Notas 2 4 2" xfId="7755"/>
    <cellStyle name="Notas 2 4 2 2" xfId="18538"/>
    <cellStyle name="Notas 2 4 3" xfId="13403"/>
    <cellStyle name="Notas 2 4 4" xfId="41467"/>
    <cellStyle name="Notas 2 4 5" xfId="46310"/>
    <cellStyle name="Notas 2 5" xfId="4978"/>
    <cellStyle name="Notas 2 5 2" xfId="10126"/>
    <cellStyle name="Notas 2 5 2 2" xfId="20909"/>
    <cellStyle name="Notas 2 5 3" xfId="15776"/>
    <cellStyle name="Notas 2 5 4" xfId="43832"/>
    <cellStyle name="Notas 2 5 5" xfId="48675"/>
    <cellStyle name="Notas 2 6" xfId="5071"/>
    <cellStyle name="Notas 2 6 2" xfId="10219"/>
    <cellStyle name="Notas 2 6 2 2" xfId="21002"/>
    <cellStyle name="Notas 2 6 3" xfId="15868"/>
    <cellStyle name="Notas 2 7" xfId="5462"/>
    <cellStyle name="Notas 2 7 2" xfId="16254"/>
    <cellStyle name="Notas 2 8" xfId="11005"/>
    <cellStyle name="Notas 2 9" xfId="39409"/>
    <cellStyle name="Notas 20" xfId="1527"/>
    <cellStyle name="Notas 20 2" xfId="3842"/>
    <cellStyle name="Notas 20 2 2" xfId="8989"/>
    <cellStyle name="Notas 20 2 2 2" xfId="19772"/>
    <cellStyle name="Notas 20 2 3" xfId="14640"/>
    <cellStyle name="Notas 20 2 4" xfId="42699"/>
    <cellStyle name="Notas 20 2 5" xfId="47542"/>
    <cellStyle name="Notas 20 3" xfId="6709"/>
    <cellStyle name="Notas 20 3 2" xfId="17492"/>
    <cellStyle name="Notas 20 4" xfId="12349"/>
    <cellStyle name="Notas 20 5" xfId="40424"/>
    <cellStyle name="Notas 20 6" xfId="45267"/>
    <cellStyle name="Notas 21" xfId="2415"/>
    <cellStyle name="Notas 21 2" xfId="4717"/>
    <cellStyle name="Notas 21 2 2" xfId="9864"/>
    <cellStyle name="Notas 21 2 2 2" xfId="20647"/>
    <cellStyle name="Notas 21 2 3" xfId="15515"/>
    <cellStyle name="Notas 21 2 4" xfId="43574"/>
    <cellStyle name="Notas 21 2 5" xfId="48417"/>
    <cellStyle name="Notas 21 3" xfId="7583"/>
    <cellStyle name="Notas 21 3 2" xfId="18366"/>
    <cellStyle name="Notas 21 4" xfId="13229"/>
    <cellStyle name="Notas 21 5" xfId="41298"/>
    <cellStyle name="Notas 21 6" xfId="46141"/>
    <cellStyle name="Notas 22" xfId="2447"/>
    <cellStyle name="Notas 22 2" xfId="4749"/>
    <cellStyle name="Notas 22 2 2" xfId="9896"/>
    <cellStyle name="Notas 22 2 2 2" xfId="20679"/>
    <cellStyle name="Notas 22 2 3" xfId="15547"/>
    <cellStyle name="Notas 22 2 4" xfId="43606"/>
    <cellStyle name="Notas 22 2 5" xfId="48449"/>
    <cellStyle name="Notas 22 3" xfId="7615"/>
    <cellStyle name="Notas 22 3 2" xfId="18398"/>
    <cellStyle name="Notas 22 4" xfId="13261"/>
    <cellStyle name="Notas 22 5" xfId="41330"/>
    <cellStyle name="Notas 22 6" xfId="46173"/>
    <cellStyle name="Notas 23" xfId="2463"/>
    <cellStyle name="Notas 23 2" xfId="4765"/>
    <cellStyle name="Notas 23 2 2" xfId="9912"/>
    <cellStyle name="Notas 23 2 2 2" xfId="20695"/>
    <cellStyle name="Notas 23 2 3" xfId="15563"/>
    <cellStyle name="Notas 23 2 4" xfId="43622"/>
    <cellStyle name="Notas 23 2 5" xfId="48465"/>
    <cellStyle name="Notas 23 3" xfId="7631"/>
    <cellStyle name="Notas 23 3 2" xfId="18414"/>
    <cellStyle name="Notas 23 4" xfId="13277"/>
    <cellStyle name="Notas 23 5" xfId="41346"/>
    <cellStyle name="Notas 23 6" xfId="46189"/>
    <cellStyle name="Notas 24" xfId="2510"/>
    <cellStyle name="Notas 24 2" xfId="4812"/>
    <cellStyle name="Notas 24 2 2" xfId="9959"/>
    <cellStyle name="Notas 24 2 2 2" xfId="20742"/>
    <cellStyle name="Notas 24 2 3" xfId="15610"/>
    <cellStyle name="Notas 24 2 4" xfId="43669"/>
    <cellStyle name="Notas 24 2 5" xfId="48512"/>
    <cellStyle name="Notas 24 3" xfId="7678"/>
    <cellStyle name="Notas 24 3 2" xfId="18461"/>
    <cellStyle name="Notas 24 4" xfId="13324"/>
    <cellStyle name="Notas 24 5" xfId="41393"/>
    <cellStyle name="Notas 24 6" xfId="46236"/>
    <cellStyle name="Notas 25" xfId="2527"/>
    <cellStyle name="Notas 25 2" xfId="4829"/>
    <cellStyle name="Notas 25 2 2" xfId="9976"/>
    <cellStyle name="Notas 25 2 2 2" xfId="20759"/>
    <cellStyle name="Notas 25 2 3" xfId="15627"/>
    <cellStyle name="Notas 25 2 4" xfId="43686"/>
    <cellStyle name="Notas 25 2 5" xfId="48529"/>
    <cellStyle name="Notas 25 3" xfId="7695"/>
    <cellStyle name="Notas 25 3 2" xfId="18478"/>
    <cellStyle name="Notas 25 4" xfId="13342"/>
    <cellStyle name="Notas 25 5" xfId="41409"/>
    <cellStyle name="Notas 25 6" xfId="46252"/>
    <cellStyle name="Notas 26" xfId="2558"/>
    <cellStyle name="Notas 26 2" xfId="4860"/>
    <cellStyle name="Notas 26 2 2" xfId="10007"/>
    <cellStyle name="Notas 26 2 2 2" xfId="20790"/>
    <cellStyle name="Notas 26 2 3" xfId="15658"/>
    <cellStyle name="Notas 26 2 4" xfId="43717"/>
    <cellStyle name="Notas 26 2 5" xfId="48560"/>
    <cellStyle name="Notas 26 3" xfId="7726"/>
    <cellStyle name="Notas 26 3 2" xfId="18509"/>
    <cellStyle name="Notas 26 4" xfId="13373"/>
    <cellStyle name="Notas 26 5" xfId="41438"/>
    <cellStyle name="Notas 26 6" xfId="46281"/>
    <cellStyle name="Notas 27" xfId="4920"/>
    <cellStyle name="Notas 27 2" xfId="10067"/>
    <cellStyle name="Notas 27 2 2" xfId="20850"/>
    <cellStyle name="Notas 27 3" xfId="15717"/>
    <cellStyle name="Notas 27 4" xfId="43774"/>
    <cellStyle name="Notas 27 5" xfId="48617"/>
    <cellStyle name="Notas 28" xfId="4949"/>
    <cellStyle name="Notas 28 2" xfId="10097"/>
    <cellStyle name="Notas 28 2 2" xfId="20880"/>
    <cellStyle name="Notas 28 3" xfId="15747"/>
    <cellStyle name="Notas 28 4" xfId="43803"/>
    <cellStyle name="Notas 28 5" xfId="48646"/>
    <cellStyle name="Notas 29" xfId="5211"/>
    <cellStyle name="Notas 29 2" xfId="10349"/>
    <cellStyle name="Notas 29 2 2" xfId="21132"/>
    <cellStyle name="Notas 29 3" xfId="16004"/>
    <cellStyle name="Notas 3" xfId="507"/>
    <cellStyle name="Notas 3 2" xfId="1599"/>
    <cellStyle name="Notas 3 2 2" xfId="3908"/>
    <cellStyle name="Notas 3 2 2 2" xfId="9055"/>
    <cellStyle name="Notas 3 2 2 2 2" xfId="19838"/>
    <cellStyle name="Notas 3 2 2 3" xfId="14706"/>
    <cellStyle name="Notas 3 2 2 4" xfId="42765"/>
    <cellStyle name="Notas 3 2 2 5" xfId="47608"/>
    <cellStyle name="Notas 3 2 3" xfId="6774"/>
    <cellStyle name="Notas 3 2 3 2" xfId="17557"/>
    <cellStyle name="Notas 3 2 4" xfId="12419"/>
    <cellStyle name="Notas 3 2 5" xfId="40489"/>
    <cellStyle name="Notas 3 2 6" xfId="45332"/>
    <cellStyle name="Notas 3 3" xfId="2847"/>
    <cellStyle name="Notas 3 3 2" xfId="8001"/>
    <cellStyle name="Notas 3 3 2 2" xfId="18784"/>
    <cellStyle name="Notas 3 3 3" xfId="13652"/>
    <cellStyle name="Notas 3 3 4" xfId="41711"/>
    <cellStyle name="Notas 3 3 5" xfId="46554"/>
    <cellStyle name="Notas 3 4" xfId="5712"/>
    <cellStyle name="Notas 3 4 2" xfId="16501"/>
    <cellStyle name="Notas 3 5" xfId="11335"/>
    <cellStyle name="Notas 3 6" xfId="39444"/>
    <cellStyle name="Notas 3 7" xfId="44290"/>
    <cellStyle name="Notas 30" xfId="5227"/>
    <cellStyle name="Notas 30 2" xfId="10365"/>
    <cellStyle name="Notas 30 2 2" xfId="21148"/>
    <cellStyle name="Notas 30 3" xfId="16020"/>
    <cellStyle name="Notas 31" xfId="5256"/>
    <cellStyle name="Notas 31 2" xfId="10393"/>
    <cellStyle name="Notas 31 2 2" xfId="21176"/>
    <cellStyle name="Notas 31 3" xfId="16049"/>
    <cellStyle name="Notas 32" xfId="5272"/>
    <cellStyle name="Notas 32 2" xfId="10408"/>
    <cellStyle name="Notas 32 2 2" xfId="21191"/>
    <cellStyle name="Notas 32 3" xfId="16064"/>
    <cellStyle name="Notas 33" xfId="5290"/>
    <cellStyle name="Notas 33 2" xfId="10426"/>
    <cellStyle name="Notas 33 2 2" xfId="21209"/>
    <cellStyle name="Notas 33 3" xfId="16082"/>
    <cellStyle name="Notas 34" xfId="5308"/>
    <cellStyle name="Notas 34 2" xfId="10444"/>
    <cellStyle name="Notas 34 2 2" xfId="21227"/>
    <cellStyle name="Notas 34 3" xfId="16100"/>
    <cellStyle name="Notas 35" xfId="5325"/>
    <cellStyle name="Notas 35 2" xfId="10461"/>
    <cellStyle name="Notas 35 2 2" xfId="21244"/>
    <cellStyle name="Notas 35 3" xfId="16117"/>
    <cellStyle name="Notas 36" xfId="5345"/>
    <cellStyle name="Notas 36 2" xfId="10481"/>
    <cellStyle name="Notas 36 2 2" xfId="21264"/>
    <cellStyle name="Notas 36 3" xfId="16137"/>
    <cellStyle name="Notas 37" xfId="5390"/>
    <cellStyle name="Notas 37 2" xfId="10526"/>
    <cellStyle name="Notas 37 2 2" xfId="21309"/>
    <cellStyle name="Notas 37 3" xfId="16182"/>
    <cellStyle name="Notas 38" xfId="5409"/>
    <cellStyle name="Notas 38 2" xfId="10545"/>
    <cellStyle name="Notas 38 2 2" xfId="21328"/>
    <cellStyle name="Notas 38 3" xfId="16201"/>
    <cellStyle name="Notas 39" xfId="5439"/>
    <cellStyle name="Notas 39 2" xfId="16231"/>
    <cellStyle name="Notas 4" xfId="526"/>
    <cellStyle name="Notas 4 2" xfId="1617"/>
    <cellStyle name="Notas 4 2 2" xfId="3926"/>
    <cellStyle name="Notas 4 2 2 2" xfId="9073"/>
    <cellStyle name="Notas 4 2 2 2 2" xfId="19856"/>
    <cellStyle name="Notas 4 2 2 3" xfId="14724"/>
    <cellStyle name="Notas 4 2 2 4" xfId="42783"/>
    <cellStyle name="Notas 4 2 2 5" xfId="47626"/>
    <cellStyle name="Notas 4 2 3" xfId="6792"/>
    <cellStyle name="Notas 4 2 3 2" xfId="17575"/>
    <cellStyle name="Notas 4 2 4" xfId="12437"/>
    <cellStyle name="Notas 4 2 5" xfId="40507"/>
    <cellStyle name="Notas 4 2 6" xfId="45350"/>
    <cellStyle name="Notas 4 3" xfId="2865"/>
    <cellStyle name="Notas 4 3 2" xfId="8019"/>
    <cellStyle name="Notas 4 3 2 2" xfId="18802"/>
    <cellStyle name="Notas 4 3 3" xfId="13670"/>
    <cellStyle name="Notas 4 3 4" xfId="41729"/>
    <cellStyle name="Notas 4 3 5" xfId="46572"/>
    <cellStyle name="Notas 4 4" xfId="5730"/>
    <cellStyle name="Notas 4 4 2" xfId="16519"/>
    <cellStyle name="Notas 4 5" xfId="11354"/>
    <cellStyle name="Notas 4 6" xfId="39462"/>
    <cellStyle name="Notas 4 7" xfId="44308"/>
    <cellStyle name="Notas 40" xfId="10872"/>
    <cellStyle name="Notas 40 2" xfId="21655"/>
    <cellStyle name="Notas 41" xfId="10922"/>
    <cellStyle name="Notas 41 2" xfId="21705"/>
    <cellStyle name="Notas 42" xfId="10937"/>
    <cellStyle name="Notas 42 2" xfId="21720"/>
    <cellStyle name="Notas 43" xfId="10958"/>
    <cellStyle name="Notas 43 2" xfId="21741"/>
    <cellStyle name="Notas 44" xfId="10998"/>
    <cellStyle name="Notas 45" xfId="38852"/>
    <cellStyle name="Notas 46" xfId="38866"/>
    <cellStyle name="Notas 47" xfId="38882"/>
    <cellStyle name="Notas 48" xfId="38973"/>
    <cellStyle name="Notas 49" xfId="38989"/>
    <cellStyle name="Notas 5" xfId="540"/>
    <cellStyle name="Notas 5 2" xfId="1631"/>
    <cellStyle name="Notas 5 2 2" xfId="3940"/>
    <cellStyle name="Notas 5 2 2 2" xfId="9087"/>
    <cellStyle name="Notas 5 2 2 2 2" xfId="19870"/>
    <cellStyle name="Notas 5 2 2 3" xfId="14738"/>
    <cellStyle name="Notas 5 2 2 4" xfId="42797"/>
    <cellStyle name="Notas 5 2 2 5" xfId="47640"/>
    <cellStyle name="Notas 5 2 3" xfId="6806"/>
    <cellStyle name="Notas 5 2 3 2" xfId="17589"/>
    <cellStyle name="Notas 5 2 4" xfId="12451"/>
    <cellStyle name="Notas 5 2 5" xfId="40521"/>
    <cellStyle name="Notas 5 2 6" xfId="45364"/>
    <cellStyle name="Notas 5 3" xfId="2879"/>
    <cellStyle name="Notas 5 3 2" xfId="8033"/>
    <cellStyle name="Notas 5 3 2 2" xfId="18816"/>
    <cellStyle name="Notas 5 3 3" xfId="13684"/>
    <cellStyle name="Notas 5 3 4" xfId="41743"/>
    <cellStyle name="Notas 5 3 5" xfId="46586"/>
    <cellStyle name="Notas 5 4" xfId="5744"/>
    <cellStyle name="Notas 5 4 2" xfId="16533"/>
    <cellStyle name="Notas 5 5" xfId="11368"/>
    <cellStyle name="Notas 5 6" xfId="39476"/>
    <cellStyle name="Notas 5 7" xfId="44322"/>
    <cellStyle name="Notas 50" xfId="39007"/>
    <cellStyle name="Notas 51" xfId="39036"/>
    <cellStyle name="Notas 52" xfId="39050"/>
    <cellStyle name="Notas 53" xfId="39069"/>
    <cellStyle name="Notas 54" xfId="39090"/>
    <cellStyle name="Notas 55" xfId="39107"/>
    <cellStyle name="Notas 56" xfId="43907"/>
    <cellStyle name="Notas 57" xfId="43933"/>
    <cellStyle name="Notas 58" xfId="43951"/>
    <cellStyle name="Notas 59" xfId="43978"/>
    <cellStyle name="Notas 6" xfId="560"/>
    <cellStyle name="Notas 6 2" xfId="1651"/>
    <cellStyle name="Notas 6 2 2" xfId="3960"/>
    <cellStyle name="Notas 6 2 2 2" xfId="9107"/>
    <cellStyle name="Notas 6 2 2 2 2" xfId="19890"/>
    <cellStyle name="Notas 6 2 2 3" xfId="14758"/>
    <cellStyle name="Notas 6 2 2 4" xfId="42817"/>
    <cellStyle name="Notas 6 2 2 5" xfId="47660"/>
    <cellStyle name="Notas 6 2 3" xfId="6826"/>
    <cellStyle name="Notas 6 2 3 2" xfId="17609"/>
    <cellStyle name="Notas 6 2 4" xfId="12471"/>
    <cellStyle name="Notas 6 2 5" xfId="40541"/>
    <cellStyle name="Notas 6 2 6" xfId="45384"/>
    <cellStyle name="Notas 6 3" xfId="2899"/>
    <cellStyle name="Notas 6 3 2" xfId="8053"/>
    <cellStyle name="Notas 6 3 2 2" xfId="18836"/>
    <cellStyle name="Notas 6 3 3" xfId="13704"/>
    <cellStyle name="Notas 6 3 4" xfId="41763"/>
    <cellStyle name="Notas 6 3 5" xfId="46606"/>
    <cellStyle name="Notas 6 4" xfId="5764"/>
    <cellStyle name="Notas 6 4 2" xfId="16553"/>
    <cellStyle name="Notas 6 5" xfId="11388"/>
    <cellStyle name="Notas 6 6" xfId="39496"/>
    <cellStyle name="Notas 6 7" xfId="44342"/>
    <cellStyle name="Notas 7" xfId="577"/>
    <cellStyle name="Notas 7 2" xfId="1668"/>
    <cellStyle name="Notas 7 2 2" xfId="3977"/>
    <cellStyle name="Notas 7 2 2 2" xfId="9124"/>
    <cellStyle name="Notas 7 2 2 2 2" xfId="19907"/>
    <cellStyle name="Notas 7 2 2 3" xfId="14775"/>
    <cellStyle name="Notas 7 2 2 4" xfId="42834"/>
    <cellStyle name="Notas 7 2 2 5" xfId="47677"/>
    <cellStyle name="Notas 7 2 3" xfId="6843"/>
    <cellStyle name="Notas 7 2 3 2" xfId="17626"/>
    <cellStyle name="Notas 7 2 4" xfId="12488"/>
    <cellStyle name="Notas 7 2 5" xfId="40558"/>
    <cellStyle name="Notas 7 2 6" xfId="45401"/>
    <cellStyle name="Notas 7 3" xfId="2916"/>
    <cellStyle name="Notas 7 3 2" xfId="8070"/>
    <cellStyle name="Notas 7 3 2 2" xfId="18853"/>
    <cellStyle name="Notas 7 3 3" xfId="13721"/>
    <cellStyle name="Notas 7 3 4" xfId="41780"/>
    <cellStyle name="Notas 7 3 5" xfId="46623"/>
    <cellStyle name="Notas 7 4" xfId="5781"/>
    <cellStyle name="Notas 7 4 2" xfId="16570"/>
    <cellStyle name="Notas 7 5" xfId="11405"/>
    <cellStyle name="Notas 7 6" xfId="39512"/>
    <cellStyle name="Notas 7 7" xfId="44358"/>
    <cellStyle name="Notas 8" xfId="593"/>
    <cellStyle name="Notas 8 2" xfId="1684"/>
    <cellStyle name="Notas 8 2 2" xfId="3993"/>
    <cellStyle name="Notas 8 2 2 2" xfId="9140"/>
    <cellStyle name="Notas 8 2 2 2 2" xfId="19923"/>
    <cellStyle name="Notas 8 2 2 3" xfId="14791"/>
    <cellStyle name="Notas 8 2 2 4" xfId="42850"/>
    <cellStyle name="Notas 8 2 2 5" xfId="47693"/>
    <cellStyle name="Notas 8 2 3" xfId="6859"/>
    <cellStyle name="Notas 8 2 3 2" xfId="17642"/>
    <cellStyle name="Notas 8 2 4" xfId="12504"/>
    <cellStyle name="Notas 8 2 5" xfId="40574"/>
    <cellStyle name="Notas 8 2 6" xfId="45417"/>
    <cellStyle name="Notas 8 3" xfId="2932"/>
    <cellStyle name="Notas 8 3 2" xfId="8086"/>
    <cellStyle name="Notas 8 3 2 2" xfId="18869"/>
    <cellStyle name="Notas 8 3 3" xfId="13737"/>
    <cellStyle name="Notas 8 3 4" xfId="41796"/>
    <cellStyle name="Notas 8 3 5" xfId="46639"/>
    <cellStyle name="Notas 8 4" xfId="5797"/>
    <cellStyle name="Notas 8 4 2" xfId="16586"/>
    <cellStyle name="Notas 8 5" xfId="11421"/>
    <cellStyle name="Notas 8 6" xfId="39527"/>
    <cellStyle name="Notas 8 7" xfId="44373"/>
    <cellStyle name="Notas 9" xfId="697"/>
    <cellStyle name="Notas 9 2" xfId="1781"/>
    <cellStyle name="Notas 9 2 2" xfId="4090"/>
    <cellStyle name="Notas 9 2 2 2" xfId="9237"/>
    <cellStyle name="Notas 9 2 2 2 2" xfId="20020"/>
    <cellStyle name="Notas 9 2 2 3" xfId="14888"/>
    <cellStyle name="Notas 9 2 2 4" xfId="42947"/>
    <cellStyle name="Notas 9 2 2 5" xfId="47790"/>
    <cellStyle name="Notas 9 2 3" xfId="6956"/>
    <cellStyle name="Notas 9 2 3 2" xfId="17739"/>
    <cellStyle name="Notas 9 2 4" xfId="12601"/>
    <cellStyle name="Notas 9 2 5" xfId="40671"/>
    <cellStyle name="Notas 9 2 6" xfId="45514"/>
    <cellStyle name="Notas 9 3" xfId="3035"/>
    <cellStyle name="Notas 9 3 2" xfId="8183"/>
    <cellStyle name="Notas 9 3 2 2" xfId="18966"/>
    <cellStyle name="Notas 9 3 3" xfId="13834"/>
    <cellStyle name="Notas 9 3 4" xfId="41893"/>
    <cellStyle name="Notas 9 3 5" xfId="46736"/>
    <cellStyle name="Notas 9 4" xfId="5900"/>
    <cellStyle name="Notas 9 4 2" xfId="16684"/>
    <cellStyle name="Notas 9 5" xfId="11526"/>
    <cellStyle name="Notas 9 6" xfId="39624"/>
    <cellStyle name="Notas 9 7" xfId="44470"/>
    <cellStyle name="Note 2" xfId="433"/>
    <cellStyle name="Note 2 10" xfId="44226"/>
    <cellStyle name="Note 2 2" xfId="561"/>
    <cellStyle name="Note 2 2 2" xfId="1652"/>
    <cellStyle name="Note 2 2 2 2" xfId="3961"/>
    <cellStyle name="Note 2 2 2 2 2" xfId="9108"/>
    <cellStyle name="Note 2 2 2 2 2 2" xfId="19891"/>
    <cellStyle name="Note 2 2 2 2 3" xfId="14759"/>
    <cellStyle name="Note 2 2 2 2 4" xfId="42818"/>
    <cellStyle name="Note 2 2 2 2 5" xfId="47661"/>
    <cellStyle name="Note 2 2 2 3" xfId="6827"/>
    <cellStyle name="Note 2 2 2 3 2" xfId="17610"/>
    <cellStyle name="Note 2 2 2 4" xfId="12472"/>
    <cellStyle name="Note 2 2 2 5" xfId="40542"/>
    <cellStyle name="Note 2 2 2 6" xfId="45385"/>
    <cellStyle name="Note 2 2 3" xfId="2900"/>
    <cellStyle name="Note 2 2 3 2" xfId="8054"/>
    <cellStyle name="Note 2 2 3 2 2" xfId="18837"/>
    <cellStyle name="Note 2 2 3 3" xfId="13705"/>
    <cellStyle name="Note 2 2 3 4" xfId="41764"/>
    <cellStyle name="Note 2 2 3 5" xfId="46607"/>
    <cellStyle name="Note 2 2 4" xfId="5765"/>
    <cellStyle name="Note 2 2 4 2" xfId="16554"/>
    <cellStyle name="Note 2 2 5" xfId="11389"/>
    <cellStyle name="Note 2 2 6" xfId="39497"/>
    <cellStyle name="Note 2 2 7" xfId="44343"/>
    <cellStyle name="Note 2 3" xfId="698"/>
    <cellStyle name="Note 2 3 2" xfId="1782"/>
    <cellStyle name="Note 2 3 2 2" xfId="4091"/>
    <cellStyle name="Note 2 3 2 2 2" xfId="9238"/>
    <cellStyle name="Note 2 3 2 2 2 2" xfId="20021"/>
    <cellStyle name="Note 2 3 2 2 3" xfId="14889"/>
    <cellStyle name="Note 2 3 2 2 4" xfId="42948"/>
    <cellStyle name="Note 2 3 2 2 5" xfId="47791"/>
    <cellStyle name="Note 2 3 2 3" xfId="6957"/>
    <cellStyle name="Note 2 3 2 3 2" xfId="17740"/>
    <cellStyle name="Note 2 3 2 4" xfId="12602"/>
    <cellStyle name="Note 2 3 2 5" xfId="40672"/>
    <cellStyle name="Note 2 3 2 6" xfId="45515"/>
    <cellStyle name="Note 2 3 3" xfId="3036"/>
    <cellStyle name="Note 2 3 3 2" xfId="8184"/>
    <cellStyle name="Note 2 3 3 2 2" xfId="18967"/>
    <cellStyle name="Note 2 3 3 3" xfId="13835"/>
    <cellStyle name="Note 2 3 3 4" xfId="41894"/>
    <cellStyle name="Note 2 3 3 5" xfId="46737"/>
    <cellStyle name="Note 2 3 4" xfId="5901"/>
    <cellStyle name="Note 2 3 4 2" xfId="16685"/>
    <cellStyle name="Note 2 3 5" xfId="11527"/>
    <cellStyle name="Note 2 3 6" xfId="39625"/>
    <cellStyle name="Note 2 3 7" xfId="44471"/>
    <cellStyle name="Note 2 4" xfId="1006"/>
    <cellStyle name="Note 2 4 2" xfId="2089"/>
    <cellStyle name="Note 2 4 2 2" xfId="4398"/>
    <cellStyle name="Note 2 4 2 2 2" xfId="9545"/>
    <cellStyle name="Note 2 4 2 2 2 2" xfId="20328"/>
    <cellStyle name="Note 2 4 2 2 3" xfId="15196"/>
    <cellStyle name="Note 2 4 2 2 4" xfId="43255"/>
    <cellStyle name="Note 2 4 2 2 5" xfId="48098"/>
    <cellStyle name="Note 2 4 2 3" xfId="7264"/>
    <cellStyle name="Note 2 4 2 3 2" xfId="18047"/>
    <cellStyle name="Note 2 4 2 4" xfId="12909"/>
    <cellStyle name="Note 2 4 2 5" xfId="40979"/>
    <cellStyle name="Note 2 4 2 6" xfId="45822"/>
    <cellStyle name="Note 2 4 3" xfId="3343"/>
    <cellStyle name="Note 2 4 3 2" xfId="8490"/>
    <cellStyle name="Note 2 4 3 2 2" xfId="19273"/>
    <cellStyle name="Note 2 4 3 3" xfId="14141"/>
    <cellStyle name="Note 2 4 3 4" xfId="42200"/>
    <cellStyle name="Note 2 4 3 5" xfId="47043"/>
    <cellStyle name="Note 2 4 4" xfId="6207"/>
    <cellStyle name="Note 2 4 4 2" xfId="16990"/>
    <cellStyle name="Note 2 4 5" xfId="11834"/>
    <cellStyle name="Note 2 4 6" xfId="39930"/>
    <cellStyle name="Note 2 4 7" xfId="44777"/>
    <cellStyle name="Note 2 5" xfId="1528"/>
    <cellStyle name="Note 2 5 2" xfId="3843"/>
    <cellStyle name="Note 2 5 2 2" xfId="8990"/>
    <cellStyle name="Note 2 5 2 2 2" xfId="19773"/>
    <cellStyle name="Note 2 5 2 3" xfId="14641"/>
    <cellStyle name="Note 2 5 2 4" xfId="42700"/>
    <cellStyle name="Note 2 5 2 5" xfId="47543"/>
    <cellStyle name="Note 2 5 3" xfId="6710"/>
    <cellStyle name="Note 2 5 3 2" xfId="17493"/>
    <cellStyle name="Note 2 5 4" xfId="12350"/>
    <cellStyle name="Note 2 5 5" xfId="40425"/>
    <cellStyle name="Note 2 5 6" xfId="45268"/>
    <cellStyle name="Note 2 6" xfId="2794"/>
    <cellStyle name="Note 2 6 2" xfId="7949"/>
    <cellStyle name="Note 2 6 2 2" xfId="18732"/>
    <cellStyle name="Note 2 6 3" xfId="13600"/>
    <cellStyle name="Note 2 6 4" xfId="41660"/>
    <cellStyle name="Note 2 6 5" xfId="46503"/>
    <cellStyle name="Note 2 7" xfId="5659"/>
    <cellStyle name="Note 2 7 2" xfId="16449"/>
    <cellStyle name="Note 2 8" xfId="11279"/>
    <cellStyle name="Note 2 9" xfId="39380"/>
    <cellStyle name="Percent [2]" xfId="434"/>
    <cellStyle name="Percent 10" xfId="435"/>
    <cellStyle name="Percent 10 2" xfId="510"/>
    <cellStyle name="Percent 10 2 2" xfId="1603"/>
    <cellStyle name="Percent 10 2 2 2" xfId="3912"/>
    <cellStyle name="Percent 10 2 2 2 2" xfId="9059"/>
    <cellStyle name="Percent 10 2 2 2 2 2" xfId="19842"/>
    <cellStyle name="Percent 10 2 2 2 3" xfId="14710"/>
    <cellStyle name="Percent 10 2 2 2 4" xfId="42769"/>
    <cellStyle name="Percent 10 2 2 2 5" xfId="47612"/>
    <cellStyle name="Percent 10 2 2 3" xfId="6778"/>
    <cellStyle name="Percent 10 2 2 3 2" xfId="17561"/>
    <cellStyle name="Percent 10 2 2 4" xfId="12423"/>
    <cellStyle name="Percent 10 2 2 5" xfId="40493"/>
    <cellStyle name="Percent 10 2 2 6" xfId="45336"/>
    <cellStyle name="Percent 10 2 3" xfId="2851"/>
    <cellStyle name="Percent 10 2 3 2" xfId="8005"/>
    <cellStyle name="Percent 10 2 3 2 2" xfId="18788"/>
    <cellStyle name="Percent 10 2 3 3" xfId="13656"/>
    <cellStyle name="Percent 10 2 3 4" xfId="41715"/>
    <cellStyle name="Percent 10 2 3 5" xfId="46558"/>
    <cellStyle name="Percent 10 2 4" xfId="5716"/>
    <cellStyle name="Percent 10 2 4 2" xfId="16505"/>
    <cellStyle name="Percent 10 2 5" xfId="11339"/>
    <cellStyle name="Percent 10 2 6" xfId="38904"/>
    <cellStyle name="Percent 10 2 6 2" xfId="38954"/>
    <cellStyle name="Percent 10 2 6 2 2" xfId="39114"/>
    <cellStyle name="Percent 10 2 6 2 2 2" xfId="60"/>
    <cellStyle name="Percent 10 2 6 3" xfId="39126"/>
    <cellStyle name="Percent 10 2 6 3 2" xfId="43914"/>
    <cellStyle name="Percent 10 2 6 3 3" xfId="125"/>
    <cellStyle name="Percent 10 2 7" xfId="39448"/>
    <cellStyle name="Percent 10 2 8" xfId="44294"/>
    <cellStyle name="Percent 10 3" xfId="1529"/>
    <cellStyle name="Percent 10 3 2" xfId="3844"/>
    <cellStyle name="Percent 10 3 2 2" xfId="8991"/>
    <cellStyle name="Percent 10 3 2 2 2" xfId="19774"/>
    <cellStyle name="Percent 10 3 2 3" xfId="14642"/>
    <cellStyle name="Percent 10 3 2 4" xfId="42701"/>
    <cellStyle name="Percent 10 3 2 5" xfId="47544"/>
    <cellStyle name="Percent 10 3 3" xfId="6711"/>
    <cellStyle name="Percent 10 3 3 2" xfId="17494"/>
    <cellStyle name="Percent 10 3 4" xfId="12351"/>
    <cellStyle name="Percent 10 3 5" xfId="40426"/>
    <cellStyle name="Percent 10 3 6" xfId="45269"/>
    <cellStyle name="Percent 10 4" xfId="2795"/>
    <cellStyle name="Percent 10 4 2" xfId="7950"/>
    <cellStyle name="Percent 10 4 2 2" xfId="18733"/>
    <cellStyle name="Percent 10 4 3" xfId="13601"/>
    <cellStyle name="Percent 10 4 4" xfId="41661"/>
    <cellStyle name="Percent 10 4 5" xfId="46504"/>
    <cellStyle name="Percent 10 5" xfId="5660"/>
    <cellStyle name="Percent 10 5 2" xfId="16450"/>
    <cellStyle name="Percent 10 6" xfId="11280"/>
    <cellStyle name="Percent 10 7" xfId="39381"/>
    <cellStyle name="Percent 10 8" xfId="44227"/>
    <cellStyle name="Percent 11" xfId="436"/>
    <cellStyle name="Percent 11 2" xfId="1530"/>
    <cellStyle name="Percent 11 2 2" xfId="3845"/>
    <cellStyle name="Percent 11 2 2 2" xfId="8992"/>
    <cellStyle name="Percent 11 2 2 2 2" xfId="19775"/>
    <cellStyle name="Percent 11 2 2 3" xfId="14643"/>
    <cellStyle name="Percent 11 2 2 4" xfId="42702"/>
    <cellStyle name="Percent 11 2 2 5" xfId="47545"/>
    <cellStyle name="Percent 11 2 3" xfId="6712"/>
    <cellStyle name="Percent 11 2 3 2" xfId="17495"/>
    <cellStyle name="Percent 11 2 4" xfId="12352"/>
    <cellStyle name="Percent 11 2 5" xfId="40427"/>
    <cellStyle name="Percent 11 2 6" xfId="45270"/>
    <cellStyle name="Percent 11 3" xfId="2796"/>
    <cellStyle name="Percent 11 3 2" xfId="7951"/>
    <cellStyle name="Percent 11 3 2 2" xfId="18734"/>
    <cellStyle name="Percent 11 3 3" xfId="13602"/>
    <cellStyle name="Percent 11 3 4" xfId="41662"/>
    <cellStyle name="Percent 11 3 5" xfId="46505"/>
    <cellStyle name="Percent 11 4" xfId="5661"/>
    <cellStyle name="Percent 11 4 2" xfId="16451"/>
    <cellStyle name="Percent 11 5" xfId="11281"/>
    <cellStyle name="Percent 11 6" xfId="39382"/>
    <cellStyle name="Percent 11 7" xfId="44228"/>
    <cellStyle name="Percent 12" xfId="437"/>
    <cellStyle name="Percent 13" xfId="438"/>
    <cellStyle name="Percent 14" xfId="439"/>
    <cellStyle name="Percent 14 2" xfId="1531"/>
    <cellStyle name="Percent 14 2 2" xfId="3846"/>
    <cellStyle name="Percent 14 2 2 2" xfId="8993"/>
    <cellStyle name="Percent 14 2 2 2 2" xfId="19776"/>
    <cellStyle name="Percent 14 2 2 3" xfId="14644"/>
    <cellStyle name="Percent 14 2 2 4" xfId="42703"/>
    <cellStyle name="Percent 14 2 2 5" xfId="47546"/>
    <cellStyle name="Percent 14 2 3" xfId="6713"/>
    <cellStyle name="Percent 14 2 3 2" xfId="17496"/>
    <cellStyle name="Percent 14 2 4" xfId="12353"/>
    <cellStyle name="Percent 14 2 5" xfId="40428"/>
    <cellStyle name="Percent 14 2 6" xfId="45271"/>
    <cellStyle name="Percent 14 3" xfId="2797"/>
    <cellStyle name="Percent 14 3 2" xfId="7952"/>
    <cellStyle name="Percent 14 3 2 2" xfId="18735"/>
    <cellStyle name="Percent 14 3 3" xfId="13603"/>
    <cellStyle name="Percent 14 3 4" xfId="41663"/>
    <cellStyle name="Percent 14 3 5" xfId="46506"/>
    <cellStyle name="Percent 14 4" xfId="5662"/>
    <cellStyle name="Percent 14 4 2" xfId="16452"/>
    <cellStyle name="Percent 14 5" xfId="11282"/>
    <cellStyle name="Percent 14 6" xfId="39383"/>
    <cellStyle name="Percent 14 7" xfId="44229"/>
    <cellStyle name="Percent 2" xfId="15"/>
    <cellStyle name="Percent 2 10" xfId="440"/>
    <cellStyle name="Percent 2 11" xfId="441"/>
    <cellStyle name="Percent 2 2" xfId="442"/>
    <cellStyle name="Percent 2 3" xfId="443"/>
    <cellStyle name="Percent 2 4" xfId="444"/>
    <cellStyle name="Percent 2 5" xfId="445"/>
    <cellStyle name="Percent 2 6" xfId="446"/>
    <cellStyle name="Percent 2 7" xfId="447"/>
    <cellStyle name="Percent 2 8" xfId="448"/>
    <cellStyle name="Percent 2 9" xfId="449"/>
    <cellStyle name="Percent 3" xfId="450"/>
    <cellStyle name="Percent 3 10" xfId="44230"/>
    <cellStyle name="Percent 3 2" xfId="562"/>
    <cellStyle name="Percent 3 2 2" xfId="1653"/>
    <cellStyle name="Percent 3 2 2 2" xfId="3962"/>
    <cellStyle name="Percent 3 2 2 2 2" xfId="9109"/>
    <cellStyle name="Percent 3 2 2 2 2 2" xfId="19892"/>
    <cellStyle name="Percent 3 2 2 2 3" xfId="14760"/>
    <cellStyle name="Percent 3 2 2 2 4" xfId="42819"/>
    <cellStyle name="Percent 3 2 2 2 5" xfId="47662"/>
    <cellStyle name="Percent 3 2 2 3" xfId="6828"/>
    <cellStyle name="Percent 3 2 2 3 2" xfId="17611"/>
    <cellStyle name="Percent 3 2 2 4" xfId="12473"/>
    <cellStyle name="Percent 3 2 2 5" xfId="40543"/>
    <cellStyle name="Percent 3 2 2 6" xfId="45386"/>
    <cellStyle name="Percent 3 2 3" xfId="2901"/>
    <cellStyle name="Percent 3 2 3 2" xfId="8055"/>
    <cellStyle name="Percent 3 2 3 2 2" xfId="18838"/>
    <cellStyle name="Percent 3 2 3 3" xfId="13706"/>
    <cellStyle name="Percent 3 2 3 4" xfId="41765"/>
    <cellStyle name="Percent 3 2 3 5" xfId="46608"/>
    <cellStyle name="Percent 3 2 4" xfId="5766"/>
    <cellStyle name="Percent 3 2 4 2" xfId="16555"/>
    <cellStyle name="Percent 3 2 5" xfId="11390"/>
    <cellStyle name="Percent 3 2 6" xfId="39498"/>
    <cellStyle name="Percent 3 2 7" xfId="44344"/>
    <cellStyle name="Percent 3 3" xfId="700"/>
    <cellStyle name="Percent 3 3 2" xfId="1784"/>
    <cellStyle name="Percent 3 3 2 2" xfId="4093"/>
    <cellStyle name="Percent 3 3 2 2 2" xfId="9240"/>
    <cellStyle name="Percent 3 3 2 2 2 2" xfId="20023"/>
    <cellStyle name="Percent 3 3 2 2 3" xfId="14891"/>
    <cellStyle name="Percent 3 3 2 2 4" xfId="42950"/>
    <cellStyle name="Percent 3 3 2 2 5" xfId="47793"/>
    <cellStyle name="Percent 3 3 2 3" xfId="6959"/>
    <cellStyle name="Percent 3 3 2 3 2" xfId="17742"/>
    <cellStyle name="Percent 3 3 2 4" xfId="12604"/>
    <cellStyle name="Percent 3 3 2 5" xfId="40674"/>
    <cellStyle name="Percent 3 3 2 6" xfId="45517"/>
    <cellStyle name="Percent 3 3 3" xfId="3038"/>
    <cellStyle name="Percent 3 3 3 2" xfId="8186"/>
    <cellStyle name="Percent 3 3 3 2 2" xfId="18969"/>
    <cellStyle name="Percent 3 3 3 3" xfId="13837"/>
    <cellStyle name="Percent 3 3 3 4" xfId="41896"/>
    <cellStyle name="Percent 3 3 3 5" xfId="46739"/>
    <cellStyle name="Percent 3 3 4" xfId="5903"/>
    <cellStyle name="Percent 3 3 4 2" xfId="16687"/>
    <cellStyle name="Percent 3 3 5" xfId="11529"/>
    <cellStyle name="Percent 3 3 6" xfId="39627"/>
    <cellStyle name="Percent 3 3 7" xfId="44473"/>
    <cellStyle name="Percent 3 4" xfId="1007"/>
    <cellStyle name="Percent 3 4 2" xfId="2090"/>
    <cellStyle name="Percent 3 4 2 2" xfId="4399"/>
    <cellStyle name="Percent 3 4 2 2 2" xfId="9546"/>
    <cellStyle name="Percent 3 4 2 2 2 2" xfId="20329"/>
    <cellStyle name="Percent 3 4 2 2 3" xfId="15197"/>
    <cellStyle name="Percent 3 4 2 2 4" xfId="43256"/>
    <cellStyle name="Percent 3 4 2 2 5" xfId="48099"/>
    <cellStyle name="Percent 3 4 2 3" xfId="7265"/>
    <cellStyle name="Percent 3 4 2 3 2" xfId="18048"/>
    <cellStyle name="Percent 3 4 2 4" xfId="12910"/>
    <cellStyle name="Percent 3 4 2 5" xfId="40980"/>
    <cellStyle name="Percent 3 4 2 6" xfId="45823"/>
    <cellStyle name="Percent 3 4 3" xfId="3344"/>
    <cellStyle name="Percent 3 4 3 2" xfId="8491"/>
    <cellStyle name="Percent 3 4 3 2 2" xfId="19274"/>
    <cellStyle name="Percent 3 4 3 3" xfId="14142"/>
    <cellStyle name="Percent 3 4 3 4" xfId="42201"/>
    <cellStyle name="Percent 3 4 3 5" xfId="47044"/>
    <cellStyle name="Percent 3 4 4" xfId="6208"/>
    <cellStyle name="Percent 3 4 4 2" xfId="16991"/>
    <cellStyle name="Percent 3 4 5" xfId="11835"/>
    <cellStyle name="Percent 3 4 6" xfId="39931"/>
    <cellStyle name="Percent 3 4 7" xfId="44778"/>
    <cellStyle name="Percent 3 5" xfId="1532"/>
    <cellStyle name="Percent 3 5 2" xfId="3847"/>
    <cellStyle name="Percent 3 5 2 2" xfId="8994"/>
    <cellStyle name="Percent 3 5 2 2 2" xfId="19777"/>
    <cellStyle name="Percent 3 5 2 3" xfId="14645"/>
    <cellStyle name="Percent 3 5 2 4" xfId="42704"/>
    <cellStyle name="Percent 3 5 2 5" xfId="47547"/>
    <cellStyle name="Percent 3 5 3" xfId="6714"/>
    <cellStyle name="Percent 3 5 3 2" xfId="17497"/>
    <cellStyle name="Percent 3 5 4" xfId="12354"/>
    <cellStyle name="Percent 3 5 5" xfId="40429"/>
    <cellStyle name="Percent 3 5 6" xfId="45272"/>
    <cellStyle name="Percent 3 6" xfId="2798"/>
    <cellStyle name="Percent 3 6 2" xfId="7953"/>
    <cellStyle name="Percent 3 6 2 2" xfId="18736"/>
    <cellStyle name="Percent 3 6 3" xfId="13604"/>
    <cellStyle name="Percent 3 6 4" xfId="41664"/>
    <cellStyle name="Percent 3 6 5" xfId="46507"/>
    <cellStyle name="Percent 3 7" xfId="5663"/>
    <cellStyle name="Percent 3 7 2" xfId="16453"/>
    <cellStyle name="Percent 3 8" xfId="11285"/>
    <cellStyle name="Percent 3 9" xfId="39384"/>
    <cellStyle name="Percent 4" xfId="451"/>
    <cellStyle name="Percent 5" xfId="452"/>
    <cellStyle name="Percent 6" xfId="453"/>
    <cellStyle name="Percent 6 2" xfId="1533"/>
    <cellStyle name="Percent 6 2 2" xfId="3848"/>
    <cellStyle name="Percent 6 2 2 2" xfId="8995"/>
    <cellStyle name="Percent 6 2 2 2 2" xfId="19778"/>
    <cellStyle name="Percent 6 2 2 3" xfId="14646"/>
    <cellStyle name="Percent 6 2 2 4" xfId="42705"/>
    <cellStyle name="Percent 6 2 2 5" xfId="47548"/>
    <cellStyle name="Percent 6 2 3" xfId="6715"/>
    <cellStyle name="Percent 6 2 3 2" xfId="17498"/>
    <cellStyle name="Percent 6 2 4" xfId="12355"/>
    <cellStyle name="Percent 6 2 5" xfId="40430"/>
    <cellStyle name="Percent 6 2 6" xfId="45273"/>
    <cellStyle name="Percent 6 3" xfId="2799"/>
    <cellStyle name="Percent 6 3 2" xfId="7954"/>
    <cellStyle name="Percent 6 3 2 2" xfId="18737"/>
    <cellStyle name="Percent 6 3 3" xfId="13605"/>
    <cellStyle name="Percent 6 3 4" xfId="41665"/>
    <cellStyle name="Percent 6 3 5" xfId="46508"/>
    <cellStyle name="Percent 6 4" xfId="5664"/>
    <cellStyle name="Percent 6 4 2" xfId="16454"/>
    <cellStyle name="Percent 6 5" xfId="11286"/>
    <cellStyle name="Percent 6 6" xfId="39385"/>
    <cellStyle name="Percent 6 7" xfId="44231"/>
    <cellStyle name="Percent 7" xfId="454"/>
    <cellStyle name="Percent 7 2" xfId="1534"/>
    <cellStyle name="Percent 7 2 2" xfId="3849"/>
    <cellStyle name="Percent 7 2 2 2" xfId="8996"/>
    <cellStyle name="Percent 7 2 2 2 2" xfId="19779"/>
    <cellStyle name="Percent 7 2 2 3" xfId="14647"/>
    <cellStyle name="Percent 7 2 2 4" xfId="42706"/>
    <cellStyle name="Percent 7 2 2 5" xfId="47549"/>
    <cellStyle name="Percent 7 2 3" xfId="6716"/>
    <cellStyle name="Percent 7 2 3 2" xfId="17499"/>
    <cellStyle name="Percent 7 2 4" xfId="12356"/>
    <cellStyle name="Percent 7 2 5" xfId="40431"/>
    <cellStyle name="Percent 7 2 6" xfId="45274"/>
    <cellStyle name="Percent 7 3" xfId="2800"/>
    <cellStyle name="Percent 7 3 2" xfId="7955"/>
    <cellStyle name="Percent 7 3 2 2" xfId="18738"/>
    <cellStyle name="Percent 7 3 3" xfId="13606"/>
    <cellStyle name="Percent 7 3 4" xfId="41666"/>
    <cellStyle name="Percent 7 3 5" xfId="46509"/>
    <cellStyle name="Percent 7 4" xfId="5665"/>
    <cellStyle name="Percent 7 4 2" xfId="16455"/>
    <cellStyle name="Percent 7 5" xfId="11287"/>
    <cellStyle name="Percent 7 6" xfId="39386"/>
    <cellStyle name="Percent 7 7" xfId="44232"/>
    <cellStyle name="Percent 8" xfId="455"/>
    <cellStyle name="Percent 8 2" xfId="1535"/>
    <cellStyle name="Percent 8 2 2" xfId="3850"/>
    <cellStyle name="Percent 8 2 2 2" xfId="8997"/>
    <cellStyle name="Percent 8 2 2 2 2" xfId="19780"/>
    <cellStyle name="Percent 8 2 2 3" xfId="14648"/>
    <cellStyle name="Percent 8 2 2 4" xfId="42707"/>
    <cellStyle name="Percent 8 2 2 5" xfId="47550"/>
    <cellStyle name="Percent 8 2 3" xfId="6717"/>
    <cellStyle name="Percent 8 2 3 2" xfId="17500"/>
    <cellStyle name="Percent 8 2 4" xfId="12357"/>
    <cellStyle name="Percent 8 2 5" xfId="40432"/>
    <cellStyle name="Percent 8 2 6" xfId="45275"/>
    <cellStyle name="Percent 8 3" xfId="2801"/>
    <cellStyle name="Percent 8 3 2" xfId="7956"/>
    <cellStyle name="Percent 8 3 2 2" xfId="18739"/>
    <cellStyle name="Percent 8 3 3" xfId="13607"/>
    <cellStyle name="Percent 8 3 4" xfId="41667"/>
    <cellStyle name="Percent 8 3 5" xfId="46510"/>
    <cellStyle name="Percent 8 4" xfId="5666"/>
    <cellStyle name="Percent 8 4 2" xfId="16456"/>
    <cellStyle name="Percent 8 5" xfId="11288"/>
    <cellStyle name="Percent 8 6" xfId="39387"/>
    <cellStyle name="Percent 8 7" xfId="44233"/>
    <cellStyle name="Percent 9" xfId="456"/>
    <cellStyle name="Percent 9 2" xfId="1536"/>
    <cellStyle name="Percent 9 2 2" xfId="3851"/>
    <cellStyle name="Percent 9 2 2 2" xfId="8998"/>
    <cellStyle name="Percent 9 2 2 2 2" xfId="19781"/>
    <cellStyle name="Percent 9 2 2 3" xfId="14649"/>
    <cellStyle name="Percent 9 2 2 4" xfId="42708"/>
    <cellStyle name="Percent 9 2 2 5" xfId="47551"/>
    <cellStyle name="Percent 9 2 3" xfId="6718"/>
    <cellStyle name="Percent 9 2 3 2" xfId="17501"/>
    <cellStyle name="Percent 9 2 4" xfId="12358"/>
    <cellStyle name="Percent 9 2 5" xfId="40433"/>
    <cellStyle name="Percent 9 2 6" xfId="45276"/>
    <cellStyle name="Percent 9 3" xfId="2802"/>
    <cellStyle name="Percent 9 3 2" xfId="7957"/>
    <cellStyle name="Percent 9 3 2 2" xfId="18740"/>
    <cellStyle name="Percent 9 3 3" xfId="13608"/>
    <cellStyle name="Percent 9 3 4" xfId="41668"/>
    <cellStyle name="Percent 9 3 5" xfId="46511"/>
    <cellStyle name="Percent 9 4" xfId="5667"/>
    <cellStyle name="Percent 9 4 2" xfId="16457"/>
    <cellStyle name="Percent 9 5" xfId="11289"/>
    <cellStyle name="Percent 9 6" xfId="39388"/>
    <cellStyle name="Percent 9 7" xfId="44234"/>
    <cellStyle name="Porcentaje" xfId="3" builtinId="5"/>
    <cellStyle name="Porcentaje 10" xfId="930"/>
    <cellStyle name="Porcentaje 10 2" xfId="2013"/>
    <cellStyle name="Porcentaje 10 2 2" xfId="4322"/>
    <cellStyle name="Porcentaje 10 2 2 2" xfId="9469"/>
    <cellStyle name="Porcentaje 10 2 2 2 2" xfId="20252"/>
    <cellStyle name="Porcentaje 10 2 2 3" xfId="15120"/>
    <cellStyle name="Porcentaje 10 2 2 4" xfId="43179"/>
    <cellStyle name="Porcentaje 10 2 2 4 2" xfId="108"/>
    <cellStyle name="Porcentaje 10 2 2 5" xfId="48022"/>
    <cellStyle name="Porcentaje 10 2 3" xfId="7188"/>
    <cellStyle name="Porcentaje 10 2 3 2" xfId="17971"/>
    <cellStyle name="Porcentaje 10 2 4" xfId="12833"/>
    <cellStyle name="Porcentaje 10 2 5" xfId="40903"/>
    <cellStyle name="Porcentaje 10 2 6" xfId="45746"/>
    <cellStyle name="Porcentaje 10 3" xfId="3267"/>
    <cellStyle name="Porcentaje 10 3 2" xfId="8414"/>
    <cellStyle name="Porcentaje 10 3 2 2" xfId="19197"/>
    <cellStyle name="Porcentaje 10 3 3" xfId="14065"/>
    <cellStyle name="Porcentaje 10 3 4" xfId="42124"/>
    <cellStyle name="Porcentaje 10 3 5" xfId="46967"/>
    <cellStyle name="Porcentaje 10 4" xfId="6131"/>
    <cellStyle name="Porcentaje 10 4 2" xfId="16914"/>
    <cellStyle name="Porcentaje 10 5" xfId="11758"/>
    <cellStyle name="Porcentaje 10 6" xfId="39854"/>
    <cellStyle name="Porcentaje 10 7" xfId="44701"/>
    <cellStyle name="Porcentaje 11" xfId="1063"/>
    <cellStyle name="Porcentaje 11 2" xfId="2147"/>
    <cellStyle name="Porcentaje 11 2 2" xfId="4455"/>
    <cellStyle name="Porcentaje 11 2 2 2" xfId="9602"/>
    <cellStyle name="Porcentaje 11 2 2 2 2" xfId="20385"/>
    <cellStyle name="Porcentaje 11 2 2 3" xfId="15253"/>
    <cellStyle name="Porcentaje 11 2 2 4" xfId="43312"/>
    <cellStyle name="Porcentaje 11 2 2 5" xfId="48155"/>
    <cellStyle name="Porcentaje 11 2 3" xfId="7321"/>
    <cellStyle name="Porcentaje 11 2 3 2" xfId="18104"/>
    <cellStyle name="Porcentaje 11 2 4" xfId="12967"/>
    <cellStyle name="Porcentaje 11 2 5" xfId="41036"/>
    <cellStyle name="Porcentaje 11 2 6" xfId="45879"/>
    <cellStyle name="Porcentaje 11 3" xfId="3400"/>
    <cellStyle name="Porcentaje 11 3 2" xfId="8547"/>
    <cellStyle name="Porcentaje 11 3 2 2" xfId="19330"/>
    <cellStyle name="Porcentaje 11 3 3" xfId="14198"/>
    <cellStyle name="Porcentaje 11 3 4" xfId="42257"/>
    <cellStyle name="Porcentaje 11 3 5" xfId="47100"/>
    <cellStyle name="Porcentaje 11 4" xfId="6264"/>
    <cellStyle name="Porcentaje 11 4 2" xfId="17047"/>
    <cellStyle name="Porcentaje 11 5" xfId="11891"/>
    <cellStyle name="Porcentaje 11 6" xfId="39988"/>
    <cellStyle name="Porcentaje 11 7" xfId="44834"/>
    <cellStyle name="Porcentaje 12" xfId="1122"/>
    <cellStyle name="Porcentaje 12 2" xfId="2206"/>
    <cellStyle name="Porcentaje 12 2 2" xfId="4514"/>
    <cellStyle name="Porcentaje 12 2 2 2" xfId="9661"/>
    <cellStyle name="Porcentaje 12 2 2 2 2" xfId="20444"/>
    <cellStyle name="Porcentaje 12 2 2 3" xfId="15312"/>
    <cellStyle name="Porcentaje 12 2 2 4" xfId="43371"/>
    <cellStyle name="Porcentaje 12 2 2 5" xfId="48214"/>
    <cellStyle name="Porcentaje 12 2 3" xfId="7380"/>
    <cellStyle name="Porcentaje 12 2 3 2" xfId="18163"/>
    <cellStyle name="Porcentaje 12 2 4" xfId="13026"/>
    <cellStyle name="Porcentaje 12 2 5" xfId="41095"/>
    <cellStyle name="Porcentaje 12 2 6" xfId="45938"/>
    <cellStyle name="Porcentaje 12 3" xfId="3459"/>
    <cellStyle name="Porcentaje 12 3 2" xfId="8606"/>
    <cellStyle name="Porcentaje 12 3 2 2" xfId="19389"/>
    <cellStyle name="Porcentaje 12 3 3" xfId="14257"/>
    <cellStyle name="Porcentaje 12 3 4" xfId="42316"/>
    <cellStyle name="Porcentaje 12 3 5" xfId="47159"/>
    <cellStyle name="Porcentaje 12 4" xfId="6323"/>
    <cellStyle name="Porcentaje 12 4 2" xfId="17106"/>
    <cellStyle name="Porcentaje 12 5" xfId="11950"/>
    <cellStyle name="Porcentaje 12 6" xfId="40047"/>
    <cellStyle name="Porcentaje 12 7" xfId="44893"/>
    <cellStyle name="Porcentaje 13" xfId="1240"/>
    <cellStyle name="Porcentaje 13 2" xfId="2324"/>
    <cellStyle name="Porcentaje 13 2 2" xfId="4632"/>
    <cellStyle name="Porcentaje 13 2 2 2" xfId="9779"/>
    <cellStyle name="Porcentaje 13 2 2 2 2" xfId="20562"/>
    <cellStyle name="Porcentaje 13 2 2 3" xfId="15430"/>
    <cellStyle name="Porcentaje 13 2 2 4" xfId="43489"/>
    <cellStyle name="Porcentaje 13 2 2 5" xfId="48332"/>
    <cellStyle name="Porcentaje 13 2 3" xfId="7498"/>
    <cellStyle name="Porcentaje 13 2 3 2" xfId="18281"/>
    <cellStyle name="Porcentaje 13 2 4" xfId="13144"/>
    <cellStyle name="Porcentaje 13 2 5" xfId="41213"/>
    <cellStyle name="Porcentaje 13 2 6" xfId="46056"/>
    <cellStyle name="Porcentaje 13 3" xfId="3575"/>
    <cellStyle name="Porcentaje 13 3 2" xfId="8722"/>
    <cellStyle name="Porcentaje 13 3 2 2" xfId="19505"/>
    <cellStyle name="Porcentaje 13 3 3" xfId="14373"/>
    <cellStyle name="Porcentaje 13 3 4" xfId="42432"/>
    <cellStyle name="Porcentaje 13 3 5" xfId="47275"/>
    <cellStyle name="Porcentaje 13 4" xfId="6441"/>
    <cellStyle name="Porcentaje 13 4 2" xfId="17224"/>
    <cellStyle name="Porcentaje 13 5" xfId="12068"/>
    <cellStyle name="Porcentaje 13 6" xfId="40160"/>
    <cellStyle name="Porcentaje 13 7" xfId="45003"/>
    <cellStyle name="Porcentaje 14" xfId="1257"/>
    <cellStyle name="Porcentaje 14 2" xfId="2341"/>
    <cellStyle name="Porcentaje 14 2 2" xfId="4649"/>
    <cellStyle name="Porcentaje 14 2 2 2" xfId="9796"/>
    <cellStyle name="Porcentaje 14 2 2 2 2" xfId="20579"/>
    <cellStyle name="Porcentaje 14 2 2 3" xfId="15447"/>
    <cellStyle name="Porcentaje 14 2 2 4" xfId="43506"/>
    <cellStyle name="Porcentaje 14 2 2 5" xfId="48349"/>
    <cellStyle name="Porcentaje 14 2 3" xfId="7515"/>
    <cellStyle name="Porcentaje 14 2 3 2" xfId="18298"/>
    <cellStyle name="Porcentaje 14 2 4" xfId="13161"/>
    <cellStyle name="Porcentaje 14 2 5" xfId="41230"/>
    <cellStyle name="Porcentaje 14 2 6" xfId="46073"/>
    <cellStyle name="Porcentaje 14 3" xfId="3592"/>
    <cellStyle name="Porcentaje 14 3 2" xfId="8739"/>
    <cellStyle name="Porcentaje 14 3 2 2" xfId="19522"/>
    <cellStyle name="Porcentaje 14 3 3" xfId="14390"/>
    <cellStyle name="Porcentaje 14 3 4" xfId="42449"/>
    <cellStyle name="Porcentaje 14 3 5" xfId="47292"/>
    <cellStyle name="Porcentaje 14 4" xfId="6458"/>
    <cellStyle name="Porcentaje 14 4 2" xfId="17241"/>
    <cellStyle name="Porcentaje 14 5" xfId="12085"/>
    <cellStyle name="Porcentaje 14 6" xfId="95"/>
    <cellStyle name="Porcentaje 14 7" xfId="39165"/>
    <cellStyle name="Porcentaje 14 8" xfId="44013"/>
    <cellStyle name="Porcentaje 15" xfId="1294"/>
    <cellStyle name="Porcentaje 15 2" xfId="3629"/>
    <cellStyle name="Porcentaje 15 2 2" xfId="8776"/>
    <cellStyle name="Porcentaje 15 2 2 2" xfId="19559"/>
    <cellStyle name="Porcentaje 15 2 3" xfId="14427"/>
    <cellStyle name="Porcentaje 15 2 4" xfId="42486"/>
    <cellStyle name="Porcentaje 15 2 5" xfId="47329"/>
    <cellStyle name="Porcentaje 15 3" xfId="6495"/>
    <cellStyle name="Porcentaje 15 3 2" xfId="17278"/>
    <cellStyle name="Porcentaje 15 4" xfId="12122"/>
    <cellStyle name="Porcentaje 15 5" xfId="40212"/>
    <cellStyle name="Porcentaje 15 6" xfId="45055"/>
    <cellStyle name="Porcentaje 16" xfId="1537"/>
    <cellStyle name="Porcentaje 17" xfId="2416"/>
    <cellStyle name="Porcentaje 17 2" xfId="4718"/>
    <cellStyle name="Porcentaje 17 2 2" xfId="9865"/>
    <cellStyle name="Porcentaje 17 2 2 2" xfId="20648"/>
    <cellStyle name="Porcentaje 17 2 3" xfId="15516"/>
    <cellStyle name="Porcentaje 17 2 4" xfId="43575"/>
    <cellStyle name="Porcentaje 17 2 5" xfId="48418"/>
    <cellStyle name="Porcentaje 17 3" xfId="7584"/>
    <cellStyle name="Porcentaje 17 3 2" xfId="18367"/>
    <cellStyle name="Porcentaje 17 4" xfId="13230"/>
    <cellStyle name="Porcentaje 17 5" xfId="41299"/>
    <cellStyle name="Porcentaje 17 6" xfId="46142"/>
    <cellStyle name="Porcentaje 18" xfId="2511"/>
    <cellStyle name="Porcentaje 18 2" xfId="4813"/>
    <cellStyle name="Porcentaje 18 2 2" xfId="9960"/>
    <cellStyle name="Porcentaje 18 2 2 2" xfId="20743"/>
    <cellStyle name="Porcentaje 18 2 3" xfId="15611"/>
    <cellStyle name="Porcentaje 18 2 4" xfId="43670"/>
    <cellStyle name="Porcentaje 18 2 5" xfId="48513"/>
    <cellStyle name="Porcentaje 18 3" xfId="7679"/>
    <cellStyle name="Porcentaje 18 3 2" xfId="18462"/>
    <cellStyle name="Porcentaje 18 4" xfId="13325"/>
    <cellStyle name="Porcentaje 18 5" xfId="41394"/>
    <cellStyle name="Porcentaje 18 6" xfId="46237"/>
    <cellStyle name="Porcentaje 19" xfId="2531"/>
    <cellStyle name="Porcentaje 19 2" xfId="4833"/>
    <cellStyle name="Porcentaje 19 2 2" xfId="9980"/>
    <cellStyle name="Porcentaje 19 2 2 2" xfId="20763"/>
    <cellStyle name="Porcentaje 19 2 3" xfId="15631"/>
    <cellStyle name="Porcentaje 19 2 4" xfId="43690"/>
    <cellStyle name="Porcentaje 19 2 5" xfId="98"/>
    <cellStyle name="Porcentaje 19 2 6" xfId="48533"/>
    <cellStyle name="Porcentaje 19 3" xfId="7699"/>
    <cellStyle name="Porcentaje 19 3 2" xfId="18482"/>
    <cellStyle name="Porcentaje 19 4" xfId="13346"/>
    <cellStyle name="Porcentaje 19 5" xfId="94"/>
    <cellStyle name="Porcentaje 19 6" xfId="39164"/>
    <cellStyle name="Porcentaje 19 7" xfId="44012"/>
    <cellStyle name="Porcentaje 2" xfId="457"/>
    <cellStyle name="Porcentaje 2 2" xfId="62"/>
    <cellStyle name="Porcentaje 2 2 2" xfId="39389"/>
    <cellStyle name="Porcentaje 2 2 3" xfId="39170"/>
    <cellStyle name="Porcentaje 2 2 4" xfId="44017"/>
    <cellStyle name="Porcentaje 2 3" xfId="1538"/>
    <cellStyle name="Porcentaje 2 3 2" xfId="3852"/>
    <cellStyle name="Porcentaje 2 3 2 2" xfId="8999"/>
    <cellStyle name="Porcentaje 2 3 2 2 2" xfId="19782"/>
    <cellStyle name="Porcentaje 2 3 2 3" xfId="14650"/>
    <cellStyle name="Porcentaje 2 3 2 4" xfId="42709"/>
    <cellStyle name="Porcentaje 2 3 2 5" xfId="47552"/>
    <cellStyle name="Porcentaje 2 3 3" xfId="6719"/>
    <cellStyle name="Porcentaje 2 3 3 2" xfId="17502"/>
    <cellStyle name="Porcentaje 2 3 4" xfId="12359"/>
    <cellStyle name="Porcentaje 2 3 5" xfId="40434"/>
    <cellStyle name="Porcentaje 2 3 6" xfId="45277"/>
    <cellStyle name="Porcentaje 2 4" xfId="2804"/>
    <cellStyle name="Porcentaje 2 4 2" xfId="7958"/>
    <cellStyle name="Porcentaje 2 4 2 2" xfId="18741"/>
    <cellStyle name="Porcentaje 2 4 3" xfId="13609"/>
    <cellStyle name="Porcentaje 2 4 4" xfId="41669"/>
    <cellStyle name="Porcentaje 2 4 5" xfId="46512"/>
    <cellStyle name="Porcentaje 2 5" xfId="5669"/>
    <cellStyle name="Porcentaje 2 5 2" xfId="16458"/>
    <cellStyle name="Porcentaje 2 6" xfId="11291"/>
    <cellStyle name="Porcentaje 2 7" xfId="32"/>
    <cellStyle name="Porcentaje 2 7 2" xfId="39122"/>
    <cellStyle name="Porcentaje 2 7 2 2" xfId="117"/>
    <cellStyle name="Porcentaje 20" xfId="2569"/>
    <cellStyle name="Porcentaje 20 2" xfId="7737"/>
    <cellStyle name="Porcentaje 20 2 2" xfId="18520"/>
    <cellStyle name="Porcentaje 20 3" xfId="13384"/>
    <cellStyle name="Porcentaje 20 4" xfId="41449"/>
    <cellStyle name="Porcentaje 20 5" xfId="46292"/>
    <cellStyle name="Porcentaje 21" xfId="2803"/>
    <cellStyle name="Porcentaje 22" xfId="4872"/>
    <cellStyle name="Porcentaje 22 2" xfId="10019"/>
    <cellStyle name="Porcentaje 22 2 2" xfId="20802"/>
    <cellStyle name="Porcentaje 22 3" xfId="15669"/>
    <cellStyle name="Porcentaje 22 4" xfId="38911"/>
    <cellStyle name="Porcentaje 22 4 2" xfId="67"/>
    <cellStyle name="Porcentaje 22 4 3" xfId="43876"/>
    <cellStyle name="Porcentaje 22 5" xfId="39144"/>
    <cellStyle name="Porcentaje 22 6" xfId="43992"/>
    <cellStyle name="Porcentaje 23" xfId="4932"/>
    <cellStyle name="Porcentaje 23 2" xfId="10080"/>
    <cellStyle name="Porcentaje 23 2 2" xfId="20863"/>
    <cellStyle name="Porcentaje 23 3" xfId="15730"/>
    <cellStyle name="Porcentaje 23 4" xfId="43786"/>
    <cellStyle name="Porcentaje 23 5" xfId="48629"/>
    <cellStyle name="Porcentaje 24" xfId="4950"/>
    <cellStyle name="Porcentaje 24 2" xfId="10098"/>
    <cellStyle name="Porcentaje 24 2 2" xfId="20881"/>
    <cellStyle name="Porcentaje 24 3" xfId="15748"/>
    <cellStyle name="Porcentaje 24 4" xfId="43804"/>
    <cellStyle name="Porcentaje 24 5" xfId="48647"/>
    <cellStyle name="Porcentaje 25" xfId="4987"/>
    <cellStyle name="Porcentaje 25 2" xfId="10135"/>
    <cellStyle name="Porcentaje 25 2 2" xfId="20918"/>
    <cellStyle name="Porcentaje 25 3" xfId="15785"/>
    <cellStyle name="Porcentaje 25 4" xfId="38927"/>
    <cellStyle name="Porcentaje 25 4 2" xfId="39074"/>
    <cellStyle name="Porcentaje 25 4 2 2" xfId="43955"/>
    <cellStyle name="Porcentaje 25 4 2 3" xfId="107"/>
    <cellStyle name="Porcentaje 25 5" xfId="39160"/>
    <cellStyle name="Porcentaje 25 6" xfId="44008"/>
    <cellStyle name="Porcentaje 26" xfId="5015"/>
    <cellStyle name="Porcentaje 26 2" xfId="10163"/>
    <cellStyle name="Porcentaje 26 2 2" xfId="20946"/>
    <cellStyle name="Porcentaje 26 3" xfId="15813"/>
    <cellStyle name="Porcentaje 26 4" xfId="84"/>
    <cellStyle name="Porcentaje 26 5" xfId="43866"/>
    <cellStyle name="Porcentaje 26 6" xfId="48709"/>
    <cellStyle name="Porcentaje 27" xfId="5036"/>
    <cellStyle name="Porcentaje 27 2" xfId="10184"/>
    <cellStyle name="Porcentaje 27 2 2" xfId="20967"/>
    <cellStyle name="Porcentaje 27 3" xfId="15833"/>
    <cellStyle name="Porcentaje 28" xfId="5257"/>
    <cellStyle name="Porcentaje 28 2" xfId="10394"/>
    <cellStyle name="Porcentaje 28 2 2" xfId="21177"/>
    <cellStyle name="Porcentaje 28 3" xfId="16050"/>
    <cellStyle name="Porcentaje 29" xfId="5273"/>
    <cellStyle name="Porcentaje 29 2" xfId="10409"/>
    <cellStyle name="Porcentaje 29 2 2" xfId="21192"/>
    <cellStyle name="Porcentaje 29 3" xfId="16065"/>
    <cellStyle name="Porcentaje 3" xfId="473"/>
    <cellStyle name="Porcentaje 3 2" xfId="1565"/>
    <cellStyle name="Porcentaje 3 2 2" xfId="3874"/>
    <cellStyle name="Porcentaje 3 2 2 2" xfId="9021"/>
    <cellStyle name="Porcentaje 3 2 2 2 2" xfId="19804"/>
    <cellStyle name="Porcentaje 3 2 2 3" xfId="14672"/>
    <cellStyle name="Porcentaje 3 2 2 4" xfId="42731"/>
    <cellStyle name="Porcentaje 3 2 2 5" xfId="47574"/>
    <cellStyle name="Porcentaje 3 2 3" xfId="6740"/>
    <cellStyle name="Porcentaje 3 2 3 2" xfId="17523"/>
    <cellStyle name="Porcentaje 3 2 4" xfId="12385"/>
    <cellStyle name="Porcentaje 3 2 5" xfId="40455"/>
    <cellStyle name="Porcentaje 3 2 6" xfId="45298"/>
    <cellStyle name="Porcentaje 3 3" xfId="2813"/>
    <cellStyle name="Porcentaje 3 3 2" xfId="7967"/>
    <cellStyle name="Porcentaje 3 3 2 2" xfId="18750"/>
    <cellStyle name="Porcentaje 3 3 3" xfId="13618"/>
    <cellStyle name="Porcentaje 3 3 4" xfId="41677"/>
    <cellStyle name="Porcentaje 3 3 5" xfId="46520"/>
    <cellStyle name="Porcentaje 3 4" xfId="5678"/>
    <cellStyle name="Porcentaje 3 4 2" xfId="16467"/>
    <cellStyle name="Porcentaje 3 5" xfId="11301"/>
    <cellStyle name="Porcentaje 3 6" xfId="39410"/>
    <cellStyle name="Porcentaje 3 7" xfId="44256"/>
    <cellStyle name="Porcentaje 30" xfId="5346"/>
    <cellStyle name="Porcentaje 30 2" xfId="10482"/>
    <cellStyle name="Porcentaje 30 2 2" xfId="21265"/>
    <cellStyle name="Porcentaje 30 3" xfId="16138"/>
    <cellStyle name="Porcentaje 30 4" xfId="96"/>
    <cellStyle name="Porcentaje 30 5" xfId="39167"/>
    <cellStyle name="Porcentaje 30 6" xfId="44015"/>
    <cellStyle name="Porcentaje 31" xfId="5395"/>
    <cellStyle name="Porcentaje 31 2" xfId="10531"/>
    <cellStyle name="Porcentaje 31 2 2" xfId="21314"/>
    <cellStyle name="Porcentaje 31 3" xfId="16187"/>
    <cellStyle name="Porcentaje 32" xfId="5410"/>
    <cellStyle name="Porcentaje 32 2" xfId="10546"/>
    <cellStyle name="Porcentaje 32 2 2" xfId="21329"/>
    <cellStyle name="Porcentaje 32 3" xfId="16202"/>
    <cellStyle name="Porcentaje 33" xfId="5440"/>
    <cellStyle name="Porcentaje 33 2" xfId="16232"/>
    <cellStyle name="Porcentaje 34" xfId="5668"/>
    <cellStyle name="Porcentaje 35" xfId="10876"/>
    <cellStyle name="Porcentaje 35 2" xfId="21659"/>
    <cellStyle name="Porcentaje 35 3" xfId="38932"/>
    <cellStyle name="Porcentaje 35 4" xfId="39172"/>
    <cellStyle name="Porcentaje 35 5" xfId="44019"/>
    <cellStyle name="Porcentaje 36" xfId="10959"/>
    <cellStyle name="Porcentaje 36 2" xfId="21742"/>
    <cellStyle name="Porcentaje 36 3" xfId="38914"/>
    <cellStyle name="Porcentaje 36 3 2" xfId="74"/>
    <cellStyle name="Porcentaje 36 4" xfId="39147"/>
    <cellStyle name="Porcentaje 36 5" xfId="43995"/>
    <cellStyle name="Porcentaje 37" xfId="10987"/>
    <cellStyle name="Porcentaje 37 2" xfId="38934"/>
    <cellStyle name="Porcentaje 37 3" xfId="39169"/>
    <cellStyle name="Porcentaje 37 4" xfId="44016"/>
    <cellStyle name="Porcentaje 38" xfId="11290"/>
    <cellStyle name="Porcentaje 39" xfId="38837"/>
    <cellStyle name="Porcentaje 39 2" xfId="38924"/>
    <cellStyle name="Porcentaje 39 3" xfId="39162"/>
    <cellStyle name="Porcentaje 39 4" xfId="44010"/>
    <cellStyle name="Porcentaje 4" xfId="508"/>
    <cellStyle name="Porcentaje 4 2" xfId="1600"/>
    <cellStyle name="Porcentaje 4 2 2" xfId="3909"/>
    <cellStyle name="Porcentaje 4 2 2 2" xfId="9056"/>
    <cellStyle name="Porcentaje 4 2 2 2 2" xfId="19839"/>
    <cellStyle name="Porcentaje 4 2 2 3" xfId="14707"/>
    <cellStyle name="Porcentaje 4 2 2 4" xfId="42766"/>
    <cellStyle name="Porcentaje 4 2 2 5" xfId="47609"/>
    <cellStyle name="Porcentaje 4 2 3" xfId="6775"/>
    <cellStyle name="Porcentaje 4 2 3 2" xfId="17558"/>
    <cellStyle name="Porcentaje 4 2 4" xfId="12420"/>
    <cellStyle name="Porcentaje 4 2 5" xfId="40490"/>
    <cellStyle name="Porcentaje 4 2 6" xfId="45333"/>
    <cellStyle name="Porcentaje 4 3" xfId="2848"/>
    <cellStyle name="Porcentaje 4 3 2" xfId="8002"/>
    <cellStyle name="Porcentaje 4 3 2 2" xfId="18785"/>
    <cellStyle name="Porcentaje 4 3 3" xfId="13653"/>
    <cellStyle name="Porcentaje 4 3 4" xfId="41712"/>
    <cellStyle name="Porcentaje 4 3 5" xfId="46555"/>
    <cellStyle name="Porcentaje 4 4" xfId="5713"/>
    <cellStyle name="Porcentaje 4 4 2" xfId="16502"/>
    <cellStyle name="Porcentaje 4 5" xfId="11336"/>
    <cellStyle name="Porcentaje 4 6" xfId="39445"/>
    <cellStyle name="Porcentaje 4 7" xfId="44291"/>
    <cellStyle name="Porcentaje 40" xfId="41"/>
    <cellStyle name="Porcentaje 40 2" xfId="39075"/>
    <cellStyle name="Porcentaje 40 2 2" xfId="72"/>
    <cellStyle name="Porcentaje 40 3" xfId="40102"/>
    <cellStyle name="Porcentaje 40 4" xfId="44947"/>
    <cellStyle name="Porcentaje 41" xfId="38955"/>
    <cellStyle name="Porcentaje 42" xfId="86"/>
    <cellStyle name="Porcentaje 43" xfId="101"/>
    <cellStyle name="Porcentaje 44" xfId="39051"/>
    <cellStyle name="Porcentaje 45" xfId="39053"/>
    <cellStyle name="Porcentaje 46" xfId="39116"/>
    <cellStyle name="Porcentaje 47" xfId="39129"/>
    <cellStyle name="Porcentaje 48" xfId="39133"/>
    <cellStyle name="Porcentaje 49" xfId="39136"/>
    <cellStyle name="Porcentaje 5" xfId="578"/>
    <cellStyle name="Porcentaje 5 2" xfId="1669"/>
    <cellStyle name="Porcentaje 5 2 2" xfId="3978"/>
    <cellStyle name="Porcentaje 5 2 2 2" xfId="9125"/>
    <cellStyle name="Porcentaje 5 2 2 2 2" xfId="19908"/>
    <cellStyle name="Porcentaje 5 2 2 3" xfId="14776"/>
    <cellStyle name="Porcentaje 5 2 2 4" xfId="42835"/>
    <cellStyle name="Porcentaje 5 2 2 5" xfId="47678"/>
    <cellStyle name="Porcentaje 5 2 3" xfId="6844"/>
    <cellStyle name="Porcentaje 5 2 3 2" xfId="17627"/>
    <cellStyle name="Porcentaje 5 2 4" xfId="12489"/>
    <cellStyle name="Porcentaje 5 2 5" xfId="40559"/>
    <cellStyle name="Porcentaje 5 2 6" xfId="45402"/>
    <cellStyle name="Porcentaje 5 3" xfId="2917"/>
    <cellStyle name="Porcentaje 5 3 2" xfId="8071"/>
    <cellStyle name="Porcentaje 5 3 2 2" xfId="18854"/>
    <cellStyle name="Porcentaje 5 3 3" xfId="13722"/>
    <cellStyle name="Porcentaje 5 3 4" xfId="41781"/>
    <cellStyle name="Porcentaje 5 3 5" xfId="46624"/>
    <cellStyle name="Porcentaje 5 4" xfId="5782"/>
    <cellStyle name="Porcentaje 5 4 2" xfId="16571"/>
    <cellStyle name="Porcentaje 5 5" xfId="11406"/>
    <cellStyle name="Porcentaje 5 6" xfId="38916"/>
    <cellStyle name="Porcentaje 5 6 2" xfId="75"/>
    <cellStyle name="Porcentaje 5 7" xfId="39148"/>
    <cellStyle name="Porcentaje 5 8" xfId="43996"/>
    <cellStyle name="Porcentaje 50" xfId="43919"/>
    <cellStyle name="Porcentaje 50 2" xfId="109"/>
    <cellStyle name="Porcentaje 51" xfId="43954"/>
    <cellStyle name="Porcentaje 52" xfId="43959"/>
    <cellStyle name="Porcentaje 53" xfId="70"/>
    <cellStyle name="Porcentaje 54" xfId="130"/>
    <cellStyle name="Porcentaje 6" xfId="594"/>
    <cellStyle name="Porcentaje 6 2" xfId="1685"/>
    <cellStyle name="Porcentaje 6 2 2" xfId="3994"/>
    <cellStyle name="Porcentaje 6 2 2 2" xfId="9141"/>
    <cellStyle name="Porcentaje 6 2 2 2 2" xfId="19924"/>
    <cellStyle name="Porcentaje 6 2 2 3" xfId="14792"/>
    <cellStyle name="Porcentaje 6 2 2 4" xfId="42851"/>
    <cellStyle name="Porcentaje 6 2 2 5" xfId="47694"/>
    <cellStyle name="Porcentaje 6 2 3" xfId="6860"/>
    <cellStyle name="Porcentaje 6 2 3 2" xfId="17643"/>
    <cellStyle name="Porcentaje 6 2 4" xfId="12505"/>
    <cellStyle name="Porcentaje 6 2 5" xfId="40575"/>
    <cellStyle name="Porcentaje 6 2 6" xfId="45418"/>
    <cellStyle name="Porcentaje 6 3" xfId="2933"/>
    <cellStyle name="Porcentaje 6 3 2" xfId="8087"/>
    <cellStyle name="Porcentaje 6 3 2 2" xfId="18870"/>
    <cellStyle name="Porcentaje 6 3 3" xfId="13738"/>
    <cellStyle name="Porcentaje 6 3 4" xfId="41797"/>
    <cellStyle name="Porcentaje 6 3 5" xfId="46640"/>
    <cellStyle name="Porcentaje 6 4" xfId="5798"/>
    <cellStyle name="Porcentaje 6 4 2" xfId="16587"/>
    <cellStyle name="Porcentaje 6 5" xfId="11422"/>
    <cellStyle name="Porcentaje 6 6" xfId="39528"/>
    <cellStyle name="Porcentaje 6 7" xfId="44374"/>
    <cellStyle name="Porcentaje 7" xfId="783"/>
    <cellStyle name="Porcentaje 7 2" xfId="1866"/>
    <cellStyle name="Porcentaje 7 2 2" xfId="4175"/>
    <cellStyle name="Porcentaje 7 2 2 2" xfId="9322"/>
    <cellStyle name="Porcentaje 7 2 2 2 2" xfId="20105"/>
    <cellStyle name="Porcentaje 7 2 2 3" xfId="14973"/>
    <cellStyle name="Porcentaje 7 2 2 4" xfId="43032"/>
    <cellStyle name="Porcentaje 7 2 2 5" xfId="47875"/>
    <cellStyle name="Porcentaje 7 2 3" xfId="7041"/>
    <cellStyle name="Porcentaje 7 2 3 2" xfId="17824"/>
    <cellStyle name="Porcentaje 7 2 4" xfId="12686"/>
    <cellStyle name="Porcentaje 7 2 5" xfId="40756"/>
    <cellStyle name="Porcentaje 7 2 6" xfId="45599"/>
    <cellStyle name="Porcentaje 7 3" xfId="3120"/>
    <cellStyle name="Porcentaje 7 3 2" xfId="8267"/>
    <cellStyle name="Porcentaje 7 3 2 2" xfId="19050"/>
    <cellStyle name="Porcentaje 7 3 3" xfId="13918"/>
    <cellStyle name="Porcentaje 7 3 4" xfId="41977"/>
    <cellStyle name="Porcentaje 7 3 5" xfId="46820"/>
    <cellStyle name="Porcentaje 7 4" xfId="5984"/>
    <cellStyle name="Porcentaje 7 4 2" xfId="16767"/>
    <cellStyle name="Porcentaje 7 5" xfId="11611"/>
    <cellStyle name="Porcentaje 7 6" xfId="39707"/>
    <cellStyle name="Porcentaje 7 7" xfId="44554"/>
    <cellStyle name="Porcentaje 8" xfId="835"/>
    <cellStyle name="Porcentaje 8 2" xfId="1918"/>
    <cellStyle name="Porcentaje 8 2 2" xfId="4227"/>
    <cellStyle name="Porcentaje 8 2 2 2" xfId="9374"/>
    <cellStyle name="Porcentaje 8 2 2 2 2" xfId="20157"/>
    <cellStyle name="Porcentaje 8 2 2 3" xfId="15025"/>
    <cellStyle name="Porcentaje 8 2 2 4" xfId="43084"/>
    <cellStyle name="Porcentaje 8 2 2 5" xfId="47927"/>
    <cellStyle name="Porcentaje 8 2 3" xfId="7093"/>
    <cellStyle name="Porcentaje 8 2 3 2" xfId="17876"/>
    <cellStyle name="Porcentaje 8 2 4" xfId="12738"/>
    <cellStyle name="Porcentaje 8 2 5" xfId="40808"/>
    <cellStyle name="Porcentaje 8 2 6" xfId="45651"/>
    <cellStyle name="Porcentaje 8 3" xfId="3172"/>
    <cellStyle name="Porcentaje 8 3 2" xfId="8319"/>
    <cellStyle name="Porcentaje 8 3 2 2" xfId="19102"/>
    <cellStyle name="Porcentaje 8 3 3" xfId="13970"/>
    <cellStyle name="Porcentaje 8 3 4" xfId="42029"/>
    <cellStyle name="Porcentaje 8 3 5" xfId="46872"/>
    <cellStyle name="Porcentaje 8 4" xfId="6036"/>
    <cellStyle name="Porcentaje 8 4 2" xfId="16819"/>
    <cellStyle name="Porcentaje 8 5" xfId="11663"/>
    <cellStyle name="Porcentaje 8 6" xfId="39759"/>
    <cellStyle name="Porcentaje 8 7" xfId="44606"/>
    <cellStyle name="Porcentaje 9" xfId="906"/>
    <cellStyle name="Porcentaje 9 2" xfId="1989"/>
    <cellStyle name="Porcentaje 9 2 2" xfId="4298"/>
    <cellStyle name="Porcentaje 9 2 2 2" xfId="9445"/>
    <cellStyle name="Porcentaje 9 2 2 2 2" xfId="20228"/>
    <cellStyle name="Porcentaje 9 2 2 3" xfId="15096"/>
    <cellStyle name="Porcentaje 9 2 2 4" xfId="43155"/>
    <cellStyle name="Porcentaje 9 2 2 5" xfId="47998"/>
    <cellStyle name="Porcentaje 9 2 3" xfId="7164"/>
    <cellStyle name="Porcentaje 9 2 3 2" xfId="17947"/>
    <cellStyle name="Porcentaje 9 2 4" xfId="12809"/>
    <cellStyle name="Porcentaje 9 2 5" xfId="40879"/>
    <cellStyle name="Porcentaje 9 2 6" xfId="45722"/>
    <cellStyle name="Porcentaje 9 3" xfId="3243"/>
    <cellStyle name="Porcentaje 9 3 2" xfId="8390"/>
    <cellStyle name="Porcentaje 9 3 2 2" xfId="19173"/>
    <cellStyle name="Porcentaje 9 3 3" xfId="14041"/>
    <cellStyle name="Porcentaje 9 3 4" xfId="42100"/>
    <cellStyle name="Porcentaje 9 3 5" xfId="46943"/>
    <cellStyle name="Porcentaje 9 4" xfId="6107"/>
    <cellStyle name="Porcentaje 9 4 2" xfId="16890"/>
    <cellStyle name="Porcentaje 9 5" xfId="11734"/>
    <cellStyle name="Porcentaje 9 6" xfId="39830"/>
    <cellStyle name="Porcentaje 9 7" xfId="44677"/>
    <cellStyle name="Porcentual 10" xfId="106"/>
    <cellStyle name="Porcentual 11" xfId="69"/>
    <cellStyle name="Porcentual 2" xfId="458"/>
    <cellStyle name="Porcentual 2 12" xfId="51"/>
    <cellStyle name="Porcentual 2 13" xfId="459"/>
    <cellStyle name="Porcentual 3" xfId="460"/>
    <cellStyle name="Porcentual 4" xfId="461"/>
    <cellStyle name="Porcentual 4 2" xfId="5258"/>
    <cellStyle name="Porcentual 8" xfId="105"/>
    <cellStyle name="Porcentual 9" xfId="87"/>
    <cellStyle name="Porcentual 9 2" xfId="11017"/>
    <cellStyle name="RevList" xfId="462"/>
    <cellStyle name="Salida 2" xfId="168"/>
    <cellStyle name="Salida 3" xfId="1539"/>
    <cellStyle name="Subtotal" xfId="463"/>
    <cellStyle name="Texto de advertencia 2" xfId="169"/>
    <cellStyle name="Texto de advertencia 3" xfId="1540"/>
    <cellStyle name="Texto explicativo 2" xfId="170"/>
    <cellStyle name="Texto explicativo 3" xfId="1541"/>
    <cellStyle name="Título 1" xfId="464"/>
    <cellStyle name="Título 1 2" xfId="739" hidden="1"/>
    <cellStyle name="Título 1 2" xfId="5074" hidden="1"/>
    <cellStyle name="Título 1 2" xfId="5093" hidden="1"/>
    <cellStyle name="Título 1 2" xfId="5070" hidden="1"/>
    <cellStyle name="Título 1 2" xfId="5105" hidden="1"/>
    <cellStyle name="Título 1 2" xfId="5066" hidden="1"/>
    <cellStyle name="Título 1 2" xfId="5117" hidden="1"/>
    <cellStyle name="Título 1 2" xfId="5062" hidden="1"/>
    <cellStyle name="Título 1 2" xfId="5128" hidden="1"/>
    <cellStyle name="Título 1 2" xfId="5040" hidden="1"/>
    <cellStyle name="Título 1 2" xfId="5140" hidden="1"/>
    <cellStyle name="Título 1 2" xfId="5057" hidden="1"/>
    <cellStyle name="Título 1 2" xfId="5160" hidden="1"/>
    <cellStyle name="Título 1 2" xfId="5053" hidden="1"/>
    <cellStyle name="Título 1 2" xfId="5171" hidden="1"/>
    <cellStyle name="Título 1 2" xfId="5134" hidden="1"/>
    <cellStyle name="Título 1 2" xfId="5182" hidden="1"/>
    <cellStyle name="Título 1 2" xfId="5152" hidden="1"/>
    <cellStyle name="Título 1 2" xfId="5190" hidden="1"/>
    <cellStyle name="Título 1 2" xfId="5181" hidden="1"/>
    <cellStyle name="Título 1 2" xfId="10222" hidden="1"/>
    <cellStyle name="Título 1 2" xfId="10237" hidden="1"/>
    <cellStyle name="Título 1 2" xfId="10218" hidden="1"/>
    <cellStyle name="Título 1 2" xfId="10249" hidden="1"/>
    <cellStyle name="Título 1 2" xfId="10214" hidden="1"/>
    <cellStyle name="Título 1 2" xfId="10261" hidden="1"/>
    <cellStyle name="Título 1 2" xfId="10210" hidden="1"/>
    <cellStyle name="Título 1 2" xfId="10272" hidden="1"/>
    <cellStyle name="Título 1 2" xfId="10188" hidden="1"/>
    <cellStyle name="Título 1 2" xfId="10284" hidden="1"/>
    <cellStyle name="Título 1 2" xfId="10205" hidden="1"/>
    <cellStyle name="Título 1 2" xfId="10298" hidden="1"/>
    <cellStyle name="Título 1 2" xfId="10201" hidden="1"/>
    <cellStyle name="Título 1 2" xfId="10309" hidden="1"/>
    <cellStyle name="Título 1 2" xfId="10278" hidden="1"/>
    <cellStyle name="Título 1 2" xfId="10320" hidden="1"/>
    <cellStyle name="Título 1 2" xfId="10290" hidden="1"/>
    <cellStyle name="Título 1 2" xfId="10328" hidden="1"/>
    <cellStyle name="Título 1 2" xfId="10319" hidden="1"/>
    <cellStyle name="Título 1 2" xfId="10751" hidden="1"/>
    <cellStyle name="Título 1 2" xfId="10762" hidden="1"/>
    <cellStyle name="Título 1 2" xfId="10749" hidden="1"/>
    <cellStyle name="Título 1 2" xfId="10771" hidden="1"/>
    <cellStyle name="Título 1 2" xfId="10747" hidden="1"/>
    <cellStyle name="Título 1 2" xfId="10780" hidden="1"/>
    <cellStyle name="Título 1 2" xfId="10745" hidden="1"/>
    <cellStyle name="Título 1 2" xfId="10788" hidden="1"/>
    <cellStyle name="Título 1 2" xfId="10738" hidden="1"/>
    <cellStyle name="Título 1 2" xfId="10798" hidden="1"/>
    <cellStyle name="Título 1 2" xfId="10743" hidden="1"/>
    <cellStyle name="Título 1 2" xfId="10808" hidden="1"/>
    <cellStyle name="Título 1 2" xfId="10740" hidden="1"/>
    <cellStyle name="Título 1 2" xfId="10815" hidden="1"/>
    <cellStyle name="Título 1 2" xfId="10794" hidden="1"/>
    <cellStyle name="Título 1 2" xfId="10825" hidden="1"/>
    <cellStyle name="Título 1 2" xfId="10804" hidden="1"/>
    <cellStyle name="Título 1 2" xfId="10831" hidden="1"/>
    <cellStyle name="Título 1 2" xfId="10824" hidden="1"/>
    <cellStyle name="Título 1 2" xfId="10695" hidden="1"/>
    <cellStyle name="Título 1 2" xfId="10599" hidden="1"/>
    <cellStyle name="Título 1 2" xfId="10843" hidden="1"/>
    <cellStyle name="Título 1 2" xfId="10598" hidden="1"/>
    <cellStyle name="Título 1 2" xfId="10848" hidden="1"/>
    <cellStyle name="Título 1 2" xfId="10594" hidden="1"/>
    <cellStyle name="Título 1 2" xfId="10568" hidden="1"/>
    <cellStyle name="Título 1 2" xfId="10624" hidden="1"/>
    <cellStyle name="Título 1 2" xfId="10704" hidden="1"/>
    <cellStyle name="Título 1 2" xfId="10619" hidden="1"/>
    <cellStyle name="Título 1 2" xfId="10610" hidden="1"/>
    <cellStyle name="Título 1 2" xfId="10609" hidden="1"/>
    <cellStyle name="Título 1 2" xfId="10611" hidden="1"/>
    <cellStyle name="Título 1 2" xfId="10845" hidden="1"/>
    <cellStyle name="Título 1 2" xfId="10671" hidden="1"/>
    <cellStyle name="Título 1 2" xfId="10734" hidden="1"/>
    <cellStyle name="Título 1 2" xfId="10613" hidden="1"/>
    <cellStyle name="Título 1 2" xfId="10642" hidden="1"/>
    <cellStyle name="Título 1 2" xfId="10735" hidden="1"/>
    <cellStyle name="Título 1 2" xfId="5583" hidden="1"/>
    <cellStyle name="Título 1 2" xfId="10628" hidden="1"/>
    <cellStyle name="Título 1 2" xfId="10698" hidden="1"/>
    <cellStyle name="Título 1 2" xfId="10679" hidden="1"/>
    <cellStyle name="Título 1 2" xfId="10591" hidden="1"/>
    <cellStyle name="Título 1 2" xfId="10578" hidden="1"/>
    <cellStyle name="Título 1 2" xfId="10654" hidden="1"/>
    <cellStyle name="Título 1 2" xfId="10668" hidden="1"/>
    <cellStyle name="Título 1 2" xfId="10694" hidden="1"/>
    <cellStyle name="Título 1 2" xfId="10708" hidden="1"/>
    <cellStyle name="Título 1 2" xfId="10587" hidden="1"/>
    <cellStyle name="Título 1 2" xfId="10621" hidden="1"/>
    <cellStyle name="Título 1 2" xfId="10672" hidden="1"/>
    <cellStyle name="Título 1 2" xfId="10637" hidden="1"/>
    <cellStyle name="Título 1 2" xfId="10617" hidden="1"/>
    <cellStyle name="Título 1 2" xfId="10684" hidden="1"/>
    <cellStyle name="Título 1 2" xfId="10586" hidden="1"/>
    <cellStyle name="Título 1 2" xfId="10702" hidden="1"/>
    <cellStyle name="Título 1 2" xfId="10583" hidden="1"/>
    <cellStyle name="Título 1 2" xfId="15871" hidden="1"/>
    <cellStyle name="Título 1 2" xfId="15888" hidden="1"/>
    <cellStyle name="Título 1 2" xfId="15867" hidden="1"/>
    <cellStyle name="Título 1 2" xfId="15900" hidden="1"/>
    <cellStyle name="Título 1 2" xfId="15863" hidden="1"/>
    <cellStyle name="Título 1 2" xfId="15912" hidden="1"/>
    <cellStyle name="Título 1 2" xfId="15859" hidden="1"/>
    <cellStyle name="Título 1 2" xfId="15923" hidden="1"/>
    <cellStyle name="Título 1 2" xfId="15837" hidden="1"/>
    <cellStyle name="Título 1 2" xfId="15935" hidden="1"/>
    <cellStyle name="Título 1 2" xfId="15854" hidden="1"/>
    <cellStyle name="Título 1 2" xfId="15953" hidden="1"/>
    <cellStyle name="Título 1 2" xfId="15850" hidden="1"/>
    <cellStyle name="Título 1 2" xfId="15964" hidden="1"/>
    <cellStyle name="Título 1 2" xfId="15929" hidden="1"/>
    <cellStyle name="Título 1 2" xfId="15975" hidden="1"/>
    <cellStyle name="Título 1 2" xfId="15945" hidden="1"/>
    <cellStyle name="Título 1 2" xfId="15983" hidden="1"/>
    <cellStyle name="Título 1 2" xfId="15974" hidden="1"/>
    <cellStyle name="Título 1 2" xfId="21005" hidden="1"/>
    <cellStyle name="Título 1 2" xfId="21020" hidden="1"/>
    <cellStyle name="Título 1 2" xfId="21001" hidden="1"/>
    <cellStyle name="Título 1 2" xfId="21032" hidden="1"/>
    <cellStyle name="Título 1 2" xfId="20997" hidden="1"/>
    <cellStyle name="Título 1 2" xfId="21044" hidden="1"/>
    <cellStyle name="Título 1 2" xfId="20993" hidden="1"/>
    <cellStyle name="Título 1 2" xfId="21055" hidden="1"/>
    <cellStyle name="Título 1 2" xfId="20971" hidden="1"/>
    <cellStyle name="Título 1 2" xfId="21067" hidden="1"/>
    <cellStyle name="Título 1 2" xfId="20988" hidden="1"/>
    <cellStyle name="Título 1 2" xfId="21081" hidden="1"/>
    <cellStyle name="Título 1 2" xfId="20984" hidden="1"/>
    <cellStyle name="Título 1 2" xfId="21092" hidden="1"/>
    <cellStyle name="Título 1 2" xfId="21061" hidden="1"/>
    <cellStyle name="Título 1 2" xfId="21103" hidden="1"/>
    <cellStyle name="Título 1 2" xfId="21073" hidden="1"/>
    <cellStyle name="Título 1 2" xfId="21111" hidden="1"/>
    <cellStyle name="Título 1 2" xfId="21102" hidden="1"/>
    <cellStyle name="Título 1 2" xfId="21534" hidden="1"/>
    <cellStyle name="Título 1 2" xfId="21545" hidden="1"/>
    <cellStyle name="Título 1 2" xfId="21532" hidden="1"/>
    <cellStyle name="Título 1 2" xfId="21554" hidden="1"/>
    <cellStyle name="Título 1 2" xfId="21530" hidden="1"/>
    <cellStyle name="Título 1 2" xfId="21563" hidden="1"/>
    <cellStyle name="Título 1 2" xfId="21528" hidden="1"/>
    <cellStyle name="Título 1 2" xfId="21571" hidden="1"/>
    <cellStyle name="Título 1 2" xfId="21521" hidden="1"/>
    <cellStyle name="Título 1 2" xfId="21581" hidden="1"/>
    <cellStyle name="Título 1 2" xfId="21526" hidden="1"/>
    <cellStyle name="Título 1 2" xfId="21591" hidden="1"/>
    <cellStyle name="Título 1 2" xfId="21523" hidden="1"/>
    <cellStyle name="Título 1 2" xfId="21598" hidden="1"/>
    <cellStyle name="Título 1 2" xfId="21577" hidden="1"/>
    <cellStyle name="Título 1 2" xfId="21608" hidden="1"/>
    <cellStyle name="Título 1 2" xfId="21587" hidden="1"/>
    <cellStyle name="Título 1 2" xfId="21614" hidden="1"/>
    <cellStyle name="Título 1 2" xfId="21607" hidden="1"/>
    <cellStyle name="Título 1 2" xfId="21478" hidden="1"/>
    <cellStyle name="Título 1 2" xfId="21382" hidden="1"/>
    <cellStyle name="Título 1 2" xfId="21626" hidden="1"/>
    <cellStyle name="Título 1 2" xfId="21381" hidden="1"/>
    <cellStyle name="Título 1 2" xfId="21631" hidden="1"/>
    <cellStyle name="Título 1 2" xfId="21377" hidden="1"/>
    <cellStyle name="Título 1 2" xfId="21351" hidden="1"/>
    <cellStyle name="Título 1 2" xfId="21407" hidden="1"/>
    <cellStyle name="Título 1 2" xfId="21487" hidden="1"/>
    <cellStyle name="Título 1 2" xfId="21402" hidden="1"/>
    <cellStyle name="Título 1 2" xfId="21393" hidden="1"/>
    <cellStyle name="Título 1 2" xfId="21392" hidden="1"/>
    <cellStyle name="Título 1 2" xfId="21394" hidden="1"/>
    <cellStyle name="Título 1 2" xfId="21628" hidden="1"/>
    <cellStyle name="Título 1 2" xfId="21454" hidden="1"/>
    <cellStyle name="Título 1 2" xfId="21517" hidden="1"/>
    <cellStyle name="Título 1 2" xfId="21396" hidden="1"/>
    <cellStyle name="Título 1 2" xfId="21425" hidden="1"/>
    <cellStyle name="Título 1 2" xfId="21518" hidden="1"/>
    <cellStyle name="Título 1 2" xfId="16373" hidden="1"/>
    <cellStyle name="Título 1 2" xfId="21411" hidden="1"/>
    <cellStyle name="Título 1 2" xfId="21481" hidden="1"/>
    <cellStyle name="Título 1 2" xfId="21462" hidden="1"/>
    <cellStyle name="Título 1 2" xfId="21374" hidden="1"/>
    <cellStyle name="Título 1 2" xfId="21361" hidden="1"/>
    <cellStyle name="Título 1 2" xfId="21437" hidden="1"/>
    <cellStyle name="Título 1 2" xfId="21451" hidden="1"/>
    <cellStyle name="Título 1 2" xfId="21477" hidden="1"/>
    <cellStyle name="Título 1 2" xfId="21491" hidden="1"/>
    <cellStyle name="Título 1 2" xfId="21370" hidden="1"/>
    <cellStyle name="Título 1 2" xfId="21404" hidden="1"/>
    <cellStyle name="Título 1 2" xfId="21455" hidden="1"/>
    <cellStyle name="Título 1 2" xfId="21420" hidden="1"/>
    <cellStyle name="Título 1 2" xfId="21400" hidden="1"/>
    <cellStyle name="Título 1 2" xfId="21467" hidden="1"/>
    <cellStyle name="Título 1 2" xfId="21369" hidden="1"/>
    <cellStyle name="Título 1 2" xfId="21485" hidden="1"/>
    <cellStyle name="Título 1 2" xfId="21366" hidden="1"/>
    <cellStyle name="Título 1 2" xfId="22818" hidden="1"/>
    <cellStyle name="Título 1 2" xfId="22829" hidden="1"/>
    <cellStyle name="Título 1 2" xfId="22816" hidden="1"/>
    <cellStyle name="Título 1 2" xfId="22839" hidden="1"/>
    <cellStyle name="Título 1 2" xfId="22814" hidden="1"/>
    <cellStyle name="Título 1 2" xfId="22848" hidden="1"/>
    <cellStyle name="Título 1 2" xfId="22812" hidden="1"/>
    <cellStyle name="Título 1 2" xfId="22856" hidden="1"/>
    <cellStyle name="Título 1 2" xfId="22806" hidden="1"/>
    <cellStyle name="Título 1 2" xfId="22867" hidden="1"/>
    <cellStyle name="Título 1 2" xfId="22810" hidden="1"/>
    <cellStyle name="Título 1 2" xfId="22877" hidden="1"/>
    <cellStyle name="Título 1 2" xfId="22807" hidden="1"/>
    <cellStyle name="Título 1 2" xfId="22884" hidden="1"/>
    <cellStyle name="Título 1 2" xfId="22862" hidden="1"/>
    <cellStyle name="Título 1 2" xfId="22894" hidden="1"/>
    <cellStyle name="Título 1 2" xfId="22873" hidden="1"/>
    <cellStyle name="Título 1 2" xfId="22900" hidden="1"/>
    <cellStyle name="Título 1 2" xfId="22893" hidden="1"/>
    <cellStyle name="Título 1 2" xfId="24040" hidden="1"/>
    <cellStyle name="Título 1 2" xfId="24052" hidden="1"/>
    <cellStyle name="Título 1 2" xfId="24038" hidden="1"/>
    <cellStyle name="Título 1 2" xfId="24062" hidden="1"/>
    <cellStyle name="Título 1 2" xfId="24036" hidden="1"/>
    <cellStyle name="Título 1 2" xfId="24071" hidden="1"/>
    <cellStyle name="Título 1 2" xfId="24034" hidden="1"/>
    <cellStyle name="Título 1 2" xfId="24079" hidden="1"/>
    <cellStyle name="Título 1 2" xfId="24027" hidden="1"/>
    <cellStyle name="Título 1 2" xfId="24090" hidden="1"/>
    <cellStyle name="Título 1 2" xfId="24032" hidden="1"/>
    <cellStyle name="Título 1 2" xfId="24100" hidden="1"/>
    <cellStyle name="Título 1 2" xfId="24029" hidden="1"/>
    <cellStyle name="Título 1 2" xfId="24107" hidden="1"/>
    <cellStyle name="Título 1 2" xfId="24085" hidden="1"/>
    <cellStyle name="Título 1 2" xfId="24117" hidden="1"/>
    <cellStyle name="Título 1 2" xfId="24096" hidden="1"/>
    <cellStyle name="Título 1 2" xfId="24124" hidden="1"/>
    <cellStyle name="Título 1 2" xfId="24116" hidden="1"/>
    <cellStyle name="Título 1 2" xfId="24361" hidden="1"/>
    <cellStyle name="Título 1 2" xfId="24372" hidden="1"/>
    <cellStyle name="Título 1 2" xfId="24359" hidden="1"/>
    <cellStyle name="Título 1 2" xfId="24381" hidden="1"/>
    <cellStyle name="Título 1 2" xfId="24357" hidden="1"/>
    <cellStyle name="Título 1 2" xfId="24390" hidden="1"/>
    <cellStyle name="Título 1 2" xfId="24355" hidden="1"/>
    <cellStyle name="Título 1 2" xfId="24398" hidden="1"/>
    <cellStyle name="Título 1 2" xfId="24348" hidden="1"/>
    <cellStyle name="Título 1 2" xfId="24408" hidden="1"/>
    <cellStyle name="Título 1 2" xfId="24353" hidden="1"/>
    <cellStyle name="Título 1 2" xfId="24418" hidden="1"/>
    <cellStyle name="Título 1 2" xfId="24350" hidden="1"/>
    <cellStyle name="Título 1 2" xfId="24425" hidden="1"/>
    <cellStyle name="Título 1 2" xfId="24404" hidden="1"/>
    <cellStyle name="Título 1 2" xfId="24435" hidden="1"/>
    <cellStyle name="Título 1 2" xfId="24414" hidden="1"/>
    <cellStyle name="Título 1 2" xfId="24441" hidden="1"/>
    <cellStyle name="Título 1 2" xfId="24434" hidden="1"/>
    <cellStyle name="Título 1 2" xfId="24306" hidden="1"/>
    <cellStyle name="Título 1 2" xfId="24212" hidden="1"/>
    <cellStyle name="Título 1 2" xfId="24453" hidden="1"/>
    <cellStyle name="Título 1 2" xfId="24211" hidden="1"/>
    <cellStyle name="Título 1 2" xfId="24458" hidden="1"/>
    <cellStyle name="Título 1 2" xfId="24207" hidden="1"/>
    <cellStyle name="Título 1 2" xfId="24181" hidden="1"/>
    <cellStyle name="Título 1 2" xfId="24235" hidden="1"/>
    <cellStyle name="Título 1 2" xfId="24315" hidden="1"/>
    <cellStyle name="Título 1 2" xfId="24230" hidden="1"/>
    <cellStyle name="Título 1 2" xfId="24221" hidden="1"/>
    <cellStyle name="Título 1 2" xfId="24220" hidden="1"/>
    <cellStyle name="Título 1 2" xfId="24222" hidden="1"/>
    <cellStyle name="Título 1 2" xfId="24455" hidden="1"/>
    <cellStyle name="Título 1 2" xfId="24282" hidden="1"/>
    <cellStyle name="Título 1 2" xfId="24344" hidden="1"/>
    <cellStyle name="Título 1 2" xfId="24224" hidden="1"/>
    <cellStyle name="Título 1 2" xfId="24253" hidden="1"/>
    <cellStyle name="Título 1 2" xfId="24345" hidden="1"/>
    <cellStyle name="Título 1 2" xfId="23011" hidden="1"/>
    <cellStyle name="Título 1 2" xfId="24239" hidden="1"/>
    <cellStyle name="Título 1 2" xfId="24309" hidden="1"/>
    <cellStyle name="Título 1 2" xfId="24290" hidden="1"/>
    <cellStyle name="Título 1 2" xfId="24204" hidden="1"/>
    <cellStyle name="Título 1 2" xfId="24191" hidden="1"/>
    <cellStyle name="Título 1 2" xfId="24265" hidden="1"/>
    <cellStyle name="Título 1 2" xfId="24279" hidden="1"/>
    <cellStyle name="Título 1 2" xfId="24305" hidden="1"/>
    <cellStyle name="Título 1 2" xfId="24318" hidden="1"/>
    <cellStyle name="Título 1 2" xfId="24200" hidden="1"/>
    <cellStyle name="Título 1 2" xfId="24232" hidden="1"/>
    <cellStyle name="Título 1 2" xfId="24283" hidden="1"/>
    <cellStyle name="Título 1 2" xfId="24248" hidden="1"/>
    <cellStyle name="Título 1 2" xfId="24228" hidden="1"/>
    <cellStyle name="Título 1 2" xfId="24295" hidden="1"/>
    <cellStyle name="Título 1 2" xfId="24199" hidden="1"/>
    <cellStyle name="Título 1 2" xfId="24313" hidden="1"/>
    <cellStyle name="Título 1 2" xfId="24196" hidden="1"/>
    <cellStyle name="Título 1 2" xfId="24517" hidden="1"/>
    <cellStyle name="Título 1 2" xfId="24528" hidden="1"/>
    <cellStyle name="Título 1 2" xfId="24515" hidden="1"/>
    <cellStyle name="Título 1 2" xfId="24537" hidden="1"/>
    <cellStyle name="Título 1 2" xfId="24513" hidden="1"/>
    <cellStyle name="Título 1 2" xfId="24546" hidden="1"/>
    <cellStyle name="Título 1 2" xfId="24511" hidden="1"/>
    <cellStyle name="Título 1 2" xfId="24554" hidden="1"/>
    <cellStyle name="Título 1 2" xfId="24505" hidden="1"/>
    <cellStyle name="Título 1 2" xfId="24564" hidden="1"/>
    <cellStyle name="Título 1 2" xfId="24509" hidden="1"/>
    <cellStyle name="Título 1 2" xfId="24574" hidden="1"/>
    <cellStyle name="Título 1 2" xfId="24506" hidden="1"/>
    <cellStyle name="Título 1 2" xfId="24581" hidden="1"/>
    <cellStyle name="Título 1 2" xfId="24560" hidden="1"/>
    <cellStyle name="Título 1 2" xfId="24591" hidden="1"/>
    <cellStyle name="Título 1 2" xfId="24570" hidden="1"/>
    <cellStyle name="Título 1 2" xfId="24597" hidden="1"/>
    <cellStyle name="Título 1 2" xfId="24590" hidden="1"/>
    <cellStyle name="Título 1 2" xfId="24619" hidden="1"/>
    <cellStyle name="Título 1 2" xfId="24630" hidden="1"/>
    <cellStyle name="Título 1 2" xfId="24617" hidden="1"/>
    <cellStyle name="Título 1 2" xfId="24639" hidden="1"/>
    <cellStyle name="Título 1 2" xfId="24615" hidden="1"/>
    <cellStyle name="Título 1 2" xfId="24648" hidden="1"/>
    <cellStyle name="Título 1 2" xfId="24613" hidden="1"/>
    <cellStyle name="Título 1 2" xfId="24656" hidden="1"/>
    <cellStyle name="Título 1 2" xfId="24607" hidden="1"/>
    <cellStyle name="Título 1 2" xfId="24666" hidden="1"/>
    <cellStyle name="Título 1 2" xfId="24611" hidden="1"/>
    <cellStyle name="Título 1 2" xfId="24676" hidden="1"/>
    <cellStyle name="Título 1 2" xfId="24608" hidden="1"/>
    <cellStyle name="Título 1 2" xfId="24683" hidden="1"/>
    <cellStyle name="Título 1 2" xfId="24662" hidden="1"/>
    <cellStyle name="Título 1 2" xfId="24693" hidden="1"/>
    <cellStyle name="Título 1 2" xfId="24672" hidden="1"/>
    <cellStyle name="Título 1 2" xfId="24699" hidden="1"/>
    <cellStyle name="Título 1 2" xfId="24692" hidden="1"/>
    <cellStyle name="Título 1 2" xfId="24890" hidden="1"/>
    <cellStyle name="Título 1 2" xfId="24901" hidden="1"/>
    <cellStyle name="Título 1 2" xfId="24888" hidden="1"/>
    <cellStyle name="Título 1 2" xfId="24910" hidden="1"/>
    <cellStyle name="Título 1 2" xfId="24886" hidden="1"/>
    <cellStyle name="Título 1 2" xfId="24919" hidden="1"/>
    <cellStyle name="Título 1 2" xfId="24884" hidden="1"/>
    <cellStyle name="Título 1 2" xfId="24927" hidden="1"/>
    <cellStyle name="Título 1 2" xfId="24877" hidden="1"/>
    <cellStyle name="Título 1 2" xfId="24937" hidden="1"/>
    <cellStyle name="Título 1 2" xfId="24882" hidden="1"/>
    <cellStyle name="Título 1 2" xfId="24947" hidden="1"/>
    <cellStyle name="Título 1 2" xfId="24879" hidden="1"/>
    <cellStyle name="Título 1 2" xfId="24954" hidden="1"/>
    <cellStyle name="Título 1 2" xfId="24933" hidden="1"/>
    <cellStyle name="Título 1 2" xfId="24964" hidden="1"/>
    <cellStyle name="Título 1 2" xfId="24943" hidden="1"/>
    <cellStyle name="Título 1 2" xfId="24970" hidden="1"/>
    <cellStyle name="Título 1 2" xfId="24963" hidden="1"/>
    <cellStyle name="Título 1 2" xfId="24835" hidden="1"/>
    <cellStyle name="Título 1 2" xfId="24743" hidden="1"/>
    <cellStyle name="Título 1 2" xfId="24982" hidden="1"/>
    <cellStyle name="Título 1 2" xfId="24742" hidden="1"/>
    <cellStyle name="Título 1 2" xfId="24987" hidden="1"/>
    <cellStyle name="Título 1 2" xfId="24738" hidden="1"/>
    <cellStyle name="Título 1 2" xfId="24712" hidden="1"/>
    <cellStyle name="Título 1 2" xfId="24765" hidden="1"/>
    <cellStyle name="Título 1 2" xfId="24844" hidden="1"/>
    <cellStyle name="Título 1 2" xfId="24761" hidden="1"/>
    <cellStyle name="Título 1 2" xfId="24752" hidden="1"/>
    <cellStyle name="Título 1 2" xfId="24751" hidden="1"/>
    <cellStyle name="Título 1 2" xfId="24753" hidden="1"/>
    <cellStyle name="Título 1 2" xfId="24984" hidden="1"/>
    <cellStyle name="Título 1 2" xfId="24811" hidden="1"/>
    <cellStyle name="Título 1 2" xfId="24873" hidden="1"/>
    <cellStyle name="Título 1 2" xfId="24755" hidden="1"/>
    <cellStyle name="Título 1 2" xfId="24783" hidden="1"/>
    <cellStyle name="Título 1 2" xfId="24874" hidden="1"/>
    <cellStyle name="Título 1 2" xfId="24604" hidden="1"/>
    <cellStyle name="Título 1 2" xfId="24769" hidden="1"/>
    <cellStyle name="Título 1 2" xfId="24838" hidden="1"/>
    <cellStyle name="Título 1 2" xfId="24819" hidden="1"/>
    <cellStyle name="Título 1 2" xfId="24735" hidden="1"/>
    <cellStyle name="Título 1 2" xfId="24722" hidden="1"/>
    <cellStyle name="Título 1 2" xfId="24794" hidden="1"/>
    <cellStyle name="Título 1 2" xfId="24808" hidden="1"/>
    <cellStyle name="Título 1 2" xfId="24834" hidden="1"/>
    <cellStyle name="Título 1 2" xfId="24847" hidden="1"/>
    <cellStyle name="Título 1 2" xfId="24731" hidden="1"/>
    <cellStyle name="Título 1 2" xfId="24762" hidden="1"/>
    <cellStyle name="Título 1 2" xfId="24812" hidden="1"/>
    <cellStyle name="Título 1 2" xfId="24778" hidden="1"/>
    <cellStyle name="Título 1 2" xfId="24759" hidden="1"/>
    <cellStyle name="Título 1 2" xfId="24824" hidden="1"/>
    <cellStyle name="Título 1 2" xfId="24730" hidden="1"/>
    <cellStyle name="Título 1 2" xfId="24842" hidden="1"/>
    <cellStyle name="Título 1 2" xfId="24727" hidden="1"/>
    <cellStyle name="Título 1 2" xfId="26126" hidden="1"/>
    <cellStyle name="Título 1 2" xfId="26137" hidden="1"/>
    <cellStyle name="Título 1 2" xfId="26124" hidden="1"/>
    <cellStyle name="Título 1 2" xfId="26146" hidden="1"/>
    <cellStyle name="Título 1 2" xfId="26122" hidden="1"/>
    <cellStyle name="Título 1 2" xfId="26155" hidden="1"/>
    <cellStyle name="Título 1 2" xfId="26120" hidden="1"/>
    <cellStyle name="Título 1 2" xfId="26163" hidden="1"/>
    <cellStyle name="Título 1 2" xfId="26112" hidden="1"/>
    <cellStyle name="Título 1 2" xfId="26173" hidden="1"/>
    <cellStyle name="Título 1 2" xfId="26118" hidden="1"/>
    <cellStyle name="Título 1 2" xfId="26183" hidden="1"/>
    <cellStyle name="Título 1 2" xfId="26115" hidden="1"/>
    <cellStyle name="Título 1 2" xfId="26191" hidden="1"/>
    <cellStyle name="Título 1 2" xfId="26169" hidden="1"/>
    <cellStyle name="Título 1 2" xfId="26201" hidden="1"/>
    <cellStyle name="Título 1 2" xfId="26179" hidden="1"/>
    <cellStyle name="Título 1 2" xfId="26207" hidden="1"/>
    <cellStyle name="Título 1 2" xfId="26200" hidden="1"/>
    <cellStyle name="Título 1 2" xfId="27383" hidden="1"/>
    <cellStyle name="Título 1 2" xfId="27395" hidden="1"/>
    <cellStyle name="Título 1 2" xfId="27381" hidden="1"/>
    <cellStyle name="Título 1 2" xfId="27404" hidden="1"/>
    <cellStyle name="Título 1 2" xfId="27379" hidden="1"/>
    <cellStyle name="Título 1 2" xfId="27413" hidden="1"/>
    <cellStyle name="Título 1 2" xfId="27377" hidden="1"/>
    <cellStyle name="Título 1 2" xfId="27421" hidden="1"/>
    <cellStyle name="Título 1 2" xfId="27369" hidden="1"/>
    <cellStyle name="Título 1 2" xfId="27432" hidden="1"/>
    <cellStyle name="Título 1 2" xfId="27375" hidden="1"/>
    <cellStyle name="Título 1 2" xfId="27443" hidden="1"/>
    <cellStyle name="Título 1 2" xfId="27372" hidden="1"/>
    <cellStyle name="Título 1 2" xfId="27453" hidden="1"/>
    <cellStyle name="Título 1 2" xfId="27427" hidden="1"/>
    <cellStyle name="Título 1 2" xfId="27463" hidden="1"/>
    <cellStyle name="Título 1 2" xfId="27438" hidden="1"/>
    <cellStyle name="Título 1 2" xfId="27469" hidden="1"/>
    <cellStyle name="Título 1 2" xfId="27462" hidden="1"/>
    <cellStyle name="Título 1 2" xfId="27697" hidden="1"/>
    <cellStyle name="Título 1 2" xfId="27708" hidden="1"/>
    <cellStyle name="Título 1 2" xfId="27695" hidden="1"/>
    <cellStyle name="Título 1 2" xfId="27717" hidden="1"/>
    <cellStyle name="Título 1 2" xfId="27693" hidden="1"/>
    <cellStyle name="Título 1 2" xfId="27726" hidden="1"/>
    <cellStyle name="Título 1 2" xfId="27691" hidden="1"/>
    <cellStyle name="Título 1 2" xfId="27734" hidden="1"/>
    <cellStyle name="Título 1 2" xfId="27684" hidden="1"/>
    <cellStyle name="Título 1 2" xfId="27744" hidden="1"/>
    <cellStyle name="Título 1 2" xfId="27689" hidden="1"/>
    <cellStyle name="Título 1 2" xfId="27754" hidden="1"/>
    <cellStyle name="Título 1 2" xfId="27686" hidden="1"/>
    <cellStyle name="Título 1 2" xfId="27761" hidden="1"/>
    <cellStyle name="Título 1 2" xfId="27740" hidden="1"/>
    <cellStyle name="Título 1 2" xfId="27771" hidden="1"/>
    <cellStyle name="Título 1 2" xfId="27750" hidden="1"/>
    <cellStyle name="Título 1 2" xfId="27777" hidden="1"/>
    <cellStyle name="Título 1 2" xfId="27770" hidden="1"/>
    <cellStyle name="Título 1 2" xfId="27642" hidden="1"/>
    <cellStyle name="Título 1 2" xfId="27550" hidden="1"/>
    <cellStyle name="Título 1 2" xfId="27789" hidden="1"/>
    <cellStyle name="Título 1 2" xfId="27549" hidden="1"/>
    <cellStyle name="Título 1 2" xfId="27794" hidden="1"/>
    <cellStyle name="Título 1 2" xfId="27545" hidden="1"/>
    <cellStyle name="Título 1 2" xfId="27519" hidden="1"/>
    <cellStyle name="Título 1 2" xfId="27572" hidden="1"/>
    <cellStyle name="Título 1 2" xfId="27651" hidden="1"/>
    <cellStyle name="Título 1 2" xfId="27568" hidden="1"/>
    <cellStyle name="Título 1 2" xfId="27559" hidden="1"/>
    <cellStyle name="Título 1 2" xfId="27558" hidden="1"/>
    <cellStyle name="Título 1 2" xfId="27560" hidden="1"/>
    <cellStyle name="Título 1 2" xfId="27791" hidden="1"/>
    <cellStyle name="Título 1 2" xfId="27618" hidden="1"/>
    <cellStyle name="Título 1 2" xfId="27680" hidden="1"/>
    <cellStyle name="Título 1 2" xfId="27562" hidden="1"/>
    <cellStyle name="Título 1 2" xfId="27590" hidden="1"/>
    <cellStyle name="Título 1 2" xfId="27681" hidden="1"/>
    <cellStyle name="Título 1 2" xfId="26327" hidden="1"/>
    <cellStyle name="Título 1 2" xfId="27576" hidden="1"/>
    <cellStyle name="Título 1 2" xfId="27645" hidden="1"/>
    <cellStyle name="Título 1 2" xfId="27626" hidden="1"/>
    <cellStyle name="Título 1 2" xfId="27542" hidden="1"/>
    <cellStyle name="Título 1 2" xfId="27529" hidden="1"/>
    <cellStyle name="Título 1 2" xfId="27601" hidden="1"/>
    <cellStyle name="Título 1 2" xfId="27615" hidden="1"/>
    <cellStyle name="Título 1 2" xfId="27641" hidden="1"/>
    <cellStyle name="Título 1 2" xfId="27654" hidden="1"/>
    <cellStyle name="Título 1 2" xfId="27538" hidden="1"/>
    <cellStyle name="Título 1 2" xfId="27569" hidden="1"/>
    <cellStyle name="Título 1 2" xfId="27619" hidden="1"/>
    <cellStyle name="Título 1 2" xfId="27585" hidden="1"/>
    <cellStyle name="Título 1 2" xfId="27566" hidden="1"/>
    <cellStyle name="Título 1 2" xfId="27631" hidden="1"/>
    <cellStyle name="Título 1 2" xfId="27537" hidden="1"/>
    <cellStyle name="Título 1 2" xfId="27649" hidden="1"/>
    <cellStyle name="Título 1 2" xfId="27534" hidden="1"/>
    <cellStyle name="Título 1 2" xfId="25463" hidden="1"/>
    <cellStyle name="Título 1 2" xfId="26010" hidden="1"/>
    <cellStyle name="Título 1 2" xfId="25747" hidden="1"/>
    <cellStyle name="Título 1 2" xfId="22441" hidden="1"/>
    <cellStyle name="Título 1 2" xfId="21919" hidden="1"/>
    <cellStyle name="Título 1 2" xfId="23160" hidden="1"/>
    <cellStyle name="Título 1 2" xfId="27267" hidden="1"/>
    <cellStyle name="Título 1 2" xfId="22694" hidden="1"/>
    <cellStyle name="Título 1 2" xfId="23680" hidden="1"/>
    <cellStyle name="Título 1 2" xfId="23397" hidden="1"/>
    <cellStyle name="Título 1 2" xfId="22442" hidden="1"/>
    <cellStyle name="Título 1 2" xfId="22692" hidden="1"/>
    <cellStyle name="Título 1 2" xfId="23163" hidden="1"/>
    <cellStyle name="Título 1 2" xfId="26737" hidden="1"/>
    <cellStyle name="Título 1 2" xfId="25744" hidden="1"/>
    <cellStyle name="Título 1 2" xfId="25600" hidden="1"/>
    <cellStyle name="Título 1 2" xfId="23676" hidden="1"/>
    <cellStyle name="Título 1 2" xfId="27113" hidden="1"/>
    <cellStyle name="Título 1 2" xfId="23015" hidden="1"/>
    <cellStyle name="Título 1 2" xfId="23038" hidden="1"/>
    <cellStyle name="Título 1 2" xfId="26352" hidden="1"/>
    <cellStyle name="Título 1 2" xfId="22037" hidden="1"/>
    <cellStyle name="Título 1 2" xfId="22566" hidden="1"/>
    <cellStyle name="Título 1 2" xfId="25873" hidden="1"/>
    <cellStyle name="Título 1 2" xfId="23269" hidden="1"/>
    <cellStyle name="Título 1 2" xfId="22314" hidden="1"/>
    <cellStyle name="Título 1 2" xfId="26896" hidden="1"/>
    <cellStyle name="Título 1 2" xfId="25081" hidden="1"/>
    <cellStyle name="Título 1 2" xfId="25076" hidden="1"/>
    <cellStyle name="Título 1 2" xfId="26353" hidden="1"/>
    <cellStyle name="Título 1 2" xfId="22030" hidden="1"/>
    <cellStyle name="Título 1 2" xfId="22567" hidden="1"/>
    <cellStyle name="Título 1 2" xfId="23249" hidden="1"/>
    <cellStyle name="Título 1 2" xfId="25870" hidden="1"/>
    <cellStyle name="Título 1 2" xfId="26895" hidden="1"/>
    <cellStyle name="Título 1 2" xfId="22307" hidden="1"/>
    <cellStyle name="Título 1 2" xfId="23794" hidden="1"/>
    <cellStyle name="Título 1 2" xfId="25615" hidden="1"/>
    <cellStyle name="Título 1 2" xfId="27097" hidden="1"/>
    <cellStyle name="Título 1 2" xfId="22279" hidden="1"/>
    <cellStyle name="Título 1 2" xfId="23235" hidden="1"/>
    <cellStyle name="Título 1 2" xfId="12143" hidden="1"/>
    <cellStyle name="Título 1 2" xfId="25299" hidden="1"/>
    <cellStyle name="Título 1 2" xfId="26560" hidden="1"/>
    <cellStyle name="Título 1 2" xfId="23521" hidden="1"/>
    <cellStyle name="Título 1 2" xfId="25034" hidden="1"/>
    <cellStyle name="Título 1 2" xfId="21992" hidden="1"/>
    <cellStyle name="Título 1 2" xfId="25827" hidden="1"/>
    <cellStyle name="Título 1 2" xfId="25583" hidden="1"/>
    <cellStyle name="Título 1 2" xfId="26862" hidden="1"/>
    <cellStyle name="Título 1 2" xfId="25037" hidden="1"/>
    <cellStyle name="Título 1 2" xfId="27093" hidden="1"/>
    <cellStyle name="Título 1 2" xfId="22277" hidden="1"/>
    <cellStyle name="Título 1 2" xfId="23516" hidden="1"/>
    <cellStyle name="Título 1 2" xfId="25033" hidden="1"/>
    <cellStyle name="Título 1 2" xfId="27092" hidden="1"/>
    <cellStyle name="Título 1 2" xfId="26861" hidden="1"/>
    <cellStyle name="Título 1 2" xfId="25586" hidden="1"/>
    <cellStyle name="Título 1 2" xfId="25592" hidden="1"/>
    <cellStyle name="Título 1 2" xfId="25293" hidden="1"/>
    <cellStyle name="Título 1 2" xfId="23006" hidden="1"/>
    <cellStyle name="Título 1 2" xfId="23752" hidden="1"/>
    <cellStyle name="Título 1 2" xfId="22001" hidden="1"/>
    <cellStyle name="Título 1 2" xfId="26877" hidden="1"/>
    <cellStyle name="Título 1 2" xfId="23766" hidden="1"/>
    <cellStyle name="Título 1 2" xfId="23761" hidden="1"/>
    <cellStyle name="Título 1 2" xfId="25306" hidden="1"/>
    <cellStyle name="Título 1 2" xfId="22000" hidden="1"/>
    <cellStyle name="Título 1 2" xfId="22536" hidden="1"/>
    <cellStyle name="Título 1 2" xfId="15874" hidden="1"/>
    <cellStyle name="Título 1 2" xfId="23229" hidden="1"/>
    <cellStyle name="Título 1 2" xfId="27102" hidden="1"/>
    <cellStyle name="Título 1 2" xfId="25831" hidden="1"/>
    <cellStyle name="Título 1 2" xfId="26320" hidden="1"/>
    <cellStyle name="Título 1 2" xfId="21998" hidden="1"/>
    <cellStyle name="Título 1 2" xfId="27098" hidden="1"/>
    <cellStyle name="Título 1 2" xfId="27007" hidden="1"/>
    <cellStyle name="Título 1 2" xfId="25044" hidden="1"/>
    <cellStyle name="Título 1 2" xfId="22283" hidden="1"/>
    <cellStyle name="Título 1 2" xfId="25587" hidden="1"/>
    <cellStyle name="Título 1 2" xfId="27107" hidden="1"/>
    <cellStyle name="Título 1 2" xfId="22002" hidden="1"/>
    <cellStyle name="Título 1 2" xfId="25836" hidden="1"/>
    <cellStyle name="Título 1 2" xfId="26567" hidden="1"/>
    <cellStyle name="Título 1 2" xfId="23000" hidden="1"/>
    <cellStyle name="Título 1 2" xfId="25039" hidden="1"/>
    <cellStyle name="Título 1 2" xfId="25307" hidden="1"/>
    <cellStyle name="Título 1 2" xfId="23243" hidden="1"/>
    <cellStyle name="Título 1 2" xfId="23763" hidden="1"/>
    <cellStyle name="Título 1 2" xfId="23242" hidden="1"/>
    <cellStyle name="Título 1 2" xfId="23529" hidden="1"/>
    <cellStyle name="Título 1 2" xfId="26566" hidden="1"/>
    <cellStyle name="Título 1 2" xfId="22289" hidden="1"/>
    <cellStyle name="Título 1 2" xfId="25833" hidden="1"/>
    <cellStyle name="Título 1 2" xfId="25593" hidden="1"/>
    <cellStyle name="Título 1 2" xfId="27082" hidden="1"/>
    <cellStyle name="Título 1 2" xfId="22265" hidden="1"/>
    <cellStyle name="Título 1 2" xfId="23222" hidden="1"/>
    <cellStyle name="Título 1 2" xfId="12178" hidden="1"/>
    <cellStyle name="Título 1 2" xfId="25285" hidden="1"/>
    <cellStyle name="Título 1 2" xfId="26544" hidden="1"/>
    <cellStyle name="Título 1 2" xfId="23507" hidden="1"/>
    <cellStyle name="Título 1 2" xfId="25021" hidden="1"/>
    <cellStyle name="Título 1 2" xfId="12177" hidden="1"/>
    <cellStyle name="Título 1 2" xfId="25813" hidden="1"/>
    <cellStyle name="Título 1 2" xfId="25569" hidden="1"/>
    <cellStyle name="Título 1 2" xfId="26848" hidden="1"/>
    <cellStyle name="Título 1 2" xfId="25024" hidden="1"/>
    <cellStyle name="Título 1 2" xfId="27078" hidden="1"/>
    <cellStyle name="Título 1 2" xfId="22263" hidden="1"/>
    <cellStyle name="Título 1 2" xfId="26847" hidden="1"/>
    <cellStyle name="Título 1 2" xfId="25020" hidden="1"/>
    <cellStyle name="Título 1 2" xfId="25811" hidden="1"/>
    <cellStyle name="Título 1 2" xfId="25564" hidden="1"/>
    <cellStyle name="Título 1 2" xfId="11048" hidden="1"/>
    <cellStyle name="Título 1 2" xfId="25803" hidden="1"/>
    <cellStyle name="Título 1 2" xfId="22501" hidden="1"/>
    <cellStyle name="Título 1 2" xfId="25555" hidden="1"/>
    <cellStyle name="Título 1 2" xfId="27070" hidden="1"/>
    <cellStyle name="Título 1 2" xfId="23729" hidden="1"/>
    <cellStyle name="Título 1 2" xfId="23210" hidden="1"/>
    <cellStyle name="Título 1 2" xfId="26837" hidden="1"/>
    <cellStyle name="Título 1 2" xfId="22969" hidden="1"/>
    <cellStyle name="Título 1 2" xfId="21963" hidden="1"/>
    <cellStyle name="Título 1 2" xfId="25273" hidden="1"/>
    <cellStyle name="Título 1 2" xfId="26530" hidden="1"/>
    <cellStyle name="Título 1 2" xfId="26840" hidden="1"/>
    <cellStyle name="Título 1 2" xfId="11101" hidden="1"/>
    <cellStyle name="Título 1 2" xfId="25801" hidden="1"/>
    <cellStyle name="Título 1 2" xfId="23205" hidden="1"/>
    <cellStyle name="Título 1 2" xfId="26836" hidden="1"/>
    <cellStyle name="Título 1 2" xfId="11102" hidden="1"/>
    <cellStyle name="Título 1 2" xfId="26529" hidden="1"/>
    <cellStyle name="Título 1 2" xfId="26697" hidden="1"/>
    <cellStyle name="Título 1 2" xfId="25717" hidden="1"/>
    <cellStyle name="Título 1 2" xfId="22403" hidden="1"/>
    <cellStyle name="Título 1 2" xfId="23894" hidden="1"/>
    <cellStyle name="Título 1 2" xfId="26980" hidden="1"/>
    <cellStyle name="Título 1 2" xfId="23639" hidden="1"/>
    <cellStyle name="Título 1 2" xfId="23118" hidden="1"/>
    <cellStyle name="Título 1 2" xfId="22656" hidden="1"/>
    <cellStyle name="Título 1 2" xfId="27229" hidden="1"/>
    <cellStyle name="Título 1 2" xfId="25425" hidden="1"/>
    <cellStyle name="Título 1 2" xfId="25174" hidden="1"/>
    <cellStyle name="Título 1 2" xfId="26434" hidden="1"/>
    <cellStyle name="Título 1 2" xfId="22660" hidden="1"/>
    <cellStyle name="Título 1 2" xfId="26684" hidden="1"/>
    <cellStyle name="Título 1 2" xfId="25709" hidden="1"/>
    <cellStyle name="Título 1 2" xfId="23100" hidden="1"/>
    <cellStyle name="Título 1 2" xfId="22653" hidden="1"/>
    <cellStyle name="Título 1 2" xfId="26674" hidden="1"/>
    <cellStyle name="Título 1 2" xfId="26425" hidden="1"/>
    <cellStyle name="Título 1 2" xfId="25543" hidden="1"/>
    <cellStyle name="Título 1 2" xfId="27062" hidden="1"/>
    <cellStyle name="Título 1 2" xfId="26972" hidden="1"/>
    <cellStyle name="Título 1 2" xfId="25796" hidden="1"/>
    <cellStyle name="Título 1 2" xfId="23350" hidden="1"/>
    <cellStyle name="Título 1 2" xfId="22246" hidden="1"/>
    <cellStyle name="Título 1 2" xfId="23725" hidden="1"/>
    <cellStyle name="Título 1 2" xfId="26276" hidden="1"/>
    <cellStyle name="Título 1 2" xfId="23717" hidden="1"/>
    <cellStyle name="Título 1 2" xfId="22492" hidden="1"/>
    <cellStyle name="Título 1 2" xfId="26831" hidden="1"/>
    <cellStyle name="Título 1 2" xfId="25548" hidden="1"/>
    <cellStyle name="Título 1 2" xfId="23486" hidden="1"/>
    <cellStyle name="Título 1 2" xfId="22389" hidden="1"/>
    <cellStyle name="Título 1 2" xfId="11107" hidden="1"/>
    <cellStyle name="Título 1 2" xfId="25431" hidden="1"/>
    <cellStyle name="Título 1 2" xfId="25264" hidden="1"/>
    <cellStyle name="Título 1 2" xfId="25546" hidden="1"/>
    <cellStyle name="Título 1 2" xfId="26702" hidden="1"/>
    <cellStyle name="Título 1 2" xfId="25017" hidden="1"/>
    <cellStyle name="Título 1 2" xfId="23485" hidden="1"/>
    <cellStyle name="Título 1 2" xfId="22240" hidden="1"/>
    <cellStyle name="Título 1 2" xfId="25260" hidden="1"/>
    <cellStyle name="Título 1 2" xfId="25549" hidden="1"/>
    <cellStyle name="Título 1 2" xfId="22247" hidden="1"/>
    <cellStyle name="Título 1 2" xfId="21955" hidden="1"/>
    <cellStyle name="Título 1 2" xfId="23719" hidden="1"/>
    <cellStyle name="Título 1 2" xfId="22792" hidden="1"/>
    <cellStyle name="Título 1 2" xfId="25244" hidden="1"/>
    <cellStyle name="Título 1 2" xfId="11103" hidden="1"/>
    <cellStyle name="Título 1 2" xfId="21957" hidden="1"/>
    <cellStyle name="Título 1 2" xfId="24999" hidden="1"/>
    <cellStyle name="Título 1 2" xfId="21956" hidden="1"/>
    <cellStyle name="Título 1 2" xfId="27061" hidden="1"/>
    <cellStyle name="Título 1 2" xfId="23718" hidden="1"/>
    <cellStyle name="Título 1 2" xfId="21959" hidden="1"/>
    <cellStyle name="Título 1 2" xfId="25790" hidden="1"/>
    <cellStyle name="Título 1 2" xfId="27063" hidden="1"/>
    <cellStyle name="Título 1 2" xfId="22138" hidden="1"/>
    <cellStyle name="Título 1 2" xfId="22651" hidden="1"/>
    <cellStyle name="Título 1 2" xfId="25980" hidden="1"/>
    <cellStyle name="Título 1 2" xfId="23331" hidden="1"/>
    <cellStyle name="Título 1 2" xfId="22419" hidden="1"/>
    <cellStyle name="Título 1 2" xfId="23582" hidden="1"/>
    <cellStyle name="Título 1 2" xfId="23137" hidden="1"/>
    <cellStyle name="Título 1 2" xfId="25101" hidden="1"/>
    <cellStyle name="Título 1 2" xfId="23927" hidden="1"/>
    <cellStyle name="Título 1 2" xfId="23818" hidden="1"/>
    <cellStyle name="Título 1 2" xfId="22677" hidden="1"/>
    <cellStyle name="Título 1 2" xfId="25896" hidden="1"/>
    <cellStyle name="Título 1 2" xfId="23385" hidden="1"/>
    <cellStyle name="Título 1 2" xfId="23566" hidden="1"/>
    <cellStyle name="Título 1 2" xfId="22331" hidden="1"/>
    <cellStyle name="Título 1 2" xfId="25086" hidden="1"/>
    <cellStyle name="Título 1 2" xfId="23057" hidden="1"/>
    <cellStyle name="Título 1 2" xfId="26616" hidden="1"/>
    <cellStyle name="Título 1 2" xfId="21797" hidden="1"/>
    <cellStyle name="Título 1 2" xfId="27990" hidden="1"/>
    <cellStyle name="Título 1 2" xfId="28001" hidden="1"/>
    <cellStyle name="Título 1 2" xfId="27988" hidden="1"/>
    <cellStyle name="Título 1 2" xfId="28010" hidden="1"/>
    <cellStyle name="Título 1 2" xfId="27985" hidden="1"/>
    <cellStyle name="Título 1 2" xfId="28019" hidden="1"/>
    <cellStyle name="Título 1 2" xfId="27983" hidden="1"/>
    <cellStyle name="Título 1 2" xfId="28027" hidden="1"/>
    <cellStyle name="Título 1 2" xfId="27976" hidden="1"/>
    <cellStyle name="Título 1 2" xfId="28038" hidden="1"/>
    <cellStyle name="Título 1 2" xfId="27981" hidden="1"/>
    <cellStyle name="Título 1 2" xfId="28048" hidden="1"/>
    <cellStyle name="Título 1 2" xfId="27978" hidden="1"/>
    <cellStyle name="Título 1 2" xfId="28055" hidden="1"/>
    <cellStyle name="Título 1 2" xfId="28033" hidden="1"/>
    <cellStyle name="Título 1 2" xfId="28065" hidden="1"/>
    <cellStyle name="Título 1 2" xfId="28044" hidden="1"/>
    <cellStyle name="Título 1 2" xfId="28072" hidden="1"/>
    <cellStyle name="Título 1 2" xfId="28064" hidden="1"/>
    <cellStyle name="Título 1 2" xfId="28287" hidden="1"/>
    <cellStyle name="Título 1 2" xfId="28298" hidden="1"/>
    <cellStyle name="Título 1 2" xfId="28285" hidden="1"/>
    <cellStyle name="Título 1 2" xfId="28307" hidden="1"/>
    <cellStyle name="Título 1 2" xfId="28283" hidden="1"/>
    <cellStyle name="Título 1 2" xfId="28316" hidden="1"/>
    <cellStyle name="Título 1 2" xfId="28281" hidden="1"/>
    <cellStyle name="Título 1 2" xfId="28324" hidden="1"/>
    <cellStyle name="Título 1 2" xfId="28274" hidden="1"/>
    <cellStyle name="Título 1 2" xfId="28334" hidden="1"/>
    <cellStyle name="Título 1 2" xfId="28279" hidden="1"/>
    <cellStyle name="Título 1 2" xfId="28344" hidden="1"/>
    <cellStyle name="Título 1 2" xfId="28276" hidden="1"/>
    <cellStyle name="Título 1 2" xfId="28351" hidden="1"/>
    <cellStyle name="Título 1 2" xfId="28330" hidden="1"/>
    <cellStyle name="Título 1 2" xfId="28361" hidden="1"/>
    <cellStyle name="Título 1 2" xfId="28340" hidden="1"/>
    <cellStyle name="Título 1 2" xfId="28367" hidden="1"/>
    <cellStyle name="Título 1 2" xfId="28360" hidden="1"/>
    <cellStyle name="Título 1 2" xfId="28232" hidden="1"/>
    <cellStyle name="Título 1 2" xfId="28139" hidden="1"/>
    <cellStyle name="Título 1 2" xfId="28379" hidden="1"/>
    <cellStyle name="Título 1 2" xfId="28138" hidden="1"/>
    <cellStyle name="Título 1 2" xfId="28384" hidden="1"/>
    <cellStyle name="Título 1 2" xfId="28134" hidden="1"/>
    <cellStyle name="Título 1 2" xfId="28108" hidden="1"/>
    <cellStyle name="Título 1 2" xfId="28161" hidden="1"/>
    <cellStyle name="Título 1 2" xfId="28241" hidden="1"/>
    <cellStyle name="Título 1 2" xfId="28157" hidden="1"/>
    <cellStyle name="Título 1 2" xfId="28148" hidden="1"/>
    <cellStyle name="Título 1 2" xfId="28147" hidden="1"/>
    <cellStyle name="Título 1 2" xfId="28149" hidden="1"/>
    <cellStyle name="Título 1 2" xfId="28381" hidden="1"/>
    <cellStyle name="Título 1 2" xfId="28208" hidden="1"/>
    <cellStyle name="Título 1 2" xfId="28270" hidden="1"/>
    <cellStyle name="Título 1 2" xfId="28151" hidden="1"/>
    <cellStyle name="Título 1 2" xfId="28179" hidden="1"/>
    <cellStyle name="Título 1 2" xfId="28271" hidden="1"/>
    <cellStyle name="Título 1 2" xfId="27153" hidden="1"/>
    <cellStyle name="Título 1 2" xfId="28165" hidden="1"/>
    <cellStyle name="Título 1 2" xfId="28235" hidden="1"/>
    <cellStyle name="Título 1 2" xfId="28216" hidden="1"/>
    <cellStyle name="Título 1 2" xfId="28131" hidden="1"/>
    <cellStyle name="Título 1 2" xfId="28118" hidden="1"/>
    <cellStyle name="Título 1 2" xfId="28191" hidden="1"/>
    <cellStyle name="Título 1 2" xfId="28205" hidden="1"/>
    <cellStyle name="Título 1 2" xfId="28231" hidden="1"/>
    <cellStyle name="Título 1 2" xfId="28244" hidden="1"/>
    <cellStyle name="Título 1 2" xfId="28127" hidden="1"/>
    <cellStyle name="Título 1 2" xfId="28158" hidden="1"/>
    <cellStyle name="Título 1 2" xfId="28209" hidden="1"/>
    <cellStyle name="Título 1 2" xfId="28174" hidden="1"/>
    <cellStyle name="Título 1 2" xfId="28155" hidden="1"/>
    <cellStyle name="Título 1 2" xfId="28221" hidden="1"/>
    <cellStyle name="Título 1 2" xfId="28126" hidden="1"/>
    <cellStyle name="Título 1 2" xfId="28239" hidden="1"/>
    <cellStyle name="Título 1 2" xfId="28123" hidden="1"/>
    <cellStyle name="Título 1 2" xfId="21972" hidden="1"/>
    <cellStyle name="Título 1 2" xfId="25561" hidden="1"/>
    <cellStyle name="Título 1 2" xfId="22255" hidden="1"/>
    <cellStyle name="Título 1 2" xfId="23227" hidden="1"/>
    <cellStyle name="Título 1 2" xfId="12181" hidden="1"/>
    <cellStyle name="Título 1 2" xfId="26290" hidden="1"/>
    <cellStyle name="Título 1 2" xfId="25274" hidden="1"/>
    <cellStyle name="Título 1 2" xfId="21982" hidden="1"/>
    <cellStyle name="Título 1 2" xfId="23509" hidden="1"/>
    <cellStyle name="Título 1 2" xfId="11040" hidden="1"/>
    <cellStyle name="Título 1 2" xfId="23748" hidden="1"/>
    <cellStyle name="Título 1 2" xfId="27086" hidden="1"/>
    <cellStyle name="Título 1 2" xfId="23499" hidden="1"/>
    <cellStyle name="Título 1 2" xfId="26289" hidden="1"/>
    <cellStyle name="Título 1 2" xfId="25013" hidden="1"/>
    <cellStyle name="Título 1 2" xfId="27072" hidden="1"/>
    <cellStyle name="Título 1 2" xfId="23747" hidden="1"/>
    <cellStyle name="Título 1 2" xfId="25806" hidden="1"/>
    <cellStyle name="Título 1 2" xfId="27075" hidden="1"/>
    <cellStyle name="Título 1 2" xfId="23215" hidden="1"/>
    <cellStyle name="Título 1 2" xfId="25808" hidden="1"/>
    <cellStyle name="Título 1 2" xfId="23223" hidden="1"/>
    <cellStyle name="Título 1 2" xfId="26856" hidden="1"/>
    <cellStyle name="Título 1 2" xfId="11047" hidden="1"/>
    <cellStyle name="Título 1 2" xfId="26538" hidden="1"/>
    <cellStyle name="Título 1 2" xfId="23211" hidden="1"/>
    <cellStyle name="Título 1 2" xfId="25288" hidden="1"/>
    <cellStyle name="Título 1 2" xfId="27085" hidden="1"/>
    <cellStyle name="Título 1 2" xfId="25287" hidden="1"/>
    <cellStyle name="Título 1 2" xfId="26286" hidden="1"/>
    <cellStyle name="Título 1 2" xfId="23819" hidden="1"/>
    <cellStyle name="Título 1 2" xfId="26424" hidden="1"/>
    <cellStyle name="Título 1 2" xfId="28427" hidden="1"/>
    <cellStyle name="Título 1 2" xfId="27071" hidden="1"/>
    <cellStyle name="Título 1 2" xfId="28437" hidden="1"/>
    <cellStyle name="Título 1 2" xfId="26291" hidden="1"/>
    <cellStyle name="Título 1 2" xfId="28443" hidden="1"/>
    <cellStyle name="Título 1 2" xfId="28436" hidden="1"/>
    <cellStyle name="Título 1 2" xfId="28634" hidden="1"/>
    <cellStyle name="Título 1 2" xfId="28645" hidden="1"/>
    <cellStyle name="Título 1 2" xfId="28632" hidden="1"/>
    <cellStyle name="Título 1 2" xfId="28654" hidden="1"/>
    <cellStyle name="Título 1 2" xfId="28630" hidden="1"/>
    <cellStyle name="Título 1 2" xfId="28663" hidden="1"/>
    <cellStyle name="Título 1 2" xfId="28628" hidden="1"/>
    <cellStyle name="Título 1 2" xfId="28671" hidden="1"/>
    <cellStyle name="Título 1 2" xfId="28621" hidden="1"/>
    <cellStyle name="Título 1 2" xfId="28681" hidden="1"/>
    <cellStyle name="Título 1 2" xfId="28626" hidden="1"/>
    <cellStyle name="Título 1 2" xfId="28691" hidden="1"/>
    <cellStyle name="Título 1 2" xfId="28623" hidden="1"/>
    <cellStyle name="Título 1 2" xfId="28698" hidden="1"/>
    <cellStyle name="Título 1 2" xfId="28677" hidden="1"/>
    <cellStyle name="Título 1 2" xfId="28708" hidden="1"/>
    <cellStyle name="Título 1 2" xfId="28687" hidden="1"/>
    <cellStyle name="Título 1 2" xfId="28714" hidden="1"/>
    <cellStyle name="Título 1 2" xfId="28707" hidden="1"/>
    <cellStyle name="Título 1 2" xfId="28579" hidden="1"/>
    <cellStyle name="Título 1 2" xfId="28487" hidden="1"/>
    <cellStyle name="Título 1 2" xfId="28726" hidden="1"/>
    <cellStyle name="Título 1 2" xfId="28486" hidden="1"/>
    <cellStyle name="Título 1 2" xfId="28731" hidden="1"/>
    <cellStyle name="Título 1 2" xfId="28482" hidden="1"/>
    <cellStyle name="Título 1 2" xfId="28456" hidden="1"/>
    <cellStyle name="Título 1 2" xfId="28509" hidden="1"/>
    <cellStyle name="Título 1 2" xfId="28588" hidden="1"/>
    <cellStyle name="Título 1 2" xfId="28505" hidden="1"/>
    <cellStyle name="Título 1 2" xfId="28496" hidden="1"/>
    <cellStyle name="Título 1 2" xfId="28495" hidden="1"/>
    <cellStyle name="Título 1 2" xfId="28497" hidden="1"/>
    <cellStyle name="Título 1 2" xfId="28728" hidden="1"/>
    <cellStyle name="Título 1 2" xfId="28555" hidden="1"/>
    <cellStyle name="Título 1 2" xfId="28617" hidden="1"/>
    <cellStyle name="Título 1 2" xfId="28499" hidden="1"/>
    <cellStyle name="Título 1 2" xfId="28527" hidden="1"/>
    <cellStyle name="Título 1 2" xfId="28618" hidden="1"/>
    <cellStyle name="Título 1 2" xfId="25289" hidden="1"/>
    <cellStyle name="Título 1 2" xfId="28513" hidden="1"/>
    <cellStyle name="Título 1 2" xfId="28582" hidden="1"/>
    <cellStyle name="Título 1 2" xfId="28563" hidden="1"/>
    <cellStyle name="Título 1 2" xfId="28479" hidden="1"/>
    <cellStyle name="Título 1 2" xfId="28466" hidden="1"/>
    <cellStyle name="Título 1 2" xfId="28538" hidden="1"/>
    <cellStyle name="Título 1 2" xfId="28552" hidden="1"/>
    <cellStyle name="Título 1 2" xfId="28578" hidden="1"/>
    <cellStyle name="Título 1 2" xfId="28591" hidden="1"/>
    <cellStyle name="Título 1 2" xfId="28475" hidden="1"/>
    <cellStyle name="Título 1 2" xfId="28506" hidden="1"/>
    <cellStyle name="Título 1 2" xfId="28556" hidden="1"/>
    <cellStyle name="Título 1 2" xfId="28522" hidden="1"/>
    <cellStyle name="Título 1 2" xfId="28503" hidden="1"/>
    <cellStyle name="Título 1 2" xfId="28568" hidden="1"/>
    <cellStyle name="Título 1 2" xfId="28474" hidden="1"/>
    <cellStyle name="Título 1 2" xfId="28586" hidden="1"/>
    <cellStyle name="Título 1 2" xfId="28471" hidden="1"/>
    <cellStyle name="Título 1 2" xfId="28751" hidden="1"/>
    <cellStyle name="Título 1 2" xfId="28762" hidden="1"/>
    <cellStyle name="Título 1 2" xfId="28749" hidden="1"/>
    <cellStyle name="Título 1 2" xfId="28771" hidden="1"/>
    <cellStyle name="Título 1 2" xfId="28747" hidden="1"/>
    <cellStyle name="Título 1 2" xfId="28780" hidden="1"/>
    <cellStyle name="Título 1 2" xfId="28745" hidden="1"/>
    <cellStyle name="Título 1 2" xfId="28788" hidden="1"/>
    <cellStyle name="Título 1 2" xfId="28739" hidden="1"/>
    <cellStyle name="Título 1 2" xfId="28798" hidden="1"/>
    <cellStyle name="Título 1 2" xfId="28743" hidden="1"/>
    <cellStyle name="Título 1 2" xfId="28808" hidden="1"/>
    <cellStyle name="Título 1 2" xfId="28740" hidden="1"/>
    <cellStyle name="Título 1 2" xfId="28815" hidden="1"/>
    <cellStyle name="Título 1 2" xfId="28794" hidden="1"/>
    <cellStyle name="Título 1 2" xfId="28825" hidden="1"/>
    <cellStyle name="Título 1 2" xfId="28804" hidden="1"/>
    <cellStyle name="Título 1 2" xfId="28831" hidden="1"/>
    <cellStyle name="Título 1 2" xfId="28824" hidden="1"/>
    <cellStyle name="Título 1 2" xfId="28853" hidden="1"/>
    <cellStyle name="Título 1 2" xfId="28864" hidden="1"/>
    <cellStyle name="Título 1 2" xfId="28851" hidden="1"/>
    <cellStyle name="Título 1 2" xfId="28873" hidden="1"/>
    <cellStyle name="Título 1 2" xfId="28849" hidden="1"/>
    <cellStyle name="Título 1 2" xfId="28882" hidden="1"/>
    <cellStyle name="Título 1 2" xfId="28847" hidden="1"/>
    <cellStyle name="Título 1 2" xfId="28890" hidden="1"/>
    <cellStyle name="Título 1 2" xfId="28841" hidden="1"/>
    <cellStyle name="Título 1 2" xfId="28900" hidden="1"/>
    <cellStyle name="Título 1 2" xfId="28845" hidden="1"/>
    <cellStyle name="Título 1 2" xfId="28910" hidden="1"/>
    <cellStyle name="Título 1 2" xfId="28842" hidden="1"/>
    <cellStyle name="Título 1 2" xfId="28917" hidden="1"/>
    <cellStyle name="Título 1 2" xfId="28896" hidden="1"/>
    <cellStyle name="Título 1 2" xfId="28927" hidden="1"/>
    <cellStyle name="Título 1 2" xfId="28906" hidden="1"/>
    <cellStyle name="Título 1 2" xfId="28933" hidden="1"/>
    <cellStyle name="Título 1 2" xfId="28926" hidden="1"/>
    <cellStyle name="Título 1 2" xfId="29124" hidden="1"/>
    <cellStyle name="Título 1 2" xfId="29135" hidden="1"/>
    <cellStyle name="Título 1 2" xfId="29122" hidden="1"/>
    <cellStyle name="Título 1 2" xfId="29144" hidden="1"/>
    <cellStyle name="Título 1 2" xfId="29120" hidden="1"/>
    <cellStyle name="Título 1 2" xfId="29153" hidden="1"/>
    <cellStyle name="Título 1 2" xfId="29118" hidden="1"/>
    <cellStyle name="Título 1 2" xfId="29161" hidden="1"/>
    <cellStyle name="Título 1 2" xfId="29111" hidden="1"/>
    <cellStyle name="Título 1 2" xfId="29171" hidden="1"/>
    <cellStyle name="Título 1 2" xfId="29116" hidden="1"/>
    <cellStyle name="Título 1 2" xfId="29181" hidden="1"/>
    <cellStyle name="Título 1 2" xfId="29113" hidden="1"/>
    <cellStyle name="Título 1 2" xfId="29188" hidden="1"/>
    <cellStyle name="Título 1 2" xfId="29167" hidden="1"/>
    <cellStyle name="Título 1 2" xfId="29198" hidden="1"/>
    <cellStyle name="Título 1 2" xfId="29177" hidden="1"/>
    <cellStyle name="Título 1 2" xfId="29204" hidden="1"/>
    <cellStyle name="Título 1 2" xfId="29197" hidden="1"/>
    <cellStyle name="Título 1 2" xfId="29069" hidden="1"/>
    <cellStyle name="Título 1 2" xfId="28977" hidden="1"/>
    <cellStyle name="Título 1 2" xfId="29216" hidden="1"/>
    <cellStyle name="Título 1 2" xfId="28976" hidden="1"/>
    <cellStyle name="Título 1 2" xfId="29221" hidden="1"/>
    <cellStyle name="Título 1 2" xfId="28972" hidden="1"/>
    <cellStyle name="Título 1 2" xfId="28946" hidden="1"/>
    <cellStyle name="Título 1 2" xfId="28999" hidden="1"/>
    <cellStyle name="Título 1 2" xfId="29078" hidden="1"/>
    <cellStyle name="Título 1 2" xfId="28995" hidden="1"/>
    <cellStyle name="Título 1 2" xfId="28986" hidden="1"/>
    <cellStyle name="Título 1 2" xfId="28985" hidden="1"/>
    <cellStyle name="Título 1 2" xfId="28987" hidden="1"/>
    <cellStyle name="Título 1 2" xfId="29218" hidden="1"/>
    <cellStyle name="Título 1 2" xfId="29045" hidden="1"/>
    <cellStyle name="Título 1 2" xfId="29107" hidden="1"/>
    <cellStyle name="Título 1 2" xfId="28989" hidden="1"/>
    <cellStyle name="Título 1 2" xfId="29017" hidden="1"/>
    <cellStyle name="Título 1 2" xfId="29108" hidden="1"/>
    <cellStyle name="Título 1 2" xfId="28838" hidden="1"/>
    <cellStyle name="Título 1 2" xfId="29003" hidden="1"/>
    <cellStyle name="Título 1 2" xfId="29072" hidden="1"/>
    <cellStyle name="Título 1 2" xfId="29053" hidden="1"/>
    <cellStyle name="Título 1 2" xfId="28969" hidden="1"/>
    <cellStyle name="Título 1 2" xfId="28956" hidden="1"/>
    <cellStyle name="Título 1 2" xfId="29028" hidden="1"/>
    <cellStyle name="Título 1 2" xfId="29042" hidden="1"/>
    <cellStyle name="Título 1 2" xfId="29068" hidden="1"/>
    <cellStyle name="Título 1 2" xfId="29081" hidden="1"/>
    <cellStyle name="Título 1 2" xfId="28965" hidden="1"/>
    <cellStyle name="Título 1 2" xfId="28996" hidden="1"/>
    <cellStyle name="Título 1 2" xfId="29046" hidden="1"/>
    <cellStyle name="Título 1 2" xfId="29012" hidden="1"/>
    <cellStyle name="Título 1 2" xfId="28993" hidden="1"/>
    <cellStyle name="Título 1 2" xfId="29058" hidden="1"/>
    <cellStyle name="Título 1 2" xfId="28964" hidden="1"/>
    <cellStyle name="Título 1 2" xfId="29076" hidden="1"/>
    <cellStyle name="Título 1 2" xfId="28961" hidden="1"/>
    <cellStyle name="Título 1 2" xfId="29241" hidden="1"/>
    <cellStyle name="Título 1 2" xfId="29252" hidden="1"/>
    <cellStyle name="Título 1 2" xfId="29239" hidden="1"/>
    <cellStyle name="Título 1 2" xfId="29261" hidden="1"/>
    <cellStyle name="Título 1 2" xfId="29237" hidden="1"/>
    <cellStyle name="Título 1 2" xfId="29270" hidden="1"/>
    <cellStyle name="Título 1 2" xfId="29235" hidden="1"/>
    <cellStyle name="Título 1 2" xfId="29278" hidden="1"/>
    <cellStyle name="Título 1 2" xfId="29229" hidden="1"/>
    <cellStyle name="Título 1 2" xfId="29288" hidden="1"/>
    <cellStyle name="Título 1 2" xfId="29233" hidden="1"/>
    <cellStyle name="Título 1 2" xfId="29298" hidden="1"/>
    <cellStyle name="Título 1 2" xfId="29230" hidden="1"/>
    <cellStyle name="Título 1 2" xfId="29305" hidden="1"/>
    <cellStyle name="Título 1 2" xfId="29284" hidden="1"/>
    <cellStyle name="Título 1 2" xfId="29315" hidden="1"/>
    <cellStyle name="Título 1 2" xfId="29294" hidden="1"/>
    <cellStyle name="Título 1 2" xfId="29321" hidden="1"/>
    <cellStyle name="Título 1 2" xfId="29314" hidden="1"/>
    <cellStyle name="Título 1 2" xfId="29343" hidden="1"/>
    <cellStyle name="Título 1 2" xfId="29354" hidden="1"/>
    <cellStyle name="Título 1 2" xfId="29341" hidden="1"/>
    <cellStyle name="Título 1 2" xfId="29363" hidden="1"/>
    <cellStyle name="Título 1 2" xfId="29339" hidden="1"/>
    <cellStyle name="Título 1 2" xfId="29372" hidden="1"/>
    <cellStyle name="Título 1 2" xfId="29337" hidden="1"/>
    <cellStyle name="Título 1 2" xfId="29380" hidden="1"/>
    <cellStyle name="Título 1 2" xfId="29331" hidden="1"/>
    <cellStyle name="Título 1 2" xfId="29390" hidden="1"/>
    <cellStyle name="Título 1 2" xfId="29335" hidden="1"/>
    <cellStyle name="Título 1 2" xfId="29400" hidden="1"/>
    <cellStyle name="Título 1 2" xfId="29332" hidden="1"/>
    <cellStyle name="Título 1 2" xfId="29407" hidden="1"/>
    <cellStyle name="Título 1 2" xfId="29386" hidden="1"/>
    <cellStyle name="Título 1 2" xfId="29417" hidden="1"/>
    <cellStyle name="Título 1 2" xfId="29396" hidden="1"/>
    <cellStyle name="Título 1 2" xfId="29423" hidden="1"/>
    <cellStyle name="Título 1 2" xfId="29416" hidden="1"/>
    <cellStyle name="Título 1 2" xfId="29614" hidden="1"/>
    <cellStyle name="Título 1 2" xfId="29625" hidden="1"/>
    <cellStyle name="Título 1 2" xfId="29612" hidden="1"/>
    <cellStyle name="Título 1 2" xfId="29634" hidden="1"/>
    <cellStyle name="Título 1 2" xfId="29610" hidden="1"/>
    <cellStyle name="Título 1 2" xfId="29643" hidden="1"/>
    <cellStyle name="Título 1 2" xfId="29608" hidden="1"/>
    <cellStyle name="Título 1 2" xfId="29651" hidden="1"/>
    <cellStyle name="Título 1 2" xfId="29601" hidden="1"/>
    <cellStyle name="Título 1 2" xfId="29661" hidden="1"/>
    <cellStyle name="Título 1 2" xfId="29606" hidden="1"/>
    <cellStyle name="Título 1 2" xfId="29671" hidden="1"/>
    <cellStyle name="Título 1 2" xfId="29603" hidden="1"/>
    <cellStyle name="Título 1 2" xfId="29678" hidden="1"/>
    <cellStyle name="Título 1 2" xfId="29657" hidden="1"/>
    <cellStyle name="Título 1 2" xfId="29688" hidden="1"/>
    <cellStyle name="Título 1 2" xfId="29667" hidden="1"/>
    <cellStyle name="Título 1 2" xfId="29694" hidden="1"/>
    <cellStyle name="Título 1 2" xfId="29687" hidden="1"/>
    <cellStyle name="Título 1 2" xfId="29559" hidden="1"/>
    <cellStyle name="Título 1 2" xfId="29467" hidden="1"/>
    <cellStyle name="Título 1 2" xfId="29706" hidden="1"/>
    <cellStyle name="Título 1 2" xfId="29466" hidden="1"/>
    <cellStyle name="Título 1 2" xfId="29711" hidden="1"/>
    <cellStyle name="Título 1 2" xfId="29462" hidden="1"/>
    <cellStyle name="Título 1 2" xfId="29436" hidden="1"/>
    <cellStyle name="Título 1 2" xfId="29489" hidden="1"/>
    <cellStyle name="Título 1 2" xfId="29568" hidden="1"/>
    <cellStyle name="Título 1 2" xfId="29485" hidden="1"/>
    <cellStyle name="Título 1 2" xfId="29476" hidden="1"/>
    <cellStyle name="Título 1 2" xfId="29475" hidden="1"/>
    <cellStyle name="Título 1 2" xfId="29477" hidden="1"/>
    <cellStyle name="Título 1 2" xfId="29708" hidden="1"/>
    <cellStyle name="Título 1 2" xfId="29535" hidden="1"/>
    <cellStyle name="Título 1 2" xfId="29597" hidden="1"/>
    <cellStyle name="Título 1 2" xfId="29479" hidden="1"/>
    <cellStyle name="Título 1 2" xfId="29507" hidden="1"/>
    <cellStyle name="Título 1 2" xfId="29598" hidden="1"/>
    <cellStyle name="Título 1 2" xfId="29328" hidden="1"/>
    <cellStyle name="Título 1 2" xfId="29493" hidden="1"/>
    <cellStyle name="Título 1 2" xfId="29562" hidden="1"/>
    <cellStyle name="Título 1 2" xfId="29543" hidden="1"/>
    <cellStyle name="Título 1 2" xfId="29459" hidden="1"/>
    <cellStyle name="Título 1 2" xfId="29446" hidden="1"/>
    <cellStyle name="Título 1 2" xfId="29518" hidden="1"/>
    <cellStyle name="Título 1 2" xfId="29532" hidden="1"/>
    <cellStyle name="Título 1 2" xfId="29558" hidden="1"/>
    <cellStyle name="Título 1 2" xfId="29571" hidden="1"/>
    <cellStyle name="Título 1 2" xfId="29455" hidden="1"/>
    <cellStyle name="Título 1 2" xfId="29486" hidden="1"/>
    <cellStyle name="Título 1 2" xfId="29536" hidden="1"/>
    <cellStyle name="Título 1 2" xfId="29502" hidden="1"/>
    <cellStyle name="Título 1 2" xfId="29483" hidden="1"/>
    <cellStyle name="Título 1 2" xfId="29548" hidden="1"/>
    <cellStyle name="Título 1 2" xfId="29454" hidden="1"/>
    <cellStyle name="Título 1 2" xfId="29566" hidden="1"/>
    <cellStyle name="Título 1 2" xfId="29451" hidden="1"/>
    <cellStyle name="Título 1 2" xfId="29731" hidden="1"/>
    <cellStyle name="Título 1 2" xfId="29742" hidden="1"/>
    <cellStyle name="Título 1 2" xfId="29729" hidden="1"/>
    <cellStyle name="Título 1 2" xfId="29751" hidden="1"/>
    <cellStyle name="Título 1 2" xfId="29727" hidden="1"/>
    <cellStyle name="Título 1 2" xfId="29760" hidden="1"/>
    <cellStyle name="Título 1 2" xfId="29725" hidden="1"/>
    <cellStyle name="Título 1 2" xfId="29768" hidden="1"/>
    <cellStyle name="Título 1 2" xfId="29719" hidden="1"/>
    <cellStyle name="Título 1 2" xfId="29778" hidden="1"/>
    <cellStyle name="Título 1 2" xfId="29723" hidden="1"/>
    <cellStyle name="Título 1 2" xfId="29788" hidden="1"/>
    <cellStyle name="Título 1 2" xfId="29720" hidden="1"/>
    <cellStyle name="Título 1 2" xfId="29795" hidden="1"/>
    <cellStyle name="Título 1 2" xfId="29774" hidden="1"/>
    <cellStyle name="Título 1 2" xfId="29805" hidden="1"/>
    <cellStyle name="Título 1 2" xfId="29784" hidden="1"/>
    <cellStyle name="Título 1 2" xfId="29811" hidden="1"/>
    <cellStyle name="Título 1 2" xfId="29804" hidden="1"/>
    <cellStyle name="Título 1 2" xfId="29833" hidden="1"/>
    <cellStyle name="Título 1 2" xfId="29844" hidden="1"/>
    <cellStyle name="Título 1 2" xfId="29831" hidden="1"/>
    <cellStyle name="Título 1 2" xfId="29853" hidden="1"/>
    <cellStyle name="Título 1 2" xfId="29829" hidden="1"/>
    <cellStyle name="Título 1 2" xfId="29862" hidden="1"/>
    <cellStyle name="Título 1 2" xfId="29827" hidden="1"/>
    <cellStyle name="Título 1 2" xfId="29870" hidden="1"/>
    <cellStyle name="Título 1 2" xfId="29821" hidden="1"/>
    <cellStyle name="Título 1 2" xfId="29880" hidden="1"/>
    <cellStyle name="Título 1 2" xfId="29825" hidden="1"/>
    <cellStyle name="Título 1 2" xfId="29890" hidden="1"/>
    <cellStyle name="Título 1 2" xfId="29822" hidden="1"/>
    <cellStyle name="Título 1 2" xfId="29897" hidden="1"/>
    <cellStyle name="Título 1 2" xfId="29876" hidden="1"/>
    <cellStyle name="Título 1 2" xfId="29907" hidden="1"/>
    <cellStyle name="Título 1 2" xfId="29886" hidden="1"/>
    <cellStyle name="Título 1 2" xfId="29913" hidden="1"/>
    <cellStyle name="Título 1 2" xfId="29906" hidden="1"/>
    <cellStyle name="Título 1 2" xfId="30104" hidden="1"/>
    <cellStyle name="Título 1 2" xfId="30115" hidden="1"/>
    <cellStyle name="Título 1 2" xfId="30102" hidden="1"/>
    <cellStyle name="Título 1 2" xfId="30124" hidden="1"/>
    <cellStyle name="Título 1 2" xfId="30100" hidden="1"/>
    <cellStyle name="Título 1 2" xfId="30133" hidden="1"/>
    <cellStyle name="Título 1 2" xfId="30098" hidden="1"/>
    <cellStyle name="Título 1 2" xfId="30141" hidden="1"/>
    <cellStyle name="Título 1 2" xfId="30091" hidden="1"/>
    <cellStyle name="Título 1 2" xfId="30151" hidden="1"/>
    <cellStyle name="Título 1 2" xfId="30096" hidden="1"/>
    <cellStyle name="Título 1 2" xfId="30161" hidden="1"/>
    <cellStyle name="Título 1 2" xfId="30093" hidden="1"/>
    <cellStyle name="Título 1 2" xfId="30168" hidden="1"/>
    <cellStyle name="Título 1 2" xfId="30147" hidden="1"/>
    <cellStyle name="Título 1 2" xfId="30178" hidden="1"/>
    <cellStyle name="Título 1 2" xfId="30157" hidden="1"/>
    <cellStyle name="Título 1 2" xfId="30184" hidden="1"/>
    <cellStyle name="Título 1 2" xfId="30177" hidden="1"/>
    <cellStyle name="Título 1 2" xfId="30049" hidden="1"/>
    <cellStyle name="Título 1 2" xfId="29957" hidden="1"/>
    <cellStyle name="Título 1 2" xfId="30196" hidden="1"/>
    <cellStyle name="Título 1 2" xfId="29956" hidden="1"/>
    <cellStyle name="Título 1 2" xfId="30201" hidden="1"/>
    <cellStyle name="Título 1 2" xfId="29952" hidden="1"/>
    <cellStyle name="Título 1 2" xfId="29926" hidden="1"/>
    <cellStyle name="Título 1 2" xfId="29979" hidden="1"/>
    <cellStyle name="Título 1 2" xfId="30058" hidden="1"/>
    <cellStyle name="Título 1 2" xfId="29975" hidden="1"/>
    <cellStyle name="Título 1 2" xfId="29966" hidden="1"/>
    <cellStyle name="Título 1 2" xfId="29965" hidden="1"/>
    <cellStyle name="Título 1 2" xfId="29967" hidden="1"/>
    <cellStyle name="Título 1 2" xfId="30198" hidden="1"/>
    <cellStyle name="Título 1 2" xfId="30025" hidden="1"/>
    <cellStyle name="Título 1 2" xfId="30087" hidden="1"/>
    <cellStyle name="Título 1 2" xfId="29969" hidden="1"/>
    <cellStyle name="Título 1 2" xfId="29997" hidden="1"/>
    <cellStyle name="Título 1 2" xfId="30088" hidden="1"/>
    <cellStyle name="Título 1 2" xfId="29818" hidden="1"/>
    <cellStyle name="Título 1 2" xfId="29983" hidden="1"/>
    <cellStyle name="Título 1 2" xfId="30052" hidden="1"/>
    <cellStyle name="Título 1 2" xfId="30033" hidden="1"/>
    <cellStyle name="Título 1 2" xfId="29949" hidden="1"/>
    <cellStyle name="Título 1 2" xfId="29936" hidden="1"/>
    <cellStyle name="Título 1 2" xfId="30008" hidden="1"/>
    <cellStyle name="Título 1 2" xfId="30022" hidden="1"/>
    <cellStyle name="Título 1 2" xfId="30048" hidden="1"/>
    <cellStyle name="Título 1 2" xfId="30061" hidden="1"/>
    <cellStyle name="Título 1 2" xfId="29945" hidden="1"/>
    <cellStyle name="Título 1 2" xfId="29976" hidden="1"/>
    <cellStyle name="Título 1 2" xfId="30026" hidden="1"/>
    <cellStyle name="Título 1 2" xfId="29992" hidden="1"/>
    <cellStyle name="Título 1 2" xfId="29973" hidden="1"/>
    <cellStyle name="Título 1 2" xfId="30038" hidden="1"/>
    <cellStyle name="Título 1 2" xfId="29944" hidden="1"/>
    <cellStyle name="Título 1 2" xfId="30056" hidden="1"/>
    <cellStyle name="Título 1 2" xfId="29941" hidden="1"/>
    <cellStyle name="Título 1 2" xfId="30221" hidden="1"/>
    <cellStyle name="Título 1 2" xfId="30232" hidden="1"/>
    <cellStyle name="Título 1 2" xfId="30219" hidden="1"/>
    <cellStyle name="Título 1 2" xfId="30241" hidden="1"/>
    <cellStyle name="Título 1 2" xfId="30217" hidden="1"/>
    <cellStyle name="Título 1 2" xfId="30250" hidden="1"/>
    <cellStyle name="Título 1 2" xfId="30215" hidden="1"/>
    <cellStyle name="Título 1 2" xfId="30258" hidden="1"/>
    <cellStyle name="Título 1 2" xfId="30209" hidden="1"/>
    <cellStyle name="Título 1 2" xfId="30268" hidden="1"/>
    <cellStyle name="Título 1 2" xfId="30213" hidden="1"/>
    <cellStyle name="Título 1 2" xfId="30278" hidden="1"/>
    <cellStyle name="Título 1 2" xfId="30210" hidden="1"/>
    <cellStyle name="Título 1 2" xfId="30285" hidden="1"/>
    <cellStyle name="Título 1 2" xfId="30264" hidden="1"/>
    <cellStyle name="Título 1 2" xfId="30295" hidden="1"/>
    <cellStyle name="Título 1 2" xfId="30274" hidden="1"/>
    <cellStyle name="Título 1 2" xfId="30301" hidden="1"/>
    <cellStyle name="Título 1 2" xfId="30294" hidden="1"/>
    <cellStyle name="Título 1 2" xfId="30323" hidden="1"/>
    <cellStyle name="Título 1 2" xfId="30334" hidden="1"/>
    <cellStyle name="Título 1 2" xfId="30321" hidden="1"/>
    <cellStyle name="Título 1 2" xfId="30343" hidden="1"/>
    <cellStyle name="Título 1 2" xfId="30319" hidden="1"/>
    <cellStyle name="Título 1 2" xfId="30352" hidden="1"/>
    <cellStyle name="Título 1 2" xfId="30317" hidden="1"/>
    <cellStyle name="Título 1 2" xfId="30360" hidden="1"/>
    <cellStyle name="Título 1 2" xfId="30311" hidden="1"/>
    <cellStyle name="Título 1 2" xfId="30370" hidden="1"/>
    <cellStyle name="Título 1 2" xfId="30315" hidden="1"/>
    <cellStyle name="Título 1 2" xfId="30380" hidden="1"/>
    <cellStyle name="Título 1 2" xfId="30312" hidden="1"/>
    <cellStyle name="Título 1 2" xfId="30387" hidden="1"/>
    <cellStyle name="Título 1 2" xfId="30366" hidden="1"/>
    <cellStyle name="Título 1 2" xfId="30397" hidden="1"/>
    <cellStyle name="Título 1 2" xfId="30376" hidden="1"/>
    <cellStyle name="Título 1 2" xfId="30403" hidden="1"/>
    <cellStyle name="Título 1 2" xfId="30396" hidden="1"/>
    <cellStyle name="Título 1 2" xfId="30594" hidden="1"/>
    <cellStyle name="Título 1 2" xfId="30605" hidden="1"/>
    <cellStyle name="Título 1 2" xfId="30592" hidden="1"/>
    <cellStyle name="Título 1 2" xfId="30614" hidden="1"/>
    <cellStyle name="Título 1 2" xfId="30590" hidden="1"/>
    <cellStyle name="Título 1 2" xfId="30623" hidden="1"/>
    <cellStyle name="Título 1 2" xfId="30588" hidden="1"/>
    <cellStyle name="Título 1 2" xfId="30631" hidden="1"/>
    <cellStyle name="Título 1 2" xfId="30581" hidden="1"/>
    <cellStyle name="Título 1 2" xfId="30641" hidden="1"/>
    <cellStyle name="Título 1 2" xfId="30586" hidden="1"/>
    <cellStyle name="Título 1 2" xfId="30651" hidden="1"/>
    <cellStyle name="Título 1 2" xfId="30583" hidden="1"/>
    <cellStyle name="Título 1 2" xfId="30658" hidden="1"/>
    <cellStyle name="Título 1 2" xfId="30637" hidden="1"/>
    <cellStyle name="Título 1 2" xfId="30668" hidden="1"/>
    <cellStyle name="Título 1 2" xfId="30647" hidden="1"/>
    <cellStyle name="Título 1 2" xfId="30674" hidden="1"/>
    <cellStyle name="Título 1 2" xfId="30667" hidden="1"/>
    <cellStyle name="Título 1 2" xfId="30539" hidden="1"/>
    <cellStyle name="Título 1 2" xfId="30447" hidden="1"/>
    <cellStyle name="Título 1 2" xfId="30686" hidden="1"/>
    <cellStyle name="Título 1 2" xfId="30446" hidden="1"/>
    <cellStyle name="Título 1 2" xfId="30691" hidden="1"/>
    <cellStyle name="Título 1 2" xfId="30442" hidden="1"/>
    <cellStyle name="Título 1 2" xfId="30416" hidden="1"/>
    <cellStyle name="Título 1 2" xfId="30469" hidden="1"/>
    <cellStyle name="Título 1 2" xfId="30548" hidden="1"/>
    <cellStyle name="Título 1 2" xfId="30465" hidden="1"/>
    <cellStyle name="Título 1 2" xfId="30456" hidden="1"/>
    <cellStyle name="Título 1 2" xfId="30455" hidden="1"/>
    <cellStyle name="Título 1 2" xfId="30457" hidden="1"/>
    <cellStyle name="Título 1 2" xfId="30688" hidden="1"/>
    <cellStyle name="Título 1 2" xfId="30515" hidden="1"/>
    <cellStyle name="Título 1 2" xfId="30577" hidden="1"/>
    <cellStyle name="Título 1 2" xfId="30459" hidden="1"/>
    <cellStyle name="Título 1 2" xfId="30487" hidden="1"/>
    <cellStyle name="Título 1 2" xfId="30578" hidden="1"/>
    <cellStyle name="Título 1 2" xfId="30308" hidden="1"/>
    <cellStyle name="Título 1 2" xfId="30473" hidden="1"/>
    <cellStyle name="Título 1 2" xfId="30542" hidden="1"/>
    <cellStyle name="Título 1 2" xfId="30523" hidden="1"/>
    <cellStyle name="Título 1 2" xfId="30439" hidden="1"/>
    <cellStyle name="Título 1 2" xfId="30426" hidden="1"/>
    <cellStyle name="Título 1 2" xfId="30498" hidden="1"/>
    <cellStyle name="Título 1 2" xfId="30512" hidden="1"/>
    <cellStyle name="Título 1 2" xfId="30538" hidden="1"/>
    <cellStyle name="Título 1 2" xfId="30551" hidden="1"/>
    <cellStyle name="Título 1 2" xfId="30435" hidden="1"/>
    <cellStyle name="Título 1 2" xfId="30466" hidden="1"/>
    <cellStyle name="Título 1 2" xfId="30516" hidden="1"/>
    <cellStyle name="Título 1 2" xfId="30482" hidden="1"/>
    <cellStyle name="Título 1 2" xfId="30463" hidden="1"/>
    <cellStyle name="Título 1 2" xfId="30528" hidden="1"/>
    <cellStyle name="Título 1 2" xfId="30434" hidden="1"/>
    <cellStyle name="Título 1 2" xfId="30546" hidden="1"/>
    <cellStyle name="Título 1 2" xfId="30431" hidden="1"/>
    <cellStyle name="Título 1 2" xfId="26656" hidden="1"/>
    <cellStyle name="Título 1 2" xfId="26226" hidden="1"/>
    <cellStyle name="Título 1 2" xfId="23411" hidden="1"/>
    <cellStyle name="Título 1 2" xfId="25882" hidden="1"/>
    <cellStyle name="Título 1 2" xfId="23170" hidden="1"/>
    <cellStyle name="Título 1 2" xfId="26922" hidden="1"/>
    <cellStyle name="Título 1 2" xfId="26429" hidden="1"/>
    <cellStyle name="Título 1 2" xfId="27899" hidden="1"/>
    <cellStyle name="Título 1 2" xfId="21881" hidden="1"/>
    <cellStyle name="Título 1 2" xfId="23169" hidden="1"/>
    <cellStyle name="Título 1 2" xfId="22572" hidden="1"/>
    <cellStyle name="Título 1 2" xfId="27897" hidden="1"/>
    <cellStyle name="Título 1 2" xfId="26629" hidden="1"/>
    <cellStyle name="Título 1 2" xfId="26040" hidden="1"/>
    <cellStyle name="Título 1 2" xfId="23693" hidden="1"/>
    <cellStyle name="Título 1 2" xfId="21796" hidden="1"/>
    <cellStyle name="Título 1 2" xfId="26704" hidden="1"/>
    <cellStyle name="Título 1 2" xfId="26447" hidden="1"/>
    <cellStyle name="Título 1 2" xfId="26955" hidden="1"/>
    <cellStyle name="Título 1 2" xfId="26950" hidden="1"/>
    <cellStyle name="Título 1 2" xfId="22557" hidden="1"/>
    <cellStyle name="Título 1 2" xfId="27178" hidden="1"/>
    <cellStyle name="Título 1 2" xfId="26224" hidden="1"/>
    <cellStyle name="Título 1 2" xfId="27250" hidden="1"/>
    <cellStyle name="Título 1 2" xfId="26098" hidden="1"/>
    <cellStyle name="Título 1 2" xfId="22705" hidden="1"/>
    <cellStyle name="Título 1 2" xfId="23907" hidden="1"/>
    <cellStyle name="Título 1 2" xfId="24231" hidden="1"/>
    <cellStyle name="Título 1 2" xfId="24467" hidden="1"/>
    <cellStyle name="Título 1 2" xfId="21779" hidden="1"/>
    <cellStyle name="Título 1 2" xfId="21820" hidden="1"/>
    <cellStyle name="Título 1 2" xfId="22914" hidden="1"/>
    <cellStyle name="Título 1 2" xfId="27450" hidden="1"/>
    <cellStyle name="Título 1 2" xfId="25451" hidden="1"/>
    <cellStyle name="Título 1 2" xfId="23381" hidden="1"/>
    <cellStyle name="Título 1 2" xfId="26490" hidden="1"/>
    <cellStyle name="Título 1 2" xfId="22480" hidden="1"/>
    <cellStyle name="Título 1 2" xfId="22909" hidden="1"/>
    <cellStyle name="Título 1 2" xfId="26983" hidden="1"/>
    <cellStyle name="Título 1 2" xfId="26794" hidden="1"/>
    <cellStyle name="Título 1 2" xfId="22339" hidden="1"/>
    <cellStyle name="Título 1 2" xfId="22463" hidden="1"/>
    <cellStyle name="Título 1 2" xfId="25942" hidden="1"/>
    <cellStyle name="Título 1 2" xfId="26068" hidden="1"/>
    <cellStyle name="Título 1 2" xfId="26465" hidden="1"/>
    <cellStyle name="Título 1 2" xfId="24481" hidden="1"/>
    <cellStyle name="Título 1 2" xfId="25846" hidden="1"/>
    <cellStyle name="Título 1 2" xfId="22191" hidden="1"/>
    <cellStyle name="Título 1 2" xfId="26376" hidden="1"/>
    <cellStyle name="Título 1 2" xfId="22436" hidden="1"/>
    <cellStyle name="Título 1 2" xfId="27823" hidden="1"/>
    <cellStyle name="Título 1 2" xfId="25176" hidden="1"/>
    <cellStyle name="Título 1 2" xfId="22200" hidden="1"/>
    <cellStyle name="Título 1 2" xfId="23912" hidden="1"/>
    <cellStyle name="Título 1 2" xfId="27825" hidden="1"/>
    <cellStyle name="Título 1 2" xfId="21753" hidden="1"/>
    <cellStyle name="Título 1 2" xfId="23668" hidden="1"/>
    <cellStyle name="Título 1 2" xfId="26918" hidden="1"/>
    <cellStyle name="Título 1 2" xfId="25901" hidden="1"/>
    <cellStyle name="Título 1 2" xfId="26957" hidden="1"/>
    <cellStyle name="Título 1 2" xfId="25146" hidden="1"/>
    <cellStyle name="Título 1 2" xfId="26517" hidden="1"/>
    <cellStyle name="Título 1 2" xfId="25667" hidden="1"/>
    <cellStyle name="Título 1 2" xfId="23667" hidden="1"/>
    <cellStyle name="Título 1 2" xfId="22234" hidden="1"/>
    <cellStyle name="Título 1 2" xfId="26268" hidden="1"/>
    <cellStyle name="Título 1 2" xfId="23102" hidden="1"/>
    <cellStyle name="Título 1 2" xfId="23081" hidden="1"/>
    <cellStyle name="Título 1 2" xfId="23857" hidden="1"/>
    <cellStyle name="Título 1 2" xfId="25241" hidden="1"/>
    <cellStyle name="Título 1 2" xfId="25106" hidden="1"/>
    <cellStyle name="Título 1 2" xfId="23366" hidden="1"/>
    <cellStyle name="Título 1 2" xfId="25784" hidden="1"/>
    <cellStyle name="Título 1 2" xfId="26078" hidden="1"/>
    <cellStyle name="Título 1 2" xfId="25126" hidden="1"/>
    <cellStyle name="Título 1 2" xfId="23642" hidden="1"/>
    <cellStyle name="Título 1 2" xfId="22667" hidden="1"/>
    <cellStyle name="Título 1 2" xfId="24475" hidden="1"/>
    <cellStyle name="Título 1 2" xfId="23966" hidden="1"/>
    <cellStyle name="Título 1 2" xfId="23569" hidden="1"/>
    <cellStyle name="Título 1 2" xfId="22125" hidden="1"/>
    <cellStyle name="Título 1 2" xfId="26938" hidden="1"/>
    <cellStyle name="Título 1 2" xfId="24497" hidden="1"/>
    <cellStyle name="Título 1 2" xfId="23458" hidden="1"/>
    <cellStyle name="Título 1 2" xfId="25944" hidden="1"/>
    <cellStyle name="Título 1 2" xfId="27822" hidden="1"/>
    <cellStyle name="Título 1 2" xfId="26962" hidden="1"/>
    <cellStyle name="Título 1 2" xfId="22058" hidden="1"/>
    <cellStyle name="Título 1 2" xfId="25539" hidden="1"/>
    <cellStyle name="Título 1 2" xfId="22594" hidden="1"/>
    <cellStyle name="Título 1 2" xfId="23376" hidden="1"/>
    <cellStyle name="Título 1 2" xfId="26804" hidden="1"/>
    <cellStyle name="Título 1 2" xfId="27295" hidden="1"/>
    <cellStyle name="Título 1 2" xfId="23711" hidden="1"/>
    <cellStyle name="Título 1 2" xfId="27159" hidden="1"/>
    <cellStyle name="Título 1 2" xfId="22659" hidden="1"/>
    <cellStyle name="Título 1 2" xfId="23452" hidden="1"/>
    <cellStyle name="Título 1 2" xfId="27832" hidden="1"/>
    <cellStyle name="Título 1 2" xfId="21937" hidden="1"/>
    <cellStyle name="Título 1 2" xfId="25693" hidden="1"/>
    <cellStyle name="Título 1 2" xfId="27327" hidden="1"/>
    <cellStyle name="Título 1 2" xfId="25994" hidden="1"/>
    <cellStyle name="Título 1 2" xfId="27830" hidden="1"/>
    <cellStyle name="Título 1 2" xfId="26501" hidden="1"/>
    <cellStyle name="Título 1 2" xfId="25508" hidden="1"/>
    <cellStyle name="Título 1 2" xfId="25939" hidden="1"/>
    <cellStyle name="Título 1 2" xfId="21910" hidden="1"/>
    <cellStyle name="Título 1 2" xfId="26341" hidden="1"/>
    <cellStyle name="Título 1 2" xfId="23367" hidden="1"/>
    <cellStyle name="Título 1 2" xfId="25521" hidden="1"/>
    <cellStyle name="Título 1 2" xfId="22154" hidden="1"/>
    <cellStyle name="Título 1 2" xfId="24490" hidden="1"/>
    <cellStyle name="Título 1 2" xfId="22754" hidden="1"/>
    <cellStyle name="Título 1 2" xfId="23608" hidden="1"/>
    <cellStyle name="Título 1 2" xfId="27036" hidden="1"/>
    <cellStyle name="Título 1 2" xfId="22759" hidden="1"/>
    <cellStyle name="Título 1 2" xfId="25185" hidden="1"/>
    <cellStyle name="Título 1 2" xfId="23881" hidden="1"/>
    <cellStyle name="Título 1 2" xfId="26449" hidden="1"/>
    <cellStyle name="Título 1 2" xfId="23838" hidden="1"/>
    <cellStyle name="Título 1 2" xfId="23574" hidden="1"/>
    <cellStyle name="Título 1 2" xfId="27010" hidden="1"/>
    <cellStyle name="Título 1 2" xfId="26959" hidden="1"/>
    <cellStyle name="Título 1 2" xfId="25669" hidden="1"/>
    <cellStyle name="Título 1 2" xfId="26595" hidden="1"/>
    <cellStyle name="Título 1 2" xfId="22764" hidden="1"/>
    <cellStyle name="Título 1 2" xfId="25455" hidden="1"/>
    <cellStyle name="Título 1 2" xfId="25243" hidden="1"/>
    <cellStyle name="Título 1 2" xfId="27319" hidden="1"/>
    <cellStyle name="Título 1 2" xfId="25104" hidden="1"/>
    <cellStyle name="Título 1 2" xfId="25740" hidden="1"/>
    <cellStyle name="Título 1 2" xfId="21938" hidden="1"/>
    <cellStyle name="Título 1 2" xfId="23989" hidden="1"/>
    <cellStyle name="Título 1 2" xfId="23432" hidden="1"/>
    <cellStyle name="Título 1 2" xfId="22225" hidden="1"/>
    <cellStyle name="Título 1 2" xfId="26468" hidden="1"/>
    <cellStyle name="Título 1 2" xfId="26908" hidden="1"/>
    <cellStyle name="Título 1 2" xfId="22668" hidden="1"/>
    <cellStyle name="Título 1 2" xfId="23030" hidden="1"/>
    <cellStyle name="Título 1 2" xfId="25113" hidden="1"/>
    <cellStyle name="Título 1 2" xfId="27869" hidden="1"/>
    <cellStyle name="Título 1 2" xfId="23623" hidden="1"/>
    <cellStyle name="Título 1 2" xfId="22615" hidden="1"/>
    <cellStyle name="Título 1 2" xfId="24139" hidden="1"/>
    <cellStyle name="Título 1 2" xfId="22202" hidden="1"/>
    <cellStyle name="Título 1 2" xfId="27873" hidden="1"/>
    <cellStyle name="Título 1 2" xfId="23543" hidden="1"/>
    <cellStyle name="Título 1 2" xfId="24132" hidden="1"/>
    <cellStyle name="Título 1 2" xfId="23319" hidden="1"/>
    <cellStyle name="Título 1 2" xfId="27867" hidden="1"/>
    <cellStyle name="Título 1 2" xfId="26047" hidden="1"/>
    <cellStyle name="Título 1 2" xfId="23799" hidden="1"/>
    <cellStyle name="Título 1 2" xfId="25845" hidden="1"/>
    <cellStyle name="Título 1 2" xfId="23365" hidden="1"/>
    <cellStyle name="Título 1 2" xfId="25183" hidden="1"/>
    <cellStyle name="Título 1 2" xfId="22224" hidden="1"/>
    <cellStyle name="Título 1 2" xfId="25234" hidden="1"/>
    <cellStyle name="Título 1 2" xfId="22907" hidden="1"/>
    <cellStyle name="Título 1 2" xfId="26640" hidden="1"/>
    <cellStyle name="Título 1 2" xfId="24171" hidden="1"/>
    <cellStyle name="Título 1 2" xfId="25112" hidden="1"/>
    <cellStyle name="Título 1 2" xfId="25449" hidden="1"/>
    <cellStyle name="Título 1 2" xfId="22155" hidden="1"/>
    <cellStyle name="Título 1 2" xfId="23634" hidden="1"/>
    <cellStyle name="Título 1 2" xfId="23663" hidden="1"/>
    <cellStyle name="Título 1 2" xfId="27027" hidden="1"/>
    <cellStyle name="Título 1 2" xfId="26774" hidden="1"/>
    <cellStyle name="Título 1 2" xfId="22614" hidden="1"/>
    <cellStyle name="Título 1 2" xfId="21852" hidden="1"/>
    <cellStyle name="Título 1 2" xfId="25705" hidden="1"/>
    <cellStyle name="Título 1 2" xfId="26043" hidden="1"/>
    <cellStyle name="Título 1 2" xfId="27831" hidden="1"/>
    <cellStyle name="Título 1 2" xfId="27002" hidden="1"/>
    <cellStyle name="Título 1 2" xfId="22568" hidden="1"/>
    <cellStyle name="Título 1 2" xfId="27204" hidden="1"/>
    <cellStyle name="Título 1 2" xfId="22397" hidden="1"/>
    <cellStyle name="Título 1 2" xfId="26092" hidden="1"/>
    <cellStyle name="Título 1 2" xfId="27180" hidden="1"/>
    <cellStyle name="Título 1 2" xfId="23075" hidden="1"/>
    <cellStyle name="Título 1 2" xfId="27968" hidden="1"/>
    <cellStyle name="Título 1 2" xfId="22468" hidden="1"/>
    <cellStyle name="Título 1 2" xfId="22726" hidden="1"/>
    <cellStyle name="Título 1 2" xfId="22608" hidden="1"/>
    <cellStyle name="Título 1 2" xfId="23257" hidden="1"/>
    <cellStyle name="Título 1 2" xfId="23849" hidden="1"/>
    <cellStyle name="Título 1 2" xfId="26699" hidden="1"/>
    <cellStyle name="Título 1 2" xfId="26391" hidden="1"/>
    <cellStyle name="Título 1 2" xfId="21830" hidden="1"/>
    <cellStyle name="Título 1 2" xfId="26813" hidden="1"/>
    <cellStyle name="Título 1 2" xfId="25967" hidden="1"/>
    <cellStyle name="Título 1 2" xfId="24156" hidden="1"/>
    <cellStyle name="Título 1 2" xfId="23865" hidden="1"/>
    <cellStyle name="Título 1 2" xfId="23956" hidden="1"/>
    <cellStyle name="Título 1 2" xfId="26111" hidden="1"/>
    <cellStyle name="Título 1 2" xfId="26711" hidden="1"/>
    <cellStyle name="Título 1 2" xfId="22454" hidden="1"/>
    <cellStyle name="Título 1 2" xfId="23255" hidden="1"/>
    <cellStyle name="Título 1 2" xfId="21815" hidden="1"/>
    <cellStyle name="Título 1 2" xfId="22318" hidden="1"/>
    <cellStyle name="Título 1 2" xfId="26365" hidden="1"/>
    <cellStyle name="Título 1 2" xfId="25410" hidden="1"/>
    <cellStyle name="Título 1 2" xfId="25514" hidden="1"/>
    <cellStyle name="Título 1 2" xfId="21835" hidden="1"/>
    <cellStyle name="Título 1 2" xfId="23961" hidden="1"/>
    <cellStyle name="Título 1 2" xfId="22423" hidden="1"/>
    <cellStyle name="Título 1 2" xfId="22075" hidden="1"/>
    <cellStyle name="Título 1 2" xfId="23782" hidden="1"/>
    <cellStyle name="Título 1 2" xfId="21890" hidden="1"/>
    <cellStyle name="Título 1 2" xfId="23968" hidden="1"/>
    <cellStyle name="Título 1 2" xfId="30792" hidden="1"/>
    <cellStyle name="Título 1 2" xfId="30803" hidden="1"/>
    <cellStyle name="Título 1 2" xfId="30790" hidden="1"/>
    <cellStyle name="Título 1 2" xfId="30812" hidden="1"/>
    <cellStyle name="Título 1 2" xfId="30788" hidden="1"/>
    <cellStyle name="Título 1 2" xfId="30821" hidden="1"/>
    <cellStyle name="Título 1 2" xfId="30786" hidden="1"/>
    <cellStyle name="Título 1 2" xfId="30829" hidden="1"/>
    <cellStyle name="Título 1 2" xfId="30780" hidden="1"/>
    <cellStyle name="Título 1 2" xfId="30839" hidden="1"/>
    <cellStyle name="Título 1 2" xfId="30784" hidden="1"/>
    <cellStyle name="Título 1 2" xfId="30849" hidden="1"/>
    <cellStyle name="Título 1 2" xfId="30781" hidden="1"/>
    <cellStyle name="Título 1 2" xfId="30856" hidden="1"/>
    <cellStyle name="Título 1 2" xfId="30835" hidden="1"/>
    <cellStyle name="Título 1 2" xfId="30866" hidden="1"/>
    <cellStyle name="Título 1 2" xfId="30845" hidden="1"/>
    <cellStyle name="Título 1 2" xfId="30873" hidden="1"/>
    <cellStyle name="Título 1 2" xfId="30865" hidden="1"/>
    <cellStyle name="Título 1 2" xfId="31077" hidden="1"/>
    <cellStyle name="Título 1 2" xfId="31088" hidden="1"/>
    <cellStyle name="Título 1 2" xfId="31075" hidden="1"/>
    <cellStyle name="Título 1 2" xfId="31097" hidden="1"/>
    <cellStyle name="Título 1 2" xfId="31073" hidden="1"/>
    <cellStyle name="Título 1 2" xfId="31106" hidden="1"/>
    <cellStyle name="Título 1 2" xfId="31071" hidden="1"/>
    <cellStyle name="Título 1 2" xfId="31114" hidden="1"/>
    <cellStyle name="Título 1 2" xfId="31064" hidden="1"/>
    <cellStyle name="Título 1 2" xfId="31124" hidden="1"/>
    <cellStyle name="Título 1 2" xfId="31069" hidden="1"/>
    <cellStyle name="Título 1 2" xfId="31134" hidden="1"/>
    <cellStyle name="Título 1 2" xfId="31066" hidden="1"/>
    <cellStyle name="Título 1 2" xfId="31141" hidden="1"/>
    <cellStyle name="Título 1 2" xfId="31120" hidden="1"/>
    <cellStyle name="Título 1 2" xfId="31151" hidden="1"/>
    <cellStyle name="Título 1 2" xfId="31130" hidden="1"/>
    <cellStyle name="Título 1 2" xfId="31157" hidden="1"/>
    <cellStyle name="Título 1 2" xfId="31150" hidden="1"/>
    <cellStyle name="Título 1 2" xfId="31022" hidden="1"/>
    <cellStyle name="Título 1 2" xfId="30930" hidden="1"/>
    <cellStyle name="Título 1 2" xfId="31169" hidden="1"/>
    <cellStyle name="Título 1 2" xfId="30929" hidden="1"/>
    <cellStyle name="Título 1 2" xfId="31174" hidden="1"/>
    <cellStyle name="Título 1 2" xfId="30925" hidden="1"/>
    <cellStyle name="Título 1 2" xfId="30899" hidden="1"/>
    <cellStyle name="Título 1 2" xfId="30952" hidden="1"/>
    <cellStyle name="Título 1 2" xfId="31031" hidden="1"/>
    <cellStyle name="Título 1 2" xfId="30948" hidden="1"/>
    <cellStyle name="Título 1 2" xfId="30939" hidden="1"/>
    <cellStyle name="Título 1 2" xfId="30938" hidden="1"/>
    <cellStyle name="Título 1 2" xfId="30940" hidden="1"/>
    <cellStyle name="Título 1 2" xfId="31171" hidden="1"/>
    <cellStyle name="Título 1 2" xfId="30998" hidden="1"/>
    <cellStyle name="Título 1 2" xfId="31060" hidden="1"/>
    <cellStyle name="Título 1 2" xfId="30942" hidden="1"/>
    <cellStyle name="Título 1 2" xfId="30970" hidden="1"/>
    <cellStyle name="Título 1 2" xfId="31061" hidden="1"/>
    <cellStyle name="Título 1 2" xfId="26347" hidden="1"/>
    <cellStyle name="Título 1 2" xfId="30956" hidden="1"/>
    <cellStyle name="Título 1 2" xfId="31025" hidden="1"/>
    <cellStyle name="Título 1 2" xfId="31006" hidden="1"/>
    <cellStyle name="Título 1 2" xfId="30922" hidden="1"/>
    <cellStyle name="Título 1 2" xfId="30909" hidden="1"/>
    <cellStyle name="Título 1 2" xfId="30981" hidden="1"/>
    <cellStyle name="Título 1 2" xfId="30995" hidden="1"/>
    <cellStyle name="Título 1 2" xfId="31021" hidden="1"/>
    <cellStyle name="Título 1 2" xfId="31034" hidden="1"/>
    <cellStyle name="Título 1 2" xfId="30918" hidden="1"/>
    <cellStyle name="Título 1 2" xfId="30949" hidden="1"/>
    <cellStyle name="Título 1 2" xfId="30999" hidden="1"/>
    <cellStyle name="Título 1 2" xfId="30965" hidden="1"/>
    <cellStyle name="Título 1 2" xfId="30946" hidden="1"/>
    <cellStyle name="Título 1 2" xfId="31011" hidden="1"/>
    <cellStyle name="Título 1 2" xfId="30917" hidden="1"/>
    <cellStyle name="Título 1 2" xfId="31029" hidden="1"/>
    <cellStyle name="Título 1 2" xfId="30914" hidden="1"/>
    <cellStyle name="Título 1 2" xfId="23848" hidden="1"/>
    <cellStyle name="Título 1 2" xfId="23095" hidden="1"/>
    <cellStyle name="Título 1 2" xfId="25531" hidden="1"/>
    <cellStyle name="Título 1 2" xfId="26250" hidden="1"/>
    <cellStyle name="Título 1 2" xfId="26035" hidden="1"/>
    <cellStyle name="Título 1 2" xfId="26893" hidden="1"/>
    <cellStyle name="Título 1 2" xfId="23262" hidden="1"/>
    <cellStyle name="Título 1 2" xfId="22359" hidden="1"/>
    <cellStyle name="Título 1 2" xfId="23913" hidden="1"/>
    <cellStyle name="Título 1 2" xfId="25773" hidden="1"/>
    <cellStyle name="Título 1 2" xfId="21799" hidden="1"/>
    <cellStyle name="Título 1 2" xfId="26331" hidden="1"/>
    <cellStyle name="Título 1 2" xfId="23148" hidden="1"/>
    <cellStyle name="Título 1 2" xfId="25612" hidden="1"/>
    <cellStyle name="Título 1 2" xfId="27833" hidden="1"/>
    <cellStyle name="Título 1 2" xfId="25715" hidden="1"/>
    <cellStyle name="Título 1 2" xfId="22050" hidden="1"/>
    <cellStyle name="Título 1 2" xfId="26800" hidden="1"/>
    <cellStyle name="Título 1 2" xfId="22407" hidden="1"/>
    <cellStyle name="Título 1 2" xfId="25905" hidden="1"/>
    <cellStyle name="Título 1 2" xfId="26059" hidden="1"/>
    <cellStyle name="Título 1 2" xfId="24487" hidden="1"/>
    <cellStyle name="Título 1 2" xfId="25315" hidden="1"/>
    <cellStyle name="Título 1 2" xfId="25487" hidden="1"/>
    <cellStyle name="Título 1 2" xfId="22766" hidden="1"/>
    <cellStyle name="Título 1 2" xfId="22335" hidden="1"/>
    <cellStyle name="Título 1 2" xfId="22384" hidden="1"/>
    <cellStyle name="Título 1 2" xfId="25057" hidden="1"/>
    <cellStyle name="Título 1 2" xfId="23620" hidden="1"/>
    <cellStyle name="Título 1 2" xfId="25075" hidden="1"/>
    <cellStyle name="Título 1 2" xfId="22354" hidden="1"/>
    <cellStyle name="Título 1 2" xfId="26094" hidden="1"/>
    <cellStyle name="Título 1 2" xfId="31209" hidden="1"/>
    <cellStyle name="Título 1 2" xfId="23121" hidden="1"/>
    <cellStyle name="Título 1 2" xfId="31219" hidden="1"/>
    <cellStyle name="Título 1 2" xfId="23549" hidden="1"/>
    <cellStyle name="Título 1 2" xfId="31225" hidden="1"/>
    <cellStyle name="Título 1 2" xfId="31218" hidden="1"/>
    <cellStyle name="Título 1 2" xfId="31416" hidden="1"/>
    <cellStyle name="Título 1 2" xfId="31427" hidden="1"/>
    <cellStyle name="Título 1 2" xfId="31414" hidden="1"/>
    <cellStyle name="Título 1 2" xfId="31436" hidden="1"/>
    <cellStyle name="Título 1 2" xfId="31412" hidden="1"/>
    <cellStyle name="Título 1 2" xfId="31445" hidden="1"/>
    <cellStyle name="Título 1 2" xfId="31410" hidden="1"/>
    <cellStyle name="Título 1 2" xfId="31453" hidden="1"/>
    <cellStyle name="Título 1 2" xfId="31403" hidden="1"/>
    <cellStyle name="Título 1 2" xfId="31463" hidden="1"/>
    <cellStyle name="Título 1 2" xfId="31408" hidden="1"/>
    <cellStyle name="Título 1 2" xfId="31473" hidden="1"/>
    <cellStyle name="Título 1 2" xfId="31405" hidden="1"/>
    <cellStyle name="Título 1 2" xfId="31480" hidden="1"/>
    <cellStyle name="Título 1 2" xfId="31459" hidden="1"/>
    <cellStyle name="Título 1 2" xfId="31490" hidden="1"/>
    <cellStyle name="Título 1 2" xfId="31469" hidden="1"/>
    <cellStyle name="Título 1 2" xfId="31496" hidden="1"/>
    <cellStyle name="Título 1 2" xfId="31489" hidden="1"/>
    <cellStyle name="Título 1 2" xfId="31361" hidden="1"/>
    <cellStyle name="Título 1 2" xfId="31269" hidden="1"/>
    <cellStyle name="Título 1 2" xfId="31508" hidden="1"/>
    <cellStyle name="Título 1 2" xfId="31268" hidden="1"/>
    <cellStyle name="Título 1 2" xfId="31513" hidden="1"/>
    <cellStyle name="Título 1 2" xfId="31264" hidden="1"/>
    <cellStyle name="Título 1 2" xfId="31238" hidden="1"/>
    <cellStyle name="Título 1 2" xfId="31291" hidden="1"/>
    <cellStyle name="Título 1 2" xfId="31370" hidden="1"/>
    <cellStyle name="Título 1 2" xfId="31287" hidden="1"/>
    <cellStyle name="Título 1 2" xfId="31278" hidden="1"/>
    <cellStyle name="Título 1 2" xfId="31277" hidden="1"/>
    <cellStyle name="Título 1 2" xfId="31279" hidden="1"/>
    <cellStyle name="Título 1 2" xfId="31510" hidden="1"/>
    <cellStyle name="Título 1 2" xfId="31337" hidden="1"/>
    <cellStyle name="Título 1 2" xfId="31399" hidden="1"/>
    <cellStyle name="Título 1 2" xfId="31281" hidden="1"/>
    <cellStyle name="Título 1 2" xfId="31309" hidden="1"/>
    <cellStyle name="Título 1 2" xfId="31400" hidden="1"/>
    <cellStyle name="Título 1 2" xfId="25405" hidden="1"/>
    <cellStyle name="Título 1 2" xfId="31295" hidden="1"/>
    <cellStyle name="Título 1 2" xfId="31364" hidden="1"/>
    <cellStyle name="Título 1 2" xfId="31345" hidden="1"/>
    <cellStyle name="Título 1 2" xfId="31261" hidden="1"/>
    <cellStyle name="Título 1 2" xfId="31248" hidden="1"/>
    <cellStyle name="Título 1 2" xfId="31320" hidden="1"/>
    <cellStyle name="Título 1 2" xfId="31334" hidden="1"/>
    <cellStyle name="Título 1 2" xfId="31360" hidden="1"/>
    <cellStyle name="Título 1 2" xfId="31373" hidden="1"/>
    <cellStyle name="Título 1 2" xfId="31257" hidden="1"/>
    <cellStyle name="Título 1 2" xfId="31288" hidden="1"/>
    <cellStyle name="Título 1 2" xfId="31338" hidden="1"/>
    <cellStyle name="Título 1 2" xfId="31304" hidden="1"/>
    <cellStyle name="Título 1 2" xfId="31285" hidden="1"/>
    <cellStyle name="Título 1 2" xfId="31350" hidden="1"/>
    <cellStyle name="Título 1 2" xfId="31256" hidden="1"/>
    <cellStyle name="Título 1 2" xfId="31368" hidden="1"/>
    <cellStyle name="Título 1 2" xfId="31253" hidden="1"/>
    <cellStyle name="Título 1 2" xfId="31533" hidden="1"/>
    <cellStyle name="Título 1 2" xfId="31544" hidden="1"/>
    <cellStyle name="Título 1 2" xfId="31531" hidden="1"/>
    <cellStyle name="Título 1 2" xfId="31553" hidden="1"/>
    <cellStyle name="Título 1 2" xfId="31529" hidden="1"/>
    <cellStyle name="Título 1 2" xfId="31562" hidden="1"/>
    <cellStyle name="Título 1 2" xfId="31527" hidden="1"/>
    <cellStyle name="Título 1 2" xfId="31570" hidden="1"/>
    <cellStyle name="Título 1 2" xfId="31521" hidden="1"/>
    <cellStyle name="Título 1 2" xfId="31580" hidden="1"/>
    <cellStyle name="Título 1 2" xfId="31525" hidden="1"/>
    <cellStyle name="Título 1 2" xfId="31590" hidden="1"/>
    <cellStyle name="Título 1 2" xfId="31522" hidden="1"/>
    <cellStyle name="Título 1 2" xfId="31597" hidden="1"/>
    <cellStyle name="Título 1 2" xfId="31576" hidden="1"/>
    <cellStyle name="Título 1 2" xfId="31607" hidden="1"/>
    <cellStyle name="Título 1 2" xfId="31586" hidden="1"/>
    <cellStyle name="Título 1 2" xfId="31613" hidden="1"/>
    <cellStyle name="Título 1 2" xfId="31606" hidden="1"/>
    <cellStyle name="Título 1 2" xfId="31635" hidden="1"/>
    <cellStyle name="Título 1 2" xfId="31646" hidden="1"/>
    <cellStyle name="Título 1 2" xfId="31633" hidden="1"/>
    <cellStyle name="Título 1 2" xfId="31655" hidden="1"/>
    <cellStyle name="Título 1 2" xfId="31631" hidden="1"/>
    <cellStyle name="Título 1 2" xfId="31664" hidden="1"/>
    <cellStyle name="Título 1 2" xfId="31629" hidden="1"/>
    <cellStyle name="Título 1 2" xfId="31672" hidden="1"/>
    <cellStyle name="Título 1 2" xfId="31623" hidden="1"/>
    <cellStyle name="Título 1 2" xfId="31682" hidden="1"/>
    <cellStyle name="Título 1 2" xfId="31627" hidden="1"/>
    <cellStyle name="Título 1 2" xfId="31692" hidden="1"/>
    <cellStyle name="Título 1 2" xfId="31624" hidden="1"/>
    <cellStyle name="Título 1 2" xfId="31699" hidden="1"/>
    <cellStyle name="Título 1 2" xfId="31678" hidden="1"/>
    <cellStyle name="Título 1 2" xfId="31709" hidden="1"/>
    <cellStyle name="Título 1 2" xfId="31688" hidden="1"/>
    <cellStyle name="Título 1 2" xfId="31715" hidden="1"/>
    <cellStyle name="Título 1 2" xfId="31708" hidden="1"/>
    <cellStyle name="Título 1 2" xfId="31906" hidden="1"/>
    <cellStyle name="Título 1 2" xfId="31917" hidden="1"/>
    <cellStyle name="Título 1 2" xfId="31904" hidden="1"/>
    <cellStyle name="Título 1 2" xfId="31926" hidden="1"/>
    <cellStyle name="Título 1 2" xfId="31902" hidden="1"/>
    <cellStyle name="Título 1 2" xfId="31935" hidden="1"/>
    <cellStyle name="Título 1 2" xfId="31900" hidden="1"/>
    <cellStyle name="Título 1 2" xfId="31943" hidden="1"/>
    <cellStyle name="Título 1 2" xfId="31893" hidden="1"/>
    <cellStyle name="Título 1 2" xfId="31953" hidden="1"/>
    <cellStyle name="Título 1 2" xfId="31898" hidden="1"/>
    <cellStyle name="Título 1 2" xfId="31963" hidden="1"/>
    <cellStyle name="Título 1 2" xfId="31895" hidden="1"/>
    <cellStyle name="Título 1 2" xfId="31970" hidden="1"/>
    <cellStyle name="Título 1 2" xfId="31949" hidden="1"/>
    <cellStyle name="Título 1 2" xfId="31980" hidden="1"/>
    <cellStyle name="Título 1 2" xfId="31959" hidden="1"/>
    <cellStyle name="Título 1 2" xfId="31986" hidden="1"/>
    <cellStyle name="Título 1 2" xfId="31979" hidden="1"/>
    <cellStyle name="Título 1 2" xfId="31851" hidden="1"/>
    <cellStyle name="Título 1 2" xfId="31759" hidden="1"/>
    <cellStyle name="Título 1 2" xfId="31998" hidden="1"/>
    <cellStyle name="Título 1 2" xfId="31758" hidden="1"/>
    <cellStyle name="Título 1 2" xfId="32003" hidden="1"/>
    <cellStyle name="Título 1 2" xfId="31754" hidden="1"/>
    <cellStyle name="Título 1 2" xfId="31728" hidden="1"/>
    <cellStyle name="Título 1 2" xfId="31781" hidden="1"/>
    <cellStyle name="Título 1 2" xfId="31860" hidden="1"/>
    <cellStyle name="Título 1 2" xfId="31777" hidden="1"/>
    <cellStyle name="Título 1 2" xfId="31768" hidden="1"/>
    <cellStyle name="Título 1 2" xfId="31767" hidden="1"/>
    <cellStyle name="Título 1 2" xfId="31769" hidden="1"/>
    <cellStyle name="Título 1 2" xfId="32000" hidden="1"/>
    <cellStyle name="Título 1 2" xfId="31827" hidden="1"/>
    <cellStyle name="Título 1 2" xfId="31889" hidden="1"/>
    <cellStyle name="Título 1 2" xfId="31771" hidden="1"/>
    <cellStyle name="Título 1 2" xfId="31799" hidden="1"/>
    <cellStyle name="Título 1 2" xfId="31890" hidden="1"/>
    <cellStyle name="Título 1 2" xfId="31620" hidden="1"/>
    <cellStyle name="Título 1 2" xfId="31785" hidden="1"/>
    <cellStyle name="Título 1 2" xfId="31854" hidden="1"/>
    <cellStyle name="Título 1 2" xfId="31835" hidden="1"/>
    <cellStyle name="Título 1 2" xfId="31751" hidden="1"/>
    <cellStyle name="Título 1 2" xfId="31738" hidden="1"/>
    <cellStyle name="Título 1 2" xfId="31810" hidden="1"/>
    <cellStyle name="Título 1 2" xfId="31824" hidden="1"/>
    <cellStyle name="Título 1 2" xfId="31850" hidden="1"/>
    <cellStyle name="Título 1 2" xfId="31863" hidden="1"/>
    <cellStyle name="Título 1 2" xfId="31747" hidden="1"/>
    <cellStyle name="Título 1 2" xfId="31778" hidden="1"/>
    <cellStyle name="Título 1 2" xfId="31828" hidden="1"/>
    <cellStyle name="Título 1 2" xfId="31794" hidden="1"/>
    <cellStyle name="Título 1 2" xfId="31775" hidden="1"/>
    <cellStyle name="Título 1 2" xfId="31840" hidden="1"/>
    <cellStyle name="Título 1 2" xfId="31746" hidden="1"/>
    <cellStyle name="Título 1 2" xfId="31858" hidden="1"/>
    <cellStyle name="Título 1 2" xfId="31743" hidden="1"/>
    <cellStyle name="Título 1 2" xfId="32023" hidden="1"/>
    <cellStyle name="Título 1 2" xfId="32034" hidden="1"/>
    <cellStyle name="Título 1 2" xfId="32021" hidden="1"/>
    <cellStyle name="Título 1 2" xfId="32043" hidden="1"/>
    <cellStyle name="Título 1 2" xfId="32019" hidden="1"/>
    <cellStyle name="Título 1 2" xfId="32052" hidden="1"/>
    <cellStyle name="Título 1 2" xfId="32017" hidden="1"/>
    <cellStyle name="Título 1 2" xfId="32060" hidden="1"/>
    <cellStyle name="Título 1 2" xfId="32011" hidden="1"/>
    <cellStyle name="Título 1 2" xfId="32070" hidden="1"/>
    <cellStyle name="Título 1 2" xfId="32015" hidden="1"/>
    <cellStyle name="Título 1 2" xfId="32080" hidden="1"/>
    <cellStyle name="Título 1 2" xfId="32012" hidden="1"/>
    <cellStyle name="Título 1 2" xfId="32087" hidden="1"/>
    <cellStyle name="Título 1 2" xfId="32066" hidden="1"/>
    <cellStyle name="Título 1 2" xfId="32097" hidden="1"/>
    <cellStyle name="Título 1 2" xfId="32076" hidden="1"/>
    <cellStyle name="Título 1 2" xfId="32103" hidden="1"/>
    <cellStyle name="Título 1 2" xfId="32096" hidden="1"/>
    <cellStyle name="Título 1 2" xfId="32125" hidden="1"/>
    <cellStyle name="Título 1 2" xfId="32136" hidden="1"/>
    <cellStyle name="Título 1 2" xfId="32123" hidden="1"/>
    <cellStyle name="Título 1 2" xfId="32145" hidden="1"/>
    <cellStyle name="Título 1 2" xfId="32121" hidden="1"/>
    <cellStyle name="Título 1 2" xfId="32154" hidden="1"/>
    <cellStyle name="Título 1 2" xfId="32119" hidden="1"/>
    <cellStyle name="Título 1 2" xfId="32162" hidden="1"/>
    <cellStyle name="Título 1 2" xfId="32113" hidden="1"/>
    <cellStyle name="Título 1 2" xfId="32172" hidden="1"/>
    <cellStyle name="Título 1 2" xfId="32117" hidden="1"/>
    <cellStyle name="Título 1 2" xfId="32182" hidden="1"/>
    <cellStyle name="Título 1 2" xfId="32114" hidden="1"/>
    <cellStyle name="Título 1 2" xfId="32189" hidden="1"/>
    <cellStyle name="Título 1 2" xfId="32168" hidden="1"/>
    <cellStyle name="Título 1 2" xfId="32199" hidden="1"/>
    <cellStyle name="Título 1 2" xfId="32178" hidden="1"/>
    <cellStyle name="Título 1 2" xfId="32205" hidden="1"/>
    <cellStyle name="Título 1 2" xfId="32198" hidden="1"/>
    <cellStyle name="Título 1 2" xfId="32396" hidden="1"/>
    <cellStyle name="Título 1 2" xfId="32407" hidden="1"/>
    <cellStyle name="Título 1 2" xfId="32394" hidden="1"/>
    <cellStyle name="Título 1 2" xfId="32416" hidden="1"/>
    <cellStyle name="Título 1 2" xfId="32392" hidden="1"/>
    <cellStyle name="Título 1 2" xfId="32425" hidden="1"/>
    <cellStyle name="Título 1 2" xfId="32390" hidden="1"/>
    <cellStyle name="Título 1 2" xfId="32433" hidden="1"/>
    <cellStyle name="Título 1 2" xfId="32383" hidden="1"/>
    <cellStyle name="Título 1 2" xfId="32443" hidden="1"/>
    <cellStyle name="Título 1 2" xfId="32388" hidden="1"/>
    <cellStyle name="Título 1 2" xfId="32453" hidden="1"/>
    <cellStyle name="Título 1 2" xfId="32385" hidden="1"/>
    <cellStyle name="Título 1 2" xfId="32460" hidden="1"/>
    <cellStyle name="Título 1 2" xfId="32439" hidden="1"/>
    <cellStyle name="Título 1 2" xfId="32470" hidden="1"/>
    <cellStyle name="Título 1 2" xfId="32449" hidden="1"/>
    <cellStyle name="Título 1 2" xfId="32476" hidden="1"/>
    <cellStyle name="Título 1 2" xfId="32469" hidden="1"/>
    <cellStyle name="Título 1 2" xfId="32341" hidden="1"/>
    <cellStyle name="Título 1 2" xfId="32249" hidden="1"/>
    <cellStyle name="Título 1 2" xfId="32488" hidden="1"/>
    <cellStyle name="Título 1 2" xfId="32248" hidden="1"/>
    <cellStyle name="Título 1 2" xfId="32493" hidden="1"/>
    <cellStyle name="Título 1 2" xfId="32244" hidden="1"/>
    <cellStyle name="Título 1 2" xfId="32218" hidden="1"/>
    <cellStyle name="Título 1 2" xfId="32271" hidden="1"/>
    <cellStyle name="Título 1 2" xfId="32350" hidden="1"/>
    <cellStyle name="Título 1 2" xfId="32267" hidden="1"/>
    <cellStyle name="Título 1 2" xfId="32258" hidden="1"/>
    <cellStyle name="Título 1 2" xfId="32257" hidden="1"/>
    <cellStyle name="Título 1 2" xfId="32259" hidden="1"/>
    <cellStyle name="Título 1 2" xfId="32490" hidden="1"/>
    <cellStyle name="Título 1 2" xfId="32317" hidden="1"/>
    <cellStyle name="Título 1 2" xfId="32379" hidden="1"/>
    <cellStyle name="Título 1 2" xfId="32261" hidden="1"/>
    <cellStyle name="Título 1 2" xfId="32289" hidden="1"/>
    <cellStyle name="Título 1 2" xfId="32380" hidden="1"/>
    <cellStyle name="Título 1 2" xfId="32110" hidden="1"/>
    <cellStyle name="Título 1 2" xfId="32275" hidden="1"/>
    <cellStyle name="Título 1 2" xfId="32344" hidden="1"/>
    <cellStyle name="Título 1 2" xfId="32325" hidden="1"/>
    <cellStyle name="Título 1 2" xfId="32241" hidden="1"/>
    <cellStyle name="Título 1 2" xfId="32228" hidden="1"/>
    <cellStyle name="Título 1 2" xfId="32300" hidden="1"/>
    <cellStyle name="Título 1 2" xfId="32314" hidden="1"/>
    <cellStyle name="Título 1 2" xfId="32340" hidden="1"/>
    <cellStyle name="Título 1 2" xfId="32353" hidden="1"/>
    <cellStyle name="Título 1 2" xfId="32237" hidden="1"/>
    <cellStyle name="Título 1 2" xfId="32268" hidden="1"/>
    <cellStyle name="Título 1 2" xfId="32318" hidden="1"/>
    <cellStyle name="Título 1 2" xfId="32284" hidden="1"/>
    <cellStyle name="Título 1 2" xfId="32265" hidden="1"/>
    <cellStyle name="Título 1 2" xfId="32330" hidden="1"/>
    <cellStyle name="Título 1 2" xfId="32236" hidden="1"/>
    <cellStyle name="Título 1 2" xfId="32348" hidden="1"/>
    <cellStyle name="Título 1 2" xfId="32233" hidden="1"/>
    <cellStyle name="Título 1 2" xfId="32513" hidden="1"/>
    <cellStyle name="Título 1 2" xfId="32524" hidden="1"/>
    <cellStyle name="Título 1 2" xfId="32511" hidden="1"/>
    <cellStyle name="Título 1 2" xfId="32533" hidden="1"/>
    <cellStyle name="Título 1 2" xfId="32509" hidden="1"/>
    <cellStyle name="Título 1 2" xfId="32542" hidden="1"/>
    <cellStyle name="Título 1 2" xfId="32507" hidden="1"/>
    <cellStyle name="Título 1 2" xfId="32550" hidden="1"/>
    <cellStyle name="Título 1 2" xfId="32501" hidden="1"/>
    <cellStyle name="Título 1 2" xfId="32560" hidden="1"/>
    <cellStyle name="Título 1 2" xfId="32505" hidden="1"/>
    <cellStyle name="Título 1 2" xfId="32570" hidden="1"/>
    <cellStyle name="Título 1 2" xfId="32502" hidden="1"/>
    <cellStyle name="Título 1 2" xfId="32577" hidden="1"/>
    <cellStyle name="Título 1 2" xfId="32556" hidden="1"/>
    <cellStyle name="Título 1 2" xfId="32587" hidden="1"/>
    <cellStyle name="Título 1 2" xfId="32566" hidden="1"/>
    <cellStyle name="Título 1 2" xfId="32593" hidden="1"/>
    <cellStyle name="Título 1 2" xfId="32586" hidden="1"/>
    <cellStyle name="Título 1 2" xfId="32615" hidden="1"/>
    <cellStyle name="Título 1 2" xfId="32626" hidden="1"/>
    <cellStyle name="Título 1 2" xfId="32613" hidden="1"/>
    <cellStyle name="Título 1 2" xfId="32635" hidden="1"/>
    <cellStyle name="Título 1 2" xfId="32611" hidden="1"/>
    <cellStyle name="Título 1 2" xfId="32644" hidden="1"/>
    <cellStyle name="Título 1 2" xfId="32609" hidden="1"/>
    <cellStyle name="Título 1 2" xfId="32652" hidden="1"/>
    <cellStyle name="Título 1 2" xfId="32603" hidden="1"/>
    <cellStyle name="Título 1 2" xfId="32662" hidden="1"/>
    <cellStyle name="Título 1 2" xfId="32607" hidden="1"/>
    <cellStyle name="Título 1 2" xfId="32672" hidden="1"/>
    <cellStyle name="Título 1 2" xfId="32604" hidden="1"/>
    <cellStyle name="Título 1 2" xfId="32679" hidden="1"/>
    <cellStyle name="Título 1 2" xfId="32658" hidden="1"/>
    <cellStyle name="Título 1 2" xfId="32689" hidden="1"/>
    <cellStyle name="Título 1 2" xfId="32668" hidden="1"/>
    <cellStyle name="Título 1 2" xfId="32695" hidden="1"/>
    <cellStyle name="Título 1 2" xfId="32688" hidden="1"/>
    <cellStyle name="Título 1 2" xfId="32886" hidden="1"/>
    <cellStyle name="Título 1 2" xfId="32897" hidden="1"/>
    <cellStyle name="Título 1 2" xfId="32884" hidden="1"/>
    <cellStyle name="Título 1 2" xfId="32906" hidden="1"/>
    <cellStyle name="Título 1 2" xfId="32882" hidden="1"/>
    <cellStyle name="Título 1 2" xfId="32915" hidden="1"/>
    <cellStyle name="Título 1 2" xfId="32880" hidden="1"/>
    <cellStyle name="Título 1 2" xfId="32923" hidden="1"/>
    <cellStyle name="Título 1 2" xfId="32873" hidden="1"/>
    <cellStyle name="Título 1 2" xfId="32933" hidden="1"/>
    <cellStyle name="Título 1 2" xfId="32878" hidden="1"/>
    <cellStyle name="Título 1 2" xfId="32943" hidden="1"/>
    <cellStyle name="Título 1 2" xfId="32875" hidden="1"/>
    <cellStyle name="Título 1 2" xfId="32950" hidden="1"/>
    <cellStyle name="Título 1 2" xfId="32929" hidden="1"/>
    <cellStyle name="Título 1 2" xfId="32960" hidden="1"/>
    <cellStyle name="Título 1 2" xfId="32939" hidden="1"/>
    <cellStyle name="Título 1 2" xfId="32966" hidden="1"/>
    <cellStyle name="Título 1 2" xfId="32959" hidden="1"/>
    <cellStyle name="Título 1 2" xfId="32831" hidden="1"/>
    <cellStyle name="Título 1 2" xfId="32739" hidden="1"/>
    <cellStyle name="Título 1 2" xfId="32978" hidden="1"/>
    <cellStyle name="Título 1 2" xfId="32738" hidden="1"/>
    <cellStyle name="Título 1 2" xfId="32983" hidden="1"/>
    <cellStyle name="Título 1 2" xfId="32734" hidden="1"/>
    <cellStyle name="Título 1 2" xfId="32708" hidden="1"/>
    <cellStyle name="Título 1 2" xfId="32761" hidden="1"/>
    <cellStyle name="Título 1 2" xfId="32840" hidden="1"/>
    <cellStyle name="Título 1 2" xfId="32757" hidden="1"/>
    <cellStyle name="Título 1 2" xfId="32748" hidden="1"/>
    <cellStyle name="Título 1 2" xfId="32747" hidden="1"/>
    <cellStyle name="Título 1 2" xfId="32749" hidden="1"/>
    <cellStyle name="Título 1 2" xfId="32980" hidden="1"/>
    <cellStyle name="Título 1 2" xfId="32807" hidden="1"/>
    <cellStyle name="Título 1 2" xfId="32869" hidden="1"/>
    <cellStyle name="Título 1 2" xfId="32751" hidden="1"/>
    <cellStyle name="Título 1 2" xfId="32779" hidden="1"/>
    <cellStyle name="Título 1 2" xfId="32870" hidden="1"/>
    <cellStyle name="Título 1 2" xfId="32600" hidden="1"/>
    <cellStyle name="Título 1 2" xfId="32765" hidden="1"/>
    <cellStyle name="Título 1 2" xfId="32834" hidden="1"/>
    <cellStyle name="Título 1 2" xfId="32815" hidden="1"/>
    <cellStyle name="Título 1 2" xfId="32731" hidden="1"/>
    <cellStyle name="Título 1 2" xfId="32718" hidden="1"/>
    <cellStyle name="Título 1 2" xfId="32790" hidden="1"/>
    <cellStyle name="Título 1 2" xfId="32804" hidden="1"/>
    <cellStyle name="Título 1 2" xfId="32830" hidden="1"/>
    <cellStyle name="Título 1 2" xfId="32843" hidden="1"/>
    <cellStyle name="Título 1 2" xfId="32727" hidden="1"/>
    <cellStyle name="Título 1 2" xfId="32758" hidden="1"/>
    <cellStyle name="Título 1 2" xfId="32808" hidden="1"/>
    <cellStyle name="Título 1 2" xfId="32774" hidden="1"/>
    <cellStyle name="Título 1 2" xfId="32755" hidden="1"/>
    <cellStyle name="Título 1 2" xfId="32820" hidden="1"/>
    <cellStyle name="Título 1 2" xfId="32726" hidden="1"/>
    <cellStyle name="Título 1 2" xfId="32838" hidden="1"/>
    <cellStyle name="Título 1 2" xfId="32723" hidden="1"/>
    <cellStyle name="Título 1 2" xfId="33003" hidden="1"/>
    <cellStyle name="Título 1 2" xfId="33014" hidden="1"/>
    <cellStyle name="Título 1 2" xfId="33001" hidden="1"/>
    <cellStyle name="Título 1 2" xfId="33023" hidden="1"/>
    <cellStyle name="Título 1 2" xfId="32999" hidden="1"/>
    <cellStyle name="Título 1 2" xfId="33032" hidden="1"/>
    <cellStyle name="Título 1 2" xfId="32997" hidden="1"/>
    <cellStyle name="Título 1 2" xfId="33040" hidden="1"/>
    <cellStyle name="Título 1 2" xfId="32991" hidden="1"/>
    <cellStyle name="Título 1 2" xfId="33050" hidden="1"/>
    <cellStyle name="Título 1 2" xfId="32995" hidden="1"/>
    <cellStyle name="Título 1 2" xfId="33060" hidden="1"/>
    <cellStyle name="Título 1 2" xfId="32992" hidden="1"/>
    <cellStyle name="Título 1 2" xfId="33067" hidden="1"/>
    <cellStyle name="Título 1 2" xfId="33046" hidden="1"/>
    <cellStyle name="Título 1 2" xfId="33077" hidden="1"/>
    <cellStyle name="Título 1 2" xfId="33056" hidden="1"/>
    <cellStyle name="Título 1 2" xfId="33083" hidden="1"/>
    <cellStyle name="Título 1 2" xfId="33076" hidden="1"/>
    <cellStyle name="Título 1 2" xfId="33105" hidden="1"/>
    <cellStyle name="Título 1 2" xfId="33116" hidden="1"/>
    <cellStyle name="Título 1 2" xfId="33103" hidden="1"/>
    <cellStyle name="Título 1 2" xfId="33125" hidden="1"/>
    <cellStyle name="Título 1 2" xfId="33101" hidden="1"/>
    <cellStyle name="Título 1 2" xfId="33134" hidden="1"/>
    <cellStyle name="Título 1 2" xfId="33099" hidden="1"/>
    <cellStyle name="Título 1 2" xfId="33142" hidden="1"/>
    <cellStyle name="Título 1 2" xfId="33093" hidden="1"/>
    <cellStyle name="Título 1 2" xfId="33152" hidden="1"/>
    <cellStyle name="Título 1 2" xfId="33097" hidden="1"/>
    <cellStyle name="Título 1 2" xfId="33162" hidden="1"/>
    <cellStyle name="Título 1 2" xfId="33094" hidden="1"/>
    <cellStyle name="Título 1 2" xfId="33169" hidden="1"/>
    <cellStyle name="Título 1 2" xfId="33148" hidden="1"/>
    <cellStyle name="Título 1 2" xfId="33179" hidden="1"/>
    <cellStyle name="Título 1 2" xfId="33158" hidden="1"/>
    <cellStyle name="Título 1 2" xfId="33185" hidden="1"/>
    <cellStyle name="Título 1 2" xfId="33178" hidden="1"/>
    <cellStyle name="Título 1 2" xfId="33376" hidden="1"/>
    <cellStyle name="Título 1 2" xfId="33387" hidden="1"/>
    <cellStyle name="Título 1 2" xfId="33374" hidden="1"/>
    <cellStyle name="Título 1 2" xfId="33396" hidden="1"/>
    <cellStyle name="Título 1 2" xfId="33372" hidden="1"/>
    <cellStyle name="Título 1 2" xfId="33405" hidden="1"/>
    <cellStyle name="Título 1 2" xfId="33370" hidden="1"/>
    <cellStyle name="Título 1 2" xfId="33413" hidden="1"/>
    <cellStyle name="Título 1 2" xfId="33363" hidden="1"/>
    <cellStyle name="Título 1 2" xfId="33423" hidden="1"/>
    <cellStyle name="Título 1 2" xfId="33368" hidden="1"/>
    <cellStyle name="Título 1 2" xfId="33433" hidden="1"/>
    <cellStyle name="Título 1 2" xfId="33365" hidden="1"/>
    <cellStyle name="Título 1 2" xfId="33440" hidden="1"/>
    <cellStyle name="Título 1 2" xfId="33419" hidden="1"/>
    <cellStyle name="Título 1 2" xfId="33450" hidden="1"/>
    <cellStyle name="Título 1 2" xfId="33429" hidden="1"/>
    <cellStyle name="Título 1 2" xfId="33456" hidden="1"/>
    <cellStyle name="Título 1 2" xfId="33449" hidden="1"/>
    <cellStyle name="Título 1 2" xfId="33321" hidden="1"/>
    <cellStyle name="Título 1 2" xfId="33229" hidden="1"/>
    <cellStyle name="Título 1 2" xfId="33468" hidden="1"/>
    <cellStyle name="Título 1 2" xfId="33228" hidden="1"/>
    <cellStyle name="Título 1 2" xfId="33473" hidden="1"/>
    <cellStyle name="Título 1 2" xfId="33224" hidden="1"/>
    <cellStyle name="Título 1 2" xfId="33198" hidden="1"/>
    <cellStyle name="Título 1 2" xfId="33251" hidden="1"/>
    <cellStyle name="Título 1 2" xfId="33330" hidden="1"/>
    <cellStyle name="Título 1 2" xfId="33247" hidden="1"/>
    <cellStyle name="Título 1 2" xfId="33238" hidden="1"/>
    <cellStyle name="Título 1 2" xfId="33237" hidden="1"/>
    <cellStyle name="Título 1 2" xfId="33239" hidden="1"/>
    <cellStyle name="Título 1 2" xfId="33470" hidden="1"/>
    <cellStyle name="Título 1 2" xfId="33297" hidden="1"/>
    <cellStyle name="Título 1 2" xfId="33359" hidden="1"/>
    <cellStyle name="Título 1 2" xfId="33241" hidden="1"/>
    <cellStyle name="Título 1 2" xfId="33269" hidden="1"/>
    <cellStyle name="Título 1 2" xfId="33360" hidden="1"/>
    <cellStyle name="Título 1 2" xfId="33090" hidden="1"/>
    <cellStyle name="Título 1 2" xfId="33255" hidden="1"/>
    <cellStyle name="Título 1 2" xfId="33324" hidden="1"/>
    <cellStyle name="Título 1 2" xfId="33305" hidden="1"/>
    <cellStyle name="Título 1 2" xfId="33221" hidden="1"/>
    <cellStyle name="Título 1 2" xfId="33208" hidden="1"/>
    <cellStyle name="Título 1 2" xfId="33280" hidden="1"/>
    <cellStyle name="Título 1 2" xfId="33294" hidden="1"/>
    <cellStyle name="Título 1 2" xfId="33320" hidden="1"/>
    <cellStyle name="Título 1 2" xfId="33333" hidden="1"/>
    <cellStyle name="Título 1 2" xfId="33217" hidden="1"/>
    <cellStyle name="Título 1 2" xfId="33248" hidden="1"/>
    <cellStyle name="Título 1 2" xfId="33298" hidden="1"/>
    <cellStyle name="Título 1 2" xfId="33264" hidden="1"/>
    <cellStyle name="Título 1 2" xfId="33245" hidden="1"/>
    <cellStyle name="Título 1 2" xfId="33310" hidden="1"/>
    <cellStyle name="Título 1 2" xfId="33216" hidden="1"/>
    <cellStyle name="Título 1 2" xfId="33328" hidden="1"/>
    <cellStyle name="Título 1 2" xfId="33213" hidden="1"/>
    <cellStyle name="Título 1 2" xfId="25422" hidden="1"/>
    <cellStyle name="Título 1 2" xfId="23371" hidden="1"/>
    <cellStyle name="Título 1 2" xfId="25134" hidden="1"/>
    <cellStyle name="Título 1 2" xfId="26519" hidden="1"/>
    <cellStyle name="Título 1 2" xfId="25512" hidden="1"/>
    <cellStyle name="Título 1 2" xfId="25534" hidden="1"/>
    <cellStyle name="Título 1 2" xfId="23772" hidden="1"/>
    <cellStyle name="Título 1 2" xfId="27924" hidden="1"/>
    <cellStyle name="Título 1 2" xfId="22074" hidden="1"/>
    <cellStyle name="Título 1 2" xfId="25393" hidden="1"/>
    <cellStyle name="Título 1 2" xfId="23564" hidden="1"/>
    <cellStyle name="Título 1 2" xfId="23873" hidden="1"/>
    <cellStyle name="Título 1 2" xfId="25924" hidden="1"/>
    <cellStyle name="Título 1 2" xfId="21833" hidden="1"/>
    <cellStyle name="Título 1 2" xfId="26508" hidden="1"/>
    <cellStyle name="Título 1 2" xfId="23131" hidden="1"/>
    <cellStyle name="Título 1 2" xfId="27211" hidden="1"/>
    <cellStyle name="Título 1 2" xfId="22064" hidden="1"/>
    <cellStyle name="Título 1 2" xfId="25093" hidden="1"/>
    <cellStyle name="Título 1 2" xfId="27808" hidden="1"/>
    <cellStyle name="Título 1 2" xfId="28188" hidden="1"/>
    <cellStyle name="Título 1 2" xfId="26574" hidden="1"/>
    <cellStyle name="Título 1 2" xfId="21772" hidden="1"/>
    <cellStyle name="Título 1 2" xfId="27043" hidden="1"/>
    <cellStyle name="Título 1 2" xfId="27931" hidden="1"/>
    <cellStyle name="Título 1 2" xfId="21817" hidden="1"/>
    <cellStyle name="Título 1 2" xfId="23788" hidden="1"/>
    <cellStyle name="Título 1 2" xfId="25155" hidden="1"/>
    <cellStyle name="Título 1 2" xfId="22483" hidden="1"/>
    <cellStyle name="Título 1 2" xfId="28392" hidden="1"/>
    <cellStyle name="Título 1 2" xfId="22540" hidden="1"/>
    <cellStyle name="Título 1 2" xfId="22445" hidden="1"/>
    <cellStyle name="Título 1 2" xfId="25695" hidden="1"/>
    <cellStyle name="Título 1 2" xfId="22474" hidden="1"/>
    <cellStyle name="Título 1 2" xfId="26736" hidden="1"/>
    <cellStyle name="Título 1 2" xfId="22600" hidden="1"/>
    <cellStyle name="Título 1 2" xfId="25366" hidden="1"/>
    <cellStyle name="Título 1 2" xfId="25915" hidden="1"/>
    <cellStyle name="Título 1 2" xfId="26751" hidden="1"/>
    <cellStyle name="Título 1 2" xfId="21825" hidden="1"/>
    <cellStyle name="Título 1 2" xfId="23558" hidden="1"/>
    <cellStyle name="Título 1 2" xfId="27323" hidden="1"/>
    <cellStyle name="Título 1 2" xfId="26750" hidden="1"/>
    <cellStyle name="Título 1 2" xfId="23435" hidden="1"/>
    <cellStyle name="Título 1 2" xfId="25883" hidden="1"/>
    <cellStyle name="Título 1 2" xfId="23715" hidden="1"/>
    <cellStyle name="Título 1 2" xfId="22611" hidden="1"/>
    <cellStyle name="Título 1 2" xfId="21838" hidden="1"/>
    <cellStyle name="Título 1 2" xfId="27185" hidden="1"/>
    <cellStyle name="Título 1 2" xfId="25341" hidden="1"/>
    <cellStyle name="Título 1 2" xfId="25780" hidden="1"/>
    <cellStyle name="Título 1 2" xfId="25409" hidden="1"/>
    <cellStyle name="Título 1 2" xfId="27889" hidden="1"/>
    <cellStyle name="Título 1 2" xfId="23918" hidden="1"/>
    <cellStyle name="Título 1 2" xfId="21883" hidden="1"/>
    <cellStyle name="Título 1 2" xfId="26744" hidden="1"/>
    <cellStyle name="Título 1 2" xfId="22925" hidden="1"/>
    <cellStyle name="Título 1 2" xfId="25778" hidden="1"/>
    <cellStyle name="Título 1 2" xfId="26242" hidden="1"/>
    <cellStyle name="Título 1 2" xfId="22685" hidden="1"/>
    <cellStyle name="Título 1 2" xfId="27948" hidden="1"/>
    <cellStyle name="Título 1 2" xfId="22076" hidden="1"/>
    <cellStyle name="Título 1 2" xfId="22388" hidden="1"/>
    <cellStyle name="Título 1 2" xfId="25090" hidden="1"/>
    <cellStyle name="Título 1 2" xfId="25087" hidden="1"/>
    <cellStyle name="Título 1 2" xfId="25932" hidden="1"/>
    <cellStyle name="Título 1 2" xfId="23406" hidden="1"/>
    <cellStyle name="Título 1 2" xfId="25656" hidden="1"/>
    <cellStyle name="Título 1 2" xfId="23388" hidden="1"/>
    <cellStyle name="Título 1 2" xfId="25671" hidden="1"/>
    <cellStyle name="Título 1 2" xfId="26909" hidden="1"/>
    <cellStyle name="Título 1 2" xfId="22482" hidden="1"/>
    <cellStyle name="Título 1 2" xfId="22323" hidden="1"/>
    <cellStyle name="Título 1 2" xfId="28401" hidden="1"/>
    <cellStyle name="Título 1 2" xfId="27301" hidden="1"/>
    <cellStyle name="Título 1 2" xfId="24003" hidden="1"/>
    <cellStyle name="Título 1 2" xfId="25434" hidden="1"/>
    <cellStyle name="Título 1 2" xfId="25218" hidden="1"/>
    <cellStyle name="Título 1 2" xfId="27123" hidden="1"/>
    <cellStyle name="Título 1 2" xfId="21864" hidden="1"/>
    <cellStyle name="Título 1 2" xfId="23749" hidden="1"/>
    <cellStyle name="Título 1 2" xfId="22315" hidden="1"/>
    <cellStyle name="Título 1 2" xfId="22645" hidden="1"/>
    <cellStyle name="Título 1 2" xfId="26489" hidden="1"/>
    <cellStyle name="Título 1 2" xfId="23928" hidden="1"/>
    <cellStyle name="Título 1 2" xfId="25246" hidden="1"/>
    <cellStyle name="Título 1 2" xfId="26003" hidden="1"/>
    <cellStyle name="Título 1 2" xfId="26904" hidden="1"/>
    <cellStyle name="Título 1 2" xfId="25541" hidden="1"/>
    <cellStyle name="Título 1 2" xfId="25408" hidden="1"/>
    <cellStyle name="Título 1 2" xfId="26394" hidden="1"/>
    <cellStyle name="Título 1 2" xfId="25650" hidden="1"/>
    <cellStyle name="Título 1 2" xfId="22053" hidden="1"/>
    <cellStyle name="Título 1 2" xfId="23443" hidden="1"/>
    <cellStyle name="Título 1 2" xfId="25885" hidden="1"/>
    <cellStyle name="Título 1 2" xfId="25863" hidden="1"/>
    <cellStyle name="Título 1 2" xfId="22734" hidden="1"/>
    <cellStyle name="Título 1 2" xfId="27942" hidden="1"/>
    <cellStyle name="Título 1 2" xfId="25117" hidden="1"/>
    <cellStyle name="Título 1 2" xfId="23780" hidden="1"/>
    <cellStyle name="Título 1 2" xfId="22558" hidden="1"/>
    <cellStyle name="Título 1 2" xfId="22580" hidden="1"/>
    <cellStyle name="Título 1 2" xfId="25639" hidden="1"/>
    <cellStyle name="Título 1 2" xfId="25979" hidden="1"/>
    <cellStyle name="Título 1 2" xfId="23307" hidden="1"/>
    <cellStyle name="Título 1 2" xfId="22929" hidden="1"/>
    <cellStyle name="Título 1 2" xfId="21888" hidden="1"/>
    <cellStyle name="Título 1 2" xfId="23259" hidden="1"/>
    <cellStyle name="Título 1 2" xfId="27491" hidden="1"/>
    <cellStyle name="Título 1 2" xfId="23051" hidden="1"/>
    <cellStyle name="Título 1 2" xfId="25894" hidden="1"/>
    <cellStyle name="Título 1 2" xfId="27914" hidden="1"/>
    <cellStyle name="Título 1 2" xfId="26110" hidden="1"/>
    <cellStyle name="Título 1 2" xfId="23107" hidden="1"/>
    <cellStyle name="Título 1 2" xfId="25349" hidden="1"/>
    <cellStyle name="Título 1 2" xfId="22142" hidden="1"/>
    <cellStyle name="Título 1 2" xfId="22755" hidden="1"/>
    <cellStyle name="Título 1 2" xfId="22364" hidden="1"/>
    <cellStyle name="Título 1 2" xfId="26222" hidden="1"/>
    <cellStyle name="Título 1 2" xfId="22449" hidden="1"/>
    <cellStyle name="Título 1 2" xfId="22435" hidden="1"/>
    <cellStyle name="Título 1 2" xfId="23938" hidden="1"/>
    <cellStyle name="Título 1 2" xfId="26666" hidden="1"/>
    <cellStyle name="Título 1 2" xfId="22031" hidden="1"/>
    <cellStyle name="Título 1 2" xfId="25212" hidden="1"/>
    <cellStyle name="Título 1 2" xfId="21898" hidden="1"/>
    <cellStyle name="Título 1 2" xfId="23293" hidden="1"/>
    <cellStyle name="Título 1 2" xfId="22363" hidden="1"/>
    <cellStyle name="Título 1 2" xfId="26948" hidden="1"/>
    <cellStyle name="Título 1 2" xfId="23275" hidden="1"/>
    <cellStyle name="Título 1 2" xfId="26789" hidden="1"/>
    <cellStyle name="Título 1 2" xfId="26396" hidden="1"/>
    <cellStyle name="Título 1 2" xfId="27484" hidden="1"/>
    <cellStyle name="Título 1 2" xfId="26466" hidden="1"/>
    <cellStyle name="Título 1 2" xfId="26221" hidden="1"/>
    <cellStyle name="Título 1 2" xfId="21769" hidden="1"/>
    <cellStyle name="Título 1 2" xfId="25481" hidden="1"/>
    <cellStyle name="Título 1 2" xfId="27960" hidden="1"/>
    <cellStyle name="Título 1 2" xfId="27167" hidden="1"/>
    <cellStyle name="Título 1 2" xfId="22804" hidden="1"/>
    <cellStyle name="Título 1 2" xfId="26082" hidden="1"/>
    <cellStyle name="Título 1 2" xfId="21837" hidden="1"/>
    <cellStyle name="Título 1 2" xfId="23426" hidden="1"/>
    <cellStyle name="Título 1 2" xfId="27340" hidden="1"/>
    <cellStyle name="Título 1 2" xfId="25777" hidden="1"/>
    <cellStyle name="Título 1 2" xfId="25659" hidden="1"/>
    <cellStyle name="Título 1 2" xfId="23418" hidden="1"/>
    <cellStyle name="Título 1 2" xfId="27362" hidden="1"/>
    <cellStyle name="Título 1 2" xfId="25055" hidden="1"/>
    <cellStyle name="Título 1 2" xfId="25357" hidden="1"/>
    <cellStyle name="Título 1 2" xfId="23289" hidden="1"/>
    <cellStyle name="Título 1 2" xfId="27809" hidden="1"/>
    <cellStyle name="Título 1 2" xfId="30776" hidden="1"/>
    <cellStyle name="Título 1 2" xfId="22786" hidden="1"/>
    <cellStyle name="Título 1 2" xfId="23971" hidden="1"/>
    <cellStyle name="Título 1 2" xfId="27042" hidden="1"/>
    <cellStyle name="Título 1 2" xfId="22583" hidden="1"/>
    <cellStyle name="Título 1 2" xfId="22446" hidden="1"/>
    <cellStyle name="Título 1 2" xfId="26433" hidden="1"/>
    <cellStyle name="Título 1 2" xfId="22232" hidden="1"/>
    <cellStyle name="Título 1 2" xfId="23468" hidden="1"/>
    <cellStyle name="Título 1 2" xfId="23412" hidden="1"/>
    <cellStyle name="Título 1 2" xfId="26607" hidden="1"/>
    <cellStyle name="Título 1 2" xfId="25158" hidden="1"/>
    <cellStyle name="Título 1 2" xfId="26634" hidden="1"/>
    <cellStyle name="Título 1 2" xfId="26366" hidden="1"/>
    <cellStyle name="Título 1 2" xfId="23453" hidden="1"/>
    <cellStyle name="Título 1 2" xfId="26784" hidden="1"/>
    <cellStyle name="Título 1 2" xfId="22301" hidden="1"/>
    <cellStyle name="Título 1 2" xfId="26494" hidden="1"/>
    <cellStyle name="Título 1 2" xfId="22113" hidden="1"/>
    <cellStyle name="Título 1 2" xfId="26039" hidden="1"/>
    <cellStyle name="Título 1 2" xfId="27894" hidden="1"/>
    <cellStyle name="Título 1 2" xfId="23187" hidden="1"/>
    <cellStyle name="Título 1 2" xfId="11283" hidden="1"/>
    <cellStyle name="Título 1 2" xfId="22069" hidden="1"/>
    <cellStyle name="Título 1 2" xfId="22052" hidden="1"/>
    <cellStyle name="Título 1 2" xfId="12363" hidden="1"/>
    <cellStyle name="Título 1 2" xfId="22305" hidden="1"/>
    <cellStyle name="Título 1 2" xfId="25257" hidden="1"/>
    <cellStyle name="Título 1 2" xfId="27308" hidden="1"/>
    <cellStyle name="Título 1 2" xfId="25765" hidden="1"/>
    <cellStyle name="Título 1 2" xfId="25782" hidden="1"/>
    <cellStyle name="Título 1 2" xfId="22186" hidden="1"/>
    <cellStyle name="Título 1 2" xfId="21885" hidden="1"/>
    <cellStyle name="Título 1 2" xfId="25948" hidden="1"/>
    <cellStyle name="Título 1 2" xfId="23130" hidden="1"/>
    <cellStyle name="Título 1 2" xfId="22368" hidden="1"/>
    <cellStyle name="Título 1 2" xfId="25680" hidden="1"/>
    <cellStyle name="Título 1 2" xfId="27945" hidden="1"/>
    <cellStyle name="Título 1 2" xfId="23791" hidden="1"/>
    <cellStyle name="Título 1 2" xfId="25768" hidden="1"/>
    <cellStyle name="Título 1 2" xfId="26935" hidden="1"/>
    <cellStyle name="Título 1 2" xfId="25975" hidden="1"/>
    <cellStyle name="Título 1 2" xfId="22569" hidden="1"/>
    <cellStyle name="Título 1 2" xfId="28402" hidden="1"/>
    <cellStyle name="Título 1 2" xfId="25652" hidden="1"/>
    <cellStyle name="Título 1 2" xfId="26799" hidden="1"/>
    <cellStyle name="Título 1 2" xfId="22953" hidden="1"/>
    <cellStyle name="Título 1 2" xfId="22383" hidden="1"/>
    <cellStyle name="Título 1 2" xfId="27908" hidden="1"/>
    <cellStyle name="Título 1 2" xfId="25936" hidden="1"/>
    <cellStyle name="Título 1 2" xfId="23829" hidden="1"/>
    <cellStyle name="Título 1 2" xfId="26952" hidden="1"/>
    <cellStyle name="Título 1 2" xfId="25658" hidden="1"/>
    <cellStyle name="Título 1 2" xfId="22486" hidden="1"/>
    <cellStyle name="Título 1 2" xfId="26369" hidden="1"/>
    <cellStyle name="Título 1 2" xfId="25925" hidden="1"/>
    <cellStyle name="Título 1 2" xfId="23324" hidden="1"/>
    <cellStyle name="Título 1 2" xfId="33511" hidden="1"/>
    <cellStyle name="Título 1 2" xfId="33522" hidden="1"/>
    <cellStyle name="Título 1 2" xfId="33509" hidden="1"/>
    <cellStyle name="Título 1 2" xfId="33531" hidden="1"/>
    <cellStyle name="Título 1 2" xfId="33507" hidden="1"/>
    <cellStyle name="Título 1 2" xfId="33540" hidden="1"/>
    <cellStyle name="Título 1 2" xfId="33505" hidden="1"/>
    <cellStyle name="Título 1 2" xfId="33548" hidden="1"/>
    <cellStyle name="Título 1 2" xfId="33499" hidden="1"/>
    <cellStyle name="Título 1 2" xfId="33558" hidden="1"/>
    <cellStyle name="Título 1 2" xfId="33503" hidden="1"/>
    <cellStyle name="Título 1 2" xfId="33568" hidden="1"/>
    <cellStyle name="Título 1 2" xfId="33500" hidden="1"/>
    <cellStyle name="Título 1 2" xfId="33575" hidden="1"/>
    <cellStyle name="Título 1 2" xfId="33554" hidden="1"/>
    <cellStyle name="Título 1 2" xfId="33585" hidden="1"/>
    <cellStyle name="Título 1 2" xfId="33564" hidden="1"/>
    <cellStyle name="Título 1 2" xfId="33591" hidden="1"/>
    <cellStyle name="Título 1 2" xfId="33584" hidden="1"/>
    <cellStyle name="Título 1 2" xfId="33782" hidden="1"/>
    <cellStyle name="Título 1 2" xfId="33793" hidden="1"/>
    <cellStyle name="Título 1 2" xfId="33780" hidden="1"/>
    <cellStyle name="Título 1 2" xfId="33802" hidden="1"/>
    <cellStyle name="Título 1 2" xfId="33778" hidden="1"/>
    <cellStyle name="Título 1 2" xfId="33811" hidden="1"/>
    <cellStyle name="Título 1 2" xfId="33776" hidden="1"/>
    <cellStyle name="Título 1 2" xfId="33819" hidden="1"/>
    <cellStyle name="Título 1 2" xfId="33769" hidden="1"/>
    <cellStyle name="Título 1 2" xfId="33829" hidden="1"/>
    <cellStyle name="Título 1 2" xfId="33774" hidden="1"/>
    <cellStyle name="Título 1 2" xfId="33839" hidden="1"/>
    <cellStyle name="Título 1 2" xfId="33771" hidden="1"/>
    <cellStyle name="Título 1 2" xfId="33846" hidden="1"/>
    <cellStyle name="Título 1 2" xfId="33825" hidden="1"/>
    <cellStyle name="Título 1 2" xfId="33856" hidden="1"/>
    <cellStyle name="Título 1 2" xfId="33835" hidden="1"/>
    <cellStyle name="Título 1 2" xfId="33862" hidden="1"/>
    <cellStyle name="Título 1 2" xfId="33855" hidden="1"/>
    <cellStyle name="Título 1 2" xfId="33727" hidden="1"/>
    <cellStyle name="Título 1 2" xfId="33635" hidden="1"/>
    <cellStyle name="Título 1 2" xfId="33874" hidden="1"/>
    <cellStyle name="Título 1 2" xfId="33634" hidden="1"/>
    <cellStyle name="Título 1 2" xfId="33879" hidden="1"/>
    <cellStyle name="Título 1 2" xfId="33630" hidden="1"/>
    <cellStyle name="Título 1 2" xfId="33604" hidden="1"/>
    <cellStyle name="Título 1 2" xfId="33657" hidden="1"/>
    <cellStyle name="Título 1 2" xfId="33736" hidden="1"/>
    <cellStyle name="Título 1 2" xfId="33653" hidden="1"/>
    <cellStyle name="Título 1 2" xfId="33644" hidden="1"/>
    <cellStyle name="Título 1 2" xfId="33643" hidden="1"/>
    <cellStyle name="Título 1 2" xfId="33645" hidden="1"/>
    <cellStyle name="Título 1 2" xfId="33876" hidden="1"/>
    <cellStyle name="Título 1 2" xfId="33703" hidden="1"/>
    <cellStyle name="Título 1 2" xfId="33765" hidden="1"/>
    <cellStyle name="Título 1 2" xfId="33647" hidden="1"/>
    <cellStyle name="Título 1 2" xfId="33675" hidden="1"/>
    <cellStyle name="Título 1 2" xfId="33766" hidden="1"/>
    <cellStyle name="Título 1 2" xfId="23408" hidden="1"/>
    <cellStyle name="Título 1 2" xfId="33661" hidden="1"/>
    <cellStyle name="Título 1 2" xfId="33730" hidden="1"/>
    <cellStyle name="Título 1 2" xfId="33711" hidden="1"/>
    <cellStyle name="Título 1 2" xfId="33627" hidden="1"/>
    <cellStyle name="Título 1 2" xfId="33614" hidden="1"/>
    <cellStyle name="Título 1 2" xfId="33686" hidden="1"/>
    <cellStyle name="Título 1 2" xfId="33700" hidden="1"/>
    <cellStyle name="Título 1 2" xfId="33726" hidden="1"/>
    <cellStyle name="Título 1 2" xfId="33739" hidden="1"/>
    <cellStyle name="Título 1 2" xfId="33623" hidden="1"/>
    <cellStyle name="Título 1 2" xfId="33654" hidden="1"/>
    <cellStyle name="Título 1 2" xfId="33704" hidden="1"/>
    <cellStyle name="Título 1 2" xfId="33670" hidden="1"/>
    <cellStyle name="Título 1 2" xfId="33651" hidden="1"/>
    <cellStyle name="Título 1 2" xfId="33716" hidden="1"/>
    <cellStyle name="Título 1 2" xfId="33622" hidden="1"/>
    <cellStyle name="Título 1 2" xfId="33734" hidden="1"/>
    <cellStyle name="Título 1 2" xfId="33619" hidden="1"/>
    <cellStyle name="Título 1 2" xfId="21886" hidden="1"/>
    <cellStyle name="Título 1 2" xfId="25502" hidden="1"/>
    <cellStyle name="Título 1 2" xfId="25054" hidden="1"/>
    <cellStyle name="Título 1 2" xfId="23808" hidden="1"/>
    <cellStyle name="Título 1 2" xfId="26818" hidden="1"/>
    <cellStyle name="Título 1 2" xfId="11074" hidden="1"/>
    <cellStyle name="Título 1 2" xfId="25252" hidden="1"/>
    <cellStyle name="Título 1 2" xfId="23579" hidden="1"/>
    <cellStyle name="Título 1 2" xfId="23901" hidden="1"/>
    <cellStyle name="Título 1 2" xfId="25718" hidden="1"/>
    <cellStyle name="Título 1 2" xfId="23861" hidden="1"/>
    <cellStyle name="Título 1 2" xfId="23563" hidden="1"/>
    <cellStyle name="Título 1 2" xfId="25147" hidden="1"/>
    <cellStyle name="Título 1 2" xfId="28415" hidden="1"/>
    <cellStyle name="Título 1 2" xfId="23080" hidden="1"/>
    <cellStyle name="Título 1 2" xfId="22322" hidden="1"/>
    <cellStyle name="Título 1 2" xfId="22739" hidden="1"/>
    <cellStyle name="Título 1 2" xfId="25386" hidden="1"/>
    <cellStyle name="Título 1 2" xfId="21905" hidden="1"/>
    <cellStyle name="Título 1 2" xfId="23282" hidden="1"/>
    <cellStyle name="Título 1 2" xfId="26081" hidden="1"/>
    <cellStyle name="Título 1 2" xfId="26617" hidden="1"/>
    <cellStyle name="Título 1 2" xfId="22039" hidden="1"/>
    <cellStyle name="Título 1 2" xfId="22485" hidden="1"/>
    <cellStyle name="Título 1 2" xfId="21760" hidden="1"/>
    <cellStyle name="Título 1 2" xfId="25084" hidden="1"/>
    <cellStyle name="Título 1 2" xfId="26677" hidden="1"/>
    <cellStyle name="Título 1 2" xfId="25943" hidden="1"/>
    <cellStyle name="Título 1 2" xfId="25893" hidden="1"/>
    <cellStyle name="Título 1 2" xfId="26859" hidden="1"/>
    <cellStyle name="Título 1 2" xfId="27483" hidden="1"/>
    <cellStyle name="Título 1 2" xfId="23248" hidden="1"/>
    <cellStyle name="Título 1 2" xfId="33893" hidden="1"/>
    <cellStyle name="Título 1 2" xfId="27936" hidden="1"/>
    <cellStyle name="Título 1 2" xfId="33903" hidden="1"/>
    <cellStyle name="Título 1 2" xfId="28418" hidden="1"/>
    <cellStyle name="Título 1 2" xfId="33909" hidden="1"/>
    <cellStyle name="Título 1 2" xfId="33902" hidden="1"/>
    <cellStyle name="Título 1 2" xfId="34100" hidden="1"/>
    <cellStyle name="Título 1 2" xfId="34111" hidden="1"/>
    <cellStyle name="Título 1 2" xfId="34098" hidden="1"/>
    <cellStyle name="Título 1 2" xfId="34120" hidden="1"/>
    <cellStyle name="Título 1 2" xfId="34096" hidden="1"/>
    <cellStyle name="Título 1 2" xfId="34129" hidden="1"/>
    <cellStyle name="Título 1 2" xfId="34094" hidden="1"/>
    <cellStyle name="Título 1 2" xfId="34137" hidden="1"/>
    <cellStyle name="Título 1 2" xfId="34087" hidden="1"/>
    <cellStyle name="Título 1 2" xfId="34147" hidden="1"/>
    <cellStyle name="Título 1 2" xfId="34092" hidden="1"/>
    <cellStyle name="Título 1 2" xfId="34157" hidden="1"/>
    <cellStyle name="Título 1 2" xfId="34089" hidden="1"/>
    <cellStyle name="Título 1 2" xfId="34164" hidden="1"/>
    <cellStyle name="Título 1 2" xfId="34143" hidden="1"/>
    <cellStyle name="Título 1 2" xfId="34174" hidden="1"/>
    <cellStyle name="Título 1 2" xfId="34153" hidden="1"/>
    <cellStyle name="Título 1 2" xfId="34180" hidden="1"/>
    <cellStyle name="Título 1 2" xfId="34173" hidden="1"/>
    <cellStyle name="Título 1 2" xfId="34045" hidden="1"/>
    <cellStyle name="Título 1 2" xfId="33953" hidden="1"/>
    <cellStyle name="Título 1 2" xfId="34192" hidden="1"/>
    <cellStyle name="Título 1 2" xfId="33952" hidden="1"/>
    <cellStyle name="Título 1 2" xfId="34197" hidden="1"/>
    <cellStyle name="Título 1 2" xfId="33948" hidden="1"/>
    <cellStyle name="Título 1 2" xfId="33922" hidden="1"/>
    <cellStyle name="Título 1 2" xfId="33975" hidden="1"/>
    <cellStyle name="Título 1 2" xfId="34054" hidden="1"/>
    <cellStyle name="Título 1 2" xfId="33971" hidden="1"/>
    <cellStyle name="Título 1 2" xfId="33962" hidden="1"/>
    <cellStyle name="Título 1 2" xfId="33961" hidden="1"/>
    <cellStyle name="Título 1 2" xfId="33963" hidden="1"/>
    <cellStyle name="Título 1 2" xfId="34194" hidden="1"/>
    <cellStyle name="Título 1 2" xfId="34021" hidden="1"/>
    <cellStyle name="Título 1 2" xfId="34083" hidden="1"/>
    <cellStyle name="Título 1 2" xfId="33965" hidden="1"/>
    <cellStyle name="Título 1 2" xfId="33993" hidden="1"/>
    <cellStyle name="Título 1 2" xfId="34084" hidden="1"/>
    <cellStyle name="Título 1 2" xfId="27485" hidden="1"/>
    <cellStyle name="Título 1 2" xfId="33979" hidden="1"/>
    <cellStyle name="Título 1 2" xfId="34048" hidden="1"/>
    <cellStyle name="Título 1 2" xfId="34029" hidden="1"/>
    <cellStyle name="Título 1 2" xfId="33945" hidden="1"/>
    <cellStyle name="Título 1 2" xfId="33932" hidden="1"/>
    <cellStyle name="Título 1 2" xfId="34004" hidden="1"/>
    <cellStyle name="Título 1 2" xfId="34018" hidden="1"/>
    <cellStyle name="Título 1 2" xfId="34044" hidden="1"/>
    <cellStyle name="Título 1 2" xfId="34057" hidden="1"/>
    <cellStyle name="Título 1 2" xfId="33941" hidden="1"/>
    <cellStyle name="Título 1 2" xfId="33972" hidden="1"/>
    <cellStyle name="Título 1 2" xfId="34022" hidden="1"/>
    <cellStyle name="Título 1 2" xfId="33988" hidden="1"/>
    <cellStyle name="Título 1 2" xfId="33969" hidden="1"/>
    <cellStyle name="Título 1 2" xfId="34034" hidden="1"/>
    <cellStyle name="Título 1 2" xfId="33940" hidden="1"/>
    <cellStyle name="Título 1 2" xfId="34052" hidden="1"/>
    <cellStyle name="Título 1 2" xfId="33937" hidden="1"/>
    <cellStyle name="Título 1 2" xfId="34217" hidden="1"/>
    <cellStyle name="Título 1 2" xfId="34228" hidden="1"/>
    <cellStyle name="Título 1 2" xfId="34215" hidden="1"/>
    <cellStyle name="Título 1 2" xfId="34237" hidden="1"/>
    <cellStyle name="Título 1 2" xfId="34213" hidden="1"/>
    <cellStyle name="Título 1 2" xfId="34246" hidden="1"/>
    <cellStyle name="Título 1 2" xfId="34211" hidden="1"/>
    <cellStyle name="Título 1 2" xfId="34254" hidden="1"/>
    <cellStyle name="Título 1 2" xfId="34205" hidden="1"/>
    <cellStyle name="Título 1 2" xfId="34264" hidden="1"/>
    <cellStyle name="Título 1 2" xfId="34209" hidden="1"/>
    <cellStyle name="Título 1 2" xfId="34274" hidden="1"/>
    <cellStyle name="Título 1 2" xfId="34206" hidden="1"/>
    <cellStyle name="Título 1 2" xfId="34281" hidden="1"/>
    <cellStyle name="Título 1 2" xfId="34260" hidden="1"/>
    <cellStyle name="Título 1 2" xfId="34291" hidden="1"/>
    <cellStyle name="Título 1 2" xfId="34270" hidden="1"/>
    <cellStyle name="Título 1 2" xfId="34297" hidden="1"/>
    <cellStyle name="Título 1 2" xfId="34290" hidden="1"/>
    <cellStyle name="Título 1 2" xfId="34319" hidden="1"/>
    <cellStyle name="Título 1 2" xfId="34330" hidden="1"/>
    <cellStyle name="Título 1 2" xfId="34317" hidden="1"/>
    <cellStyle name="Título 1 2" xfId="34339" hidden="1"/>
    <cellStyle name="Título 1 2" xfId="34315" hidden="1"/>
    <cellStyle name="Título 1 2" xfId="34348" hidden="1"/>
    <cellStyle name="Título 1 2" xfId="34313" hidden="1"/>
    <cellStyle name="Título 1 2" xfId="34356" hidden="1"/>
    <cellStyle name="Título 1 2" xfId="34307" hidden="1"/>
    <cellStyle name="Título 1 2" xfId="34366" hidden="1"/>
    <cellStyle name="Título 1 2" xfId="34311" hidden="1"/>
    <cellStyle name="Título 1 2" xfId="34376" hidden="1"/>
    <cellStyle name="Título 1 2" xfId="34308" hidden="1"/>
    <cellStyle name="Título 1 2" xfId="34383" hidden="1"/>
    <cellStyle name="Título 1 2" xfId="34362" hidden="1"/>
    <cellStyle name="Título 1 2" xfId="34393" hidden="1"/>
    <cellStyle name="Título 1 2" xfId="34372" hidden="1"/>
    <cellStyle name="Título 1 2" xfId="34399" hidden="1"/>
    <cellStyle name="Título 1 2" xfId="34392" hidden="1"/>
    <cellStyle name="Título 1 2" xfId="34590" hidden="1"/>
    <cellStyle name="Título 1 2" xfId="34601" hidden="1"/>
    <cellStyle name="Título 1 2" xfId="34588" hidden="1"/>
    <cellStyle name="Título 1 2" xfId="34610" hidden="1"/>
    <cellStyle name="Título 1 2" xfId="34586" hidden="1"/>
    <cellStyle name="Título 1 2" xfId="34619" hidden="1"/>
    <cellStyle name="Título 1 2" xfId="34584" hidden="1"/>
    <cellStyle name="Título 1 2" xfId="34627" hidden="1"/>
    <cellStyle name="Título 1 2" xfId="34577" hidden="1"/>
    <cellStyle name="Título 1 2" xfId="34637" hidden="1"/>
    <cellStyle name="Título 1 2" xfId="34582" hidden="1"/>
    <cellStyle name="Título 1 2" xfId="34647" hidden="1"/>
    <cellStyle name="Título 1 2" xfId="34579" hidden="1"/>
    <cellStyle name="Título 1 2" xfId="34654" hidden="1"/>
    <cellStyle name="Título 1 2" xfId="34633" hidden="1"/>
    <cellStyle name="Título 1 2" xfId="34664" hidden="1"/>
    <cellStyle name="Título 1 2" xfId="34643" hidden="1"/>
    <cellStyle name="Título 1 2" xfId="34670" hidden="1"/>
    <cellStyle name="Título 1 2" xfId="34663" hidden="1"/>
    <cellStyle name="Título 1 2" xfId="34535" hidden="1"/>
    <cellStyle name="Título 1 2" xfId="34443" hidden="1"/>
    <cellStyle name="Título 1 2" xfId="34682" hidden="1"/>
    <cellStyle name="Título 1 2" xfId="34442" hidden="1"/>
    <cellStyle name="Título 1 2" xfId="34687" hidden="1"/>
    <cellStyle name="Título 1 2" xfId="34438" hidden="1"/>
    <cellStyle name="Título 1 2" xfId="34412" hidden="1"/>
    <cellStyle name="Título 1 2" xfId="34465" hidden="1"/>
    <cellStyle name="Título 1 2" xfId="34544" hidden="1"/>
    <cellStyle name="Título 1 2" xfId="34461" hidden="1"/>
    <cellStyle name="Título 1 2" xfId="34452" hidden="1"/>
    <cellStyle name="Título 1 2" xfId="34451" hidden="1"/>
    <cellStyle name="Título 1 2" xfId="34453" hidden="1"/>
    <cellStyle name="Título 1 2" xfId="34684" hidden="1"/>
    <cellStyle name="Título 1 2" xfId="34511" hidden="1"/>
    <cellStyle name="Título 1 2" xfId="34573" hidden="1"/>
    <cellStyle name="Título 1 2" xfId="34455" hidden="1"/>
    <cellStyle name="Título 1 2" xfId="34483" hidden="1"/>
    <cellStyle name="Título 1 2" xfId="34574" hidden="1"/>
    <cellStyle name="Título 1 2" xfId="34304" hidden="1"/>
    <cellStyle name="Título 1 2" xfId="34469" hidden="1"/>
    <cellStyle name="Título 1 2" xfId="34538" hidden="1"/>
    <cellStyle name="Título 1 2" xfId="34519" hidden="1"/>
    <cellStyle name="Título 1 2" xfId="34435" hidden="1"/>
    <cellStyle name="Título 1 2" xfId="34422" hidden="1"/>
    <cellStyle name="Título 1 2" xfId="34494" hidden="1"/>
    <cellStyle name="Título 1 2" xfId="34508" hidden="1"/>
    <cellStyle name="Título 1 2" xfId="34534" hidden="1"/>
    <cellStyle name="Título 1 2" xfId="34547" hidden="1"/>
    <cellStyle name="Título 1 2" xfId="34431" hidden="1"/>
    <cellStyle name="Título 1 2" xfId="34462" hidden="1"/>
    <cellStyle name="Título 1 2" xfId="34512" hidden="1"/>
    <cellStyle name="Título 1 2" xfId="34478" hidden="1"/>
    <cellStyle name="Título 1 2" xfId="34459" hidden="1"/>
    <cellStyle name="Título 1 2" xfId="34524" hidden="1"/>
    <cellStyle name="Título 1 2" xfId="34430" hidden="1"/>
    <cellStyle name="Título 1 2" xfId="34542" hidden="1"/>
    <cellStyle name="Título 1 2" xfId="34427" hidden="1"/>
    <cellStyle name="Título 1 2" xfId="34707" hidden="1"/>
    <cellStyle name="Título 1 2" xfId="34718" hidden="1"/>
    <cellStyle name="Título 1 2" xfId="34705" hidden="1"/>
    <cellStyle name="Título 1 2" xfId="34727" hidden="1"/>
    <cellStyle name="Título 1 2" xfId="34703" hidden="1"/>
    <cellStyle name="Título 1 2" xfId="34736" hidden="1"/>
    <cellStyle name="Título 1 2" xfId="34701" hidden="1"/>
    <cellStyle name="Título 1 2" xfId="34744" hidden="1"/>
    <cellStyle name="Título 1 2" xfId="34695" hidden="1"/>
    <cellStyle name="Título 1 2" xfId="34754" hidden="1"/>
    <cellStyle name="Título 1 2" xfId="34699" hidden="1"/>
    <cellStyle name="Título 1 2" xfId="34764" hidden="1"/>
    <cellStyle name="Título 1 2" xfId="34696" hidden="1"/>
    <cellStyle name="Título 1 2" xfId="34771" hidden="1"/>
    <cellStyle name="Título 1 2" xfId="34750" hidden="1"/>
    <cellStyle name="Título 1 2" xfId="34781" hidden="1"/>
    <cellStyle name="Título 1 2" xfId="34760" hidden="1"/>
    <cellStyle name="Título 1 2" xfId="34787" hidden="1"/>
    <cellStyle name="Título 1 2" xfId="34780" hidden="1"/>
    <cellStyle name="Título 1 2" xfId="34809" hidden="1"/>
    <cellStyle name="Título 1 2" xfId="34820" hidden="1"/>
    <cellStyle name="Título 1 2" xfId="34807" hidden="1"/>
    <cellStyle name="Título 1 2" xfId="34829" hidden="1"/>
    <cellStyle name="Título 1 2" xfId="34805" hidden="1"/>
    <cellStyle name="Título 1 2" xfId="34838" hidden="1"/>
    <cellStyle name="Título 1 2" xfId="34803" hidden="1"/>
    <cellStyle name="Título 1 2" xfId="34846" hidden="1"/>
    <cellStyle name="Título 1 2" xfId="34797" hidden="1"/>
    <cellStyle name="Título 1 2" xfId="34856" hidden="1"/>
    <cellStyle name="Título 1 2" xfId="34801" hidden="1"/>
    <cellStyle name="Título 1 2" xfId="34866" hidden="1"/>
    <cellStyle name="Título 1 2" xfId="34798" hidden="1"/>
    <cellStyle name="Título 1 2" xfId="34873" hidden="1"/>
    <cellStyle name="Título 1 2" xfId="34852" hidden="1"/>
    <cellStyle name="Título 1 2" xfId="34883" hidden="1"/>
    <cellStyle name="Título 1 2" xfId="34862" hidden="1"/>
    <cellStyle name="Título 1 2" xfId="34889" hidden="1"/>
    <cellStyle name="Título 1 2" xfId="34882" hidden="1"/>
    <cellStyle name="Título 1 2" xfId="35080" hidden="1"/>
    <cellStyle name="Título 1 2" xfId="35091" hidden="1"/>
    <cellStyle name="Título 1 2" xfId="35078" hidden="1"/>
    <cellStyle name="Título 1 2" xfId="35100" hidden="1"/>
    <cellStyle name="Título 1 2" xfId="35076" hidden="1"/>
    <cellStyle name="Título 1 2" xfId="35109" hidden="1"/>
    <cellStyle name="Título 1 2" xfId="35074" hidden="1"/>
    <cellStyle name="Título 1 2" xfId="35117" hidden="1"/>
    <cellStyle name="Título 1 2" xfId="35067" hidden="1"/>
    <cellStyle name="Título 1 2" xfId="35127" hidden="1"/>
    <cellStyle name="Título 1 2" xfId="35072" hidden="1"/>
    <cellStyle name="Título 1 2" xfId="35137" hidden="1"/>
    <cellStyle name="Título 1 2" xfId="35069" hidden="1"/>
    <cellStyle name="Título 1 2" xfId="35144" hidden="1"/>
    <cellStyle name="Título 1 2" xfId="35123" hidden="1"/>
    <cellStyle name="Título 1 2" xfId="35154" hidden="1"/>
    <cellStyle name="Título 1 2" xfId="35133" hidden="1"/>
    <cellStyle name="Título 1 2" xfId="35160" hidden="1"/>
    <cellStyle name="Título 1 2" xfId="35153" hidden="1"/>
    <cellStyle name="Título 1 2" xfId="35025" hidden="1"/>
    <cellStyle name="Título 1 2" xfId="34933" hidden="1"/>
    <cellStyle name="Título 1 2" xfId="35172" hidden="1"/>
    <cellStyle name="Título 1 2" xfId="34932" hidden="1"/>
    <cellStyle name="Título 1 2" xfId="35177" hidden="1"/>
    <cellStyle name="Título 1 2" xfId="34928" hidden="1"/>
    <cellStyle name="Título 1 2" xfId="34902" hidden="1"/>
    <cellStyle name="Título 1 2" xfId="34955" hidden="1"/>
    <cellStyle name="Título 1 2" xfId="35034" hidden="1"/>
    <cellStyle name="Título 1 2" xfId="34951" hidden="1"/>
    <cellStyle name="Título 1 2" xfId="34942" hidden="1"/>
    <cellStyle name="Título 1 2" xfId="34941" hidden="1"/>
    <cellStyle name="Título 1 2" xfId="34943" hidden="1"/>
    <cellStyle name="Título 1 2" xfId="35174" hidden="1"/>
    <cellStyle name="Título 1 2" xfId="35001" hidden="1"/>
    <cellStyle name="Título 1 2" xfId="35063" hidden="1"/>
    <cellStyle name="Título 1 2" xfId="34945" hidden="1"/>
    <cellStyle name="Título 1 2" xfId="34973" hidden="1"/>
    <cellStyle name="Título 1 2" xfId="35064" hidden="1"/>
    <cellStyle name="Título 1 2" xfId="34794" hidden="1"/>
    <cellStyle name="Título 1 2" xfId="34959" hidden="1"/>
    <cellStyle name="Título 1 2" xfId="35028" hidden="1"/>
    <cellStyle name="Título 1 2" xfId="35009" hidden="1"/>
    <cellStyle name="Título 1 2" xfId="34925" hidden="1"/>
    <cellStyle name="Título 1 2" xfId="34912" hidden="1"/>
    <cellStyle name="Título 1 2" xfId="34984" hidden="1"/>
    <cellStyle name="Título 1 2" xfId="34998" hidden="1"/>
    <cellStyle name="Título 1 2" xfId="35024" hidden="1"/>
    <cellStyle name="Título 1 2" xfId="35037" hidden="1"/>
    <cellStyle name="Título 1 2" xfId="34921" hidden="1"/>
    <cellStyle name="Título 1 2" xfId="34952" hidden="1"/>
    <cellStyle name="Título 1 2" xfId="35002" hidden="1"/>
    <cellStyle name="Título 1 2" xfId="34968" hidden="1"/>
    <cellStyle name="Título 1 2" xfId="34949" hidden="1"/>
    <cellStyle name="Título 1 2" xfId="35014" hidden="1"/>
    <cellStyle name="Título 1 2" xfId="34920" hidden="1"/>
    <cellStyle name="Título 1 2" xfId="35032" hidden="1"/>
    <cellStyle name="Título 1 2" xfId="34917" hidden="1"/>
    <cellStyle name="Título 1 2" xfId="35197" hidden="1"/>
    <cellStyle name="Título 1 2" xfId="35208" hidden="1"/>
    <cellStyle name="Título 1 2" xfId="35195" hidden="1"/>
    <cellStyle name="Título 1 2" xfId="35217" hidden="1"/>
    <cellStyle name="Título 1 2" xfId="35193" hidden="1"/>
    <cellStyle name="Título 1 2" xfId="35226" hidden="1"/>
    <cellStyle name="Título 1 2" xfId="35191" hidden="1"/>
    <cellStyle name="Título 1 2" xfId="35234" hidden="1"/>
    <cellStyle name="Título 1 2" xfId="35185" hidden="1"/>
    <cellStyle name="Título 1 2" xfId="35244" hidden="1"/>
    <cellStyle name="Título 1 2" xfId="35189" hidden="1"/>
    <cellStyle name="Título 1 2" xfId="35254" hidden="1"/>
    <cellStyle name="Título 1 2" xfId="35186" hidden="1"/>
    <cellStyle name="Título 1 2" xfId="35261" hidden="1"/>
    <cellStyle name="Título 1 2" xfId="35240" hidden="1"/>
    <cellStyle name="Título 1 2" xfId="35271" hidden="1"/>
    <cellStyle name="Título 1 2" xfId="35250" hidden="1"/>
    <cellStyle name="Título 1 2" xfId="35277" hidden="1"/>
    <cellStyle name="Título 1 2" xfId="35270" hidden="1"/>
    <cellStyle name="Título 1 2" xfId="35299" hidden="1"/>
    <cellStyle name="Título 1 2" xfId="35310" hidden="1"/>
    <cellStyle name="Título 1 2" xfId="35297" hidden="1"/>
    <cellStyle name="Título 1 2" xfId="35319" hidden="1"/>
    <cellStyle name="Título 1 2" xfId="35295" hidden="1"/>
    <cellStyle name="Título 1 2" xfId="35328" hidden="1"/>
    <cellStyle name="Título 1 2" xfId="35293" hidden="1"/>
    <cellStyle name="Título 1 2" xfId="35336" hidden="1"/>
    <cellStyle name="Título 1 2" xfId="35287" hidden="1"/>
    <cellStyle name="Título 1 2" xfId="35346" hidden="1"/>
    <cellStyle name="Título 1 2" xfId="35291" hidden="1"/>
    <cellStyle name="Título 1 2" xfId="35356" hidden="1"/>
    <cellStyle name="Título 1 2" xfId="35288" hidden="1"/>
    <cellStyle name="Título 1 2" xfId="35363" hidden="1"/>
    <cellStyle name="Título 1 2" xfId="35342" hidden="1"/>
    <cellStyle name="Título 1 2" xfId="35373" hidden="1"/>
    <cellStyle name="Título 1 2" xfId="35352" hidden="1"/>
    <cellStyle name="Título 1 2" xfId="35379" hidden="1"/>
    <cellStyle name="Título 1 2" xfId="35372" hidden="1"/>
    <cellStyle name="Título 1 2" xfId="35570" hidden="1"/>
    <cellStyle name="Título 1 2" xfId="35581" hidden="1"/>
    <cellStyle name="Título 1 2" xfId="35568" hidden="1"/>
    <cellStyle name="Título 1 2" xfId="35590" hidden="1"/>
    <cellStyle name="Título 1 2" xfId="35566" hidden="1"/>
    <cellStyle name="Título 1 2" xfId="35599" hidden="1"/>
    <cellStyle name="Título 1 2" xfId="35564" hidden="1"/>
    <cellStyle name="Título 1 2" xfId="35607" hidden="1"/>
    <cellStyle name="Título 1 2" xfId="35557" hidden="1"/>
    <cellStyle name="Título 1 2" xfId="35617" hidden="1"/>
    <cellStyle name="Título 1 2" xfId="35562" hidden="1"/>
    <cellStyle name="Título 1 2" xfId="35627" hidden="1"/>
    <cellStyle name="Título 1 2" xfId="35559" hidden="1"/>
    <cellStyle name="Título 1 2" xfId="35634" hidden="1"/>
    <cellStyle name="Título 1 2" xfId="35613" hidden="1"/>
    <cellStyle name="Título 1 2" xfId="35644" hidden="1"/>
    <cellStyle name="Título 1 2" xfId="35623" hidden="1"/>
    <cellStyle name="Título 1 2" xfId="35650" hidden="1"/>
    <cellStyle name="Título 1 2" xfId="35643" hidden="1"/>
    <cellStyle name="Título 1 2" xfId="35515" hidden="1"/>
    <cellStyle name="Título 1 2" xfId="35423" hidden="1"/>
    <cellStyle name="Título 1 2" xfId="35662" hidden="1"/>
    <cellStyle name="Título 1 2" xfId="35422" hidden="1"/>
    <cellStyle name="Título 1 2" xfId="35667" hidden="1"/>
    <cellStyle name="Título 1 2" xfId="35418" hidden="1"/>
    <cellStyle name="Título 1 2" xfId="35392" hidden="1"/>
    <cellStyle name="Título 1 2" xfId="35445" hidden="1"/>
    <cellStyle name="Título 1 2" xfId="35524" hidden="1"/>
    <cellStyle name="Título 1 2" xfId="35441" hidden="1"/>
    <cellStyle name="Título 1 2" xfId="35432" hidden="1"/>
    <cellStyle name="Título 1 2" xfId="35431" hidden="1"/>
    <cellStyle name="Título 1 2" xfId="35433" hidden="1"/>
    <cellStyle name="Título 1 2" xfId="35664" hidden="1"/>
    <cellStyle name="Título 1 2" xfId="35491" hidden="1"/>
    <cellStyle name="Título 1 2" xfId="35553" hidden="1"/>
    <cellStyle name="Título 1 2" xfId="35435" hidden="1"/>
    <cellStyle name="Título 1 2" xfId="35463" hidden="1"/>
    <cellStyle name="Título 1 2" xfId="35554" hidden="1"/>
    <cellStyle name="Título 1 2" xfId="35284" hidden="1"/>
    <cellStyle name="Título 1 2" xfId="35449" hidden="1"/>
    <cellStyle name="Título 1 2" xfId="35518" hidden="1"/>
    <cellStyle name="Título 1 2" xfId="35499" hidden="1"/>
    <cellStyle name="Título 1 2" xfId="35415" hidden="1"/>
    <cellStyle name="Título 1 2" xfId="35402" hidden="1"/>
    <cellStyle name="Título 1 2" xfId="35474" hidden="1"/>
    <cellStyle name="Título 1 2" xfId="35488" hidden="1"/>
    <cellStyle name="Título 1 2" xfId="35514" hidden="1"/>
    <cellStyle name="Título 1 2" xfId="35527" hidden="1"/>
    <cellStyle name="Título 1 2" xfId="35411" hidden="1"/>
    <cellStyle name="Título 1 2" xfId="35442" hidden="1"/>
    <cellStyle name="Título 1 2" xfId="35492" hidden="1"/>
    <cellStyle name="Título 1 2" xfId="35458" hidden="1"/>
    <cellStyle name="Título 1 2" xfId="35439" hidden="1"/>
    <cellStyle name="Título 1 2" xfId="35504" hidden="1"/>
    <cellStyle name="Título 1 2" xfId="35410" hidden="1"/>
    <cellStyle name="Título 1 2" xfId="35522" hidden="1"/>
    <cellStyle name="Título 1 2" xfId="35407" hidden="1"/>
    <cellStyle name="Título 1 2" xfId="35687" hidden="1"/>
    <cellStyle name="Título 1 2" xfId="35698" hidden="1"/>
    <cellStyle name="Título 1 2" xfId="35685" hidden="1"/>
    <cellStyle name="Título 1 2" xfId="35707" hidden="1"/>
    <cellStyle name="Título 1 2" xfId="35683" hidden="1"/>
    <cellStyle name="Título 1 2" xfId="35716" hidden="1"/>
    <cellStyle name="Título 1 2" xfId="35681" hidden="1"/>
    <cellStyle name="Título 1 2" xfId="35724" hidden="1"/>
    <cellStyle name="Título 1 2" xfId="35675" hidden="1"/>
    <cellStyle name="Título 1 2" xfId="35734" hidden="1"/>
    <cellStyle name="Título 1 2" xfId="35679" hidden="1"/>
    <cellStyle name="Título 1 2" xfId="35744" hidden="1"/>
    <cellStyle name="Título 1 2" xfId="35676" hidden="1"/>
    <cellStyle name="Título 1 2" xfId="35751" hidden="1"/>
    <cellStyle name="Título 1 2" xfId="35730" hidden="1"/>
    <cellStyle name="Título 1 2" xfId="35761" hidden="1"/>
    <cellStyle name="Título 1 2" xfId="35740" hidden="1"/>
    <cellStyle name="Título 1 2" xfId="35767" hidden="1"/>
    <cellStyle name="Título 1 2" xfId="35760" hidden="1"/>
    <cellStyle name="Título 1 2" xfId="35789" hidden="1"/>
    <cellStyle name="Título 1 2" xfId="35800" hidden="1"/>
    <cellStyle name="Título 1 2" xfId="35787" hidden="1"/>
    <cellStyle name="Título 1 2" xfId="35809" hidden="1"/>
    <cellStyle name="Título 1 2" xfId="35785" hidden="1"/>
    <cellStyle name="Título 1 2" xfId="35818" hidden="1"/>
    <cellStyle name="Título 1 2" xfId="35783" hidden="1"/>
    <cellStyle name="Título 1 2" xfId="35826" hidden="1"/>
    <cellStyle name="Título 1 2" xfId="35777" hidden="1"/>
    <cellStyle name="Título 1 2" xfId="35836" hidden="1"/>
    <cellStyle name="Título 1 2" xfId="35781" hidden="1"/>
    <cellStyle name="Título 1 2" xfId="35846" hidden="1"/>
    <cellStyle name="Título 1 2" xfId="35778" hidden="1"/>
    <cellStyle name="Título 1 2" xfId="35853" hidden="1"/>
    <cellStyle name="Título 1 2" xfId="35832" hidden="1"/>
    <cellStyle name="Título 1 2" xfId="35863" hidden="1"/>
    <cellStyle name="Título 1 2" xfId="35842" hidden="1"/>
    <cellStyle name="Título 1 2" xfId="35869" hidden="1"/>
    <cellStyle name="Título 1 2" xfId="35862" hidden="1"/>
    <cellStyle name="Título 1 2" xfId="36060" hidden="1"/>
    <cellStyle name="Título 1 2" xfId="36071" hidden="1"/>
    <cellStyle name="Título 1 2" xfId="36058" hidden="1"/>
    <cellStyle name="Título 1 2" xfId="36080" hidden="1"/>
    <cellStyle name="Título 1 2" xfId="36056" hidden="1"/>
    <cellStyle name="Título 1 2" xfId="36089" hidden="1"/>
    <cellStyle name="Título 1 2" xfId="36054" hidden="1"/>
    <cellStyle name="Título 1 2" xfId="36097" hidden="1"/>
    <cellStyle name="Título 1 2" xfId="36047" hidden="1"/>
    <cellStyle name="Título 1 2" xfId="36107" hidden="1"/>
    <cellStyle name="Título 1 2" xfId="36052" hidden="1"/>
    <cellStyle name="Título 1 2" xfId="36117" hidden="1"/>
    <cellStyle name="Título 1 2" xfId="36049" hidden="1"/>
    <cellStyle name="Título 1 2" xfId="36124" hidden="1"/>
    <cellStyle name="Título 1 2" xfId="36103" hidden="1"/>
    <cellStyle name="Título 1 2" xfId="36134" hidden="1"/>
    <cellStyle name="Título 1 2" xfId="36113" hidden="1"/>
    <cellStyle name="Título 1 2" xfId="36140" hidden="1"/>
    <cellStyle name="Título 1 2" xfId="36133" hidden="1"/>
    <cellStyle name="Título 1 2" xfId="36005" hidden="1"/>
    <cellStyle name="Título 1 2" xfId="35913" hidden="1"/>
    <cellStyle name="Título 1 2" xfId="36152" hidden="1"/>
    <cellStyle name="Título 1 2" xfId="35912" hidden="1"/>
    <cellStyle name="Título 1 2" xfId="36157" hidden="1"/>
    <cellStyle name="Título 1 2" xfId="35908" hidden="1"/>
    <cellStyle name="Título 1 2" xfId="35882" hidden="1"/>
    <cellStyle name="Título 1 2" xfId="35935" hidden="1"/>
    <cellStyle name="Título 1 2" xfId="36014" hidden="1"/>
    <cellStyle name="Título 1 2" xfId="35931" hidden="1"/>
    <cellStyle name="Título 1 2" xfId="35922" hidden="1"/>
    <cellStyle name="Título 1 2" xfId="35921" hidden="1"/>
    <cellStyle name="Título 1 2" xfId="35923" hidden="1"/>
    <cellStyle name="Título 1 2" xfId="36154" hidden="1"/>
    <cellStyle name="Título 1 2" xfId="35981" hidden="1"/>
    <cellStyle name="Título 1 2" xfId="36043" hidden="1"/>
    <cellStyle name="Título 1 2" xfId="35925" hidden="1"/>
    <cellStyle name="Título 1 2" xfId="35953" hidden="1"/>
    <cellStyle name="Título 1 2" xfId="36044" hidden="1"/>
    <cellStyle name="Título 1 2" xfId="35774" hidden="1"/>
    <cellStyle name="Título 1 2" xfId="35939" hidden="1"/>
    <cellStyle name="Título 1 2" xfId="36008" hidden="1"/>
    <cellStyle name="Título 1 2" xfId="35989" hidden="1"/>
    <cellStyle name="Título 1 2" xfId="35905" hidden="1"/>
    <cellStyle name="Título 1 2" xfId="35892" hidden="1"/>
    <cellStyle name="Título 1 2" xfId="35964" hidden="1"/>
    <cellStyle name="Título 1 2" xfId="35978" hidden="1"/>
    <cellStyle name="Título 1 2" xfId="36004" hidden="1"/>
    <cellStyle name="Título 1 2" xfId="36017" hidden="1"/>
    <cellStyle name="Título 1 2" xfId="35901" hidden="1"/>
    <cellStyle name="Título 1 2" xfId="35932" hidden="1"/>
    <cellStyle name="Título 1 2" xfId="35982" hidden="1"/>
    <cellStyle name="Título 1 2" xfId="35948" hidden="1"/>
    <cellStyle name="Título 1 2" xfId="35929" hidden="1"/>
    <cellStyle name="Título 1 2" xfId="35994" hidden="1"/>
    <cellStyle name="Título 1 2" xfId="35900" hidden="1"/>
    <cellStyle name="Título 1 2" xfId="36012" hidden="1"/>
    <cellStyle name="Título 1 2" xfId="35897" hidden="1"/>
    <cellStyle name="Título 1 2" xfId="27142" hidden="1"/>
    <cellStyle name="Título 1 2" xfId="22937" hidden="1"/>
    <cellStyle name="Título 1 2" xfId="22370" hidden="1"/>
    <cellStyle name="Título 1 2" xfId="23692" hidden="1"/>
    <cellStyle name="Título 1 2" xfId="23778" hidden="1"/>
    <cellStyle name="Título 1 2" xfId="26779" hidden="1"/>
    <cellStyle name="Título 1 2" xfId="23783" hidden="1"/>
    <cellStyle name="Título 1 2" xfId="22353" hidden="1"/>
    <cellStyle name="Título 1 2" xfId="25530" hidden="1"/>
    <cellStyle name="Título 1 2" xfId="21945" hidden="1"/>
    <cellStyle name="Título 1 2" xfId="26761" hidden="1"/>
    <cellStyle name="Título 1 2" xfId="23401" hidden="1"/>
    <cellStyle name="Título 1 2" xfId="23272" hidden="1"/>
    <cellStyle name="Título 1 2" xfId="27116" hidden="1"/>
    <cellStyle name="Título 1 2" xfId="23606" hidden="1"/>
    <cellStyle name="Título 1 2" xfId="23352" hidden="1"/>
    <cellStyle name="Título 1 2" xfId="27839" hidden="1"/>
    <cellStyle name="Título 1 2" xfId="26496" hidden="1"/>
    <cellStyle name="Título 1 2" xfId="24164" hidden="1"/>
    <cellStyle name="Título 1 2" xfId="28395" hidden="1"/>
    <cellStyle name="Título 1 2" xfId="25993" hidden="1"/>
    <cellStyle name="Título 1 2" xfId="23475" hidden="1"/>
    <cellStyle name="Título 1 2" xfId="27135" hidden="1"/>
    <cellStyle name="Título 1 2" xfId="23261" hidden="1"/>
    <cellStyle name="Título 1 2" xfId="23353" hidden="1"/>
    <cellStyle name="Título 1 2" xfId="23157" hidden="1"/>
    <cellStyle name="Título 1 2" xfId="24005" hidden="1"/>
    <cellStyle name="Título 1 2" xfId="21832" hidden="1"/>
    <cellStyle name="Título 1 2" xfId="26217" hidden="1"/>
    <cellStyle name="Título 1 2" xfId="25149" hidden="1"/>
    <cellStyle name="Título 1 2" xfId="23286" hidden="1"/>
    <cellStyle name="Título 1 2" xfId="22589" hidden="1"/>
    <cellStyle name="Título 1 2" xfId="22197" hidden="1"/>
    <cellStyle name="Título 1 2" xfId="25879" hidden="1"/>
    <cellStyle name="Título 1 2" xfId="30880" hidden="1"/>
    <cellStyle name="Título 1 2" xfId="25225" hidden="1"/>
    <cellStyle name="Título 1 2" xfId="30710" hidden="1"/>
    <cellStyle name="Título 1 2" xfId="30699" hidden="1"/>
    <cellStyle name="Título 1 2" xfId="30751" hidden="1"/>
    <cellStyle name="Título 1 2" xfId="30733" hidden="1"/>
    <cellStyle name="Título 1 2" xfId="22195" hidden="1"/>
    <cellStyle name="Título 1 2" xfId="27055" hidden="1"/>
    <cellStyle name="Título 1 2" xfId="30754" hidden="1"/>
    <cellStyle name="Título 1 2" xfId="25601" hidden="1"/>
    <cellStyle name="Título 1 2" xfId="22665" hidden="1"/>
    <cellStyle name="Título 1 2" xfId="26583" hidden="1"/>
    <cellStyle name="Título 1 2" xfId="25309" hidden="1"/>
    <cellStyle name="Título 1 2" xfId="22112" hidden="1"/>
    <cellStyle name="Título 1 2" xfId="25211" hidden="1"/>
    <cellStyle name="Título 1 2" xfId="22619" hidden="1"/>
    <cellStyle name="Título 1 2" xfId="22399" hidden="1"/>
    <cellStyle name="Título 1 2" xfId="26796" hidden="1"/>
    <cellStyle name="Título 1 2" xfId="23172" hidden="1"/>
    <cellStyle name="Título 1 2" xfId="23433" hidden="1"/>
    <cellStyle name="Título 1 2" xfId="22648" hidden="1"/>
    <cellStyle name="Título 1 2" xfId="25507" hidden="1"/>
    <cellStyle name="Título 1 2" xfId="23405" hidden="1"/>
    <cellStyle name="Título 1 2" xfId="27918" hidden="1"/>
    <cellStyle name="Título 1 2" xfId="26455" hidden="1"/>
    <cellStyle name="Título 1 2" xfId="21853" hidden="1"/>
    <cellStyle name="Título 1 2" xfId="30765" hidden="1"/>
    <cellStyle name="Título 1 2" xfId="25917" hidden="1"/>
    <cellStyle name="Título 1 2" xfId="23332" hidden="1"/>
    <cellStyle name="Título 1 2" xfId="21827" hidden="1"/>
    <cellStyle name="Título 1 2" xfId="22349" hidden="1"/>
    <cellStyle name="Título 1 2" xfId="27044" hidden="1"/>
    <cellStyle name="Título 1 2" xfId="30753" hidden="1"/>
    <cellStyle name="Título 1 2" xfId="26432" hidden="1"/>
    <cellStyle name="Título 1 2" xfId="25313" hidden="1"/>
    <cellStyle name="Título 1 2" xfId="25088" hidden="1"/>
    <cellStyle name="Título 1 2" xfId="30759" hidden="1"/>
    <cellStyle name="Título 1 2" xfId="25595" hidden="1"/>
    <cellStyle name="Título 1 2" xfId="23695" hidden="1"/>
    <cellStyle name="Título 1 2" xfId="22753" hidden="1"/>
    <cellStyle name="Título 1 2" xfId="24004" hidden="1"/>
    <cellStyle name="Título 1 2" xfId="26891" hidden="1"/>
    <cellStyle name="Título 1 2" xfId="26652" hidden="1"/>
    <cellStyle name="Título 1 2" xfId="23787" hidden="1"/>
    <cellStyle name="Título 1 2" xfId="26023" hidden="1"/>
    <cellStyle name="Título 1 2" xfId="23258" hidden="1"/>
    <cellStyle name="Título 1 2" xfId="25181" hidden="1"/>
    <cellStyle name="Título 1 2" xfId="25325" hidden="1"/>
    <cellStyle name="Título 1 2" xfId="22210" hidden="1"/>
    <cellStyle name="Título 1 2" xfId="25232" hidden="1"/>
    <cellStyle name="Título 1 2" xfId="27125" hidden="1"/>
    <cellStyle name="Título 1 2" xfId="27236" hidden="1"/>
    <cellStyle name="Título 1 2" xfId="26518" hidden="1"/>
    <cellStyle name="Título 1 2" xfId="26412" hidden="1"/>
    <cellStyle name="Título 1 2" xfId="26487" hidden="1"/>
    <cellStyle name="Título 1 2" xfId="22376" hidden="1"/>
    <cellStyle name="Título 1 2" xfId="22413" hidden="1"/>
    <cellStyle name="Título 1 2" xfId="30700" hidden="1"/>
    <cellStyle name="Título 1 2" xfId="26021" hidden="1"/>
    <cellStyle name="Título 1 2" xfId="23906" hidden="1"/>
    <cellStyle name="Título 1 2" xfId="24472" hidden="1"/>
    <cellStyle name="Título 1 2" xfId="25895" hidden="1"/>
    <cellStyle name="Título 1 2" xfId="27510" hidden="1"/>
    <cellStyle name="Título 1 2" xfId="26057" hidden="1"/>
    <cellStyle name="Título 1 2" xfId="27124" hidden="1"/>
    <cellStyle name="Título 1 2" xfId="22082" hidden="1"/>
    <cellStyle name="Título 1 2" xfId="26817" hidden="1"/>
    <cellStyle name="Título 1 2" xfId="23594" hidden="1"/>
    <cellStyle name="Título 1 2" xfId="30747" hidden="1"/>
    <cellStyle name="Título 1 2" xfId="25171" hidden="1"/>
    <cellStyle name="Título 1 2" xfId="25133" hidden="1"/>
    <cellStyle name="Título 1 2" xfId="25382" hidden="1"/>
    <cellStyle name="Título 1 2" xfId="23595" hidden="1"/>
    <cellStyle name="Título 1 2" xfId="26596" hidden="1"/>
    <cellStyle name="Título 1 2" xfId="26336" hidden="1"/>
    <cellStyle name="Título 1 2" xfId="25124" hidden="1"/>
    <cellStyle name="Título 1 2" xfId="27933" hidden="1"/>
    <cellStyle name="Título 1 2" xfId="27177" hidden="1"/>
    <cellStyle name="Título 1 2" xfId="23845" hidden="1"/>
    <cellStyle name="Título 1 2" xfId="22412" hidden="1"/>
    <cellStyle name="Título 1 2" xfId="23983" hidden="1"/>
    <cellStyle name="Título 1 2" xfId="22728" hidden="1"/>
    <cellStyle name="Título 1 2" xfId="26005" hidden="1"/>
    <cellStyle name="Título 1 2" xfId="27963" hidden="1"/>
    <cellStyle name="Título 1 2" xfId="23630" hidden="1"/>
    <cellStyle name="Título 1 2" xfId="22748" hidden="1"/>
    <cellStyle name="Título 1 2" xfId="23470" hidden="1"/>
    <cellStyle name="Título 1 2" xfId="22622" hidden="1"/>
    <cellStyle name="Título 1 2" xfId="26792" hidden="1"/>
    <cellStyle name="Título 1 2" xfId="21920" hidden="1"/>
    <cellStyle name="Título 1 2" xfId="30772" hidden="1"/>
    <cellStyle name="Título 1 2" xfId="28083" hidden="1"/>
    <cellStyle name="Título 1 2" xfId="27886" hidden="1"/>
    <cellStyle name="Título 1 2" xfId="22699" hidden="1"/>
    <cellStyle name="Título 1 2" xfId="22231" hidden="1"/>
    <cellStyle name="Título 1 2" xfId="12361" hidden="1"/>
    <cellStyle name="Título 1 2" xfId="25640" hidden="1"/>
    <cellStyle name="Título 1 2" xfId="28090" hidden="1"/>
    <cellStyle name="Título 1 2" xfId="26992" hidden="1"/>
    <cellStyle name="Título 1 2" xfId="25922" hidden="1"/>
    <cellStyle name="Título 1 2" xfId="21854" hidden="1"/>
    <cellStyle name="Título 1 2" xfId="22457" hidden="1"/>
    <cellStyle name="Título 1 2" xfId="25677" hidden="1"/>
    <cellStyle name="Título 1 2" xfId="24150" hidden="1"/>
    <cellStyle name="Título 1 2" xfId="30723" hidden="1"/>
    <cellStyle name="Título 1 2" xfId="22709" hidden="1"/>
    <cellStyle name="Título 1 2" xfId="27168" hidden="1"/>
    <cellStyle name="Título 1 2" xfId="23111" hidden="1"/>
    <cellStyle name="Título 1 2" xfId="26733" hidden="1"/>
    <cellStyle name="Título 1 2" xfId="23403" hidden="1"/>
    <cellStyle name="Título 1 2" xfId="22797" hidden="1"/>
    <cellStyle name="Título 1 2" xfId="22477" hidden="1"/>
    <cellStyle name="Título 1 2" xfId="23340" hidden="1"/>
    <cellStyle name="Título 1 2" xfId="24495" hidden="1"/>
    <cellStyle name="Título 1 2" xfId="24163" hidden="1"/>
    <cellStyle name="Título 1 2" xfId="25375" hidden="1"/>
    <cellStyle name="Título 1 2" xfId="27356" hidden="1"/>
    <cellStyle name="Título 1 2" xfId="25912" hidden="1"/>
    <cellStyle name="Título 1 2" xfId="33498" hidden="1"/>
    <cellStyle name="Título 1 2" xfId="25390" hidden="1"/>
    <cellStyle name="Título 1 2" xfId="27255" hidden="1"/>
    <cellStyle name="Título 1 2" xfId="22721" hidden="1"/>
    <cellStyle name="Título 1 2" xfId="26228" hidden="1"/>
    <cellStyle name="Título 1 2" xfId="22146" hidden="1"/>
    <cellStyle name="Título 1 2" xfId="26902" hidden="1"/>
    <cellStyle name="Título 1 2" xfId="23811" hidden="1"/>
    <cellStyle name="Título 1 2" xfId="27220" hidden="1"/>
    <cellStyle name="Título 1 2" xfId="23179" hidden="1"/>
    <cellStyle name="Título 1 2" xfId="26253" hidden="1"/>
    <cellStyle name="Título 1 2" xfId="25648" hidden="1"/>
    <cellStyle name="Título 1 2" xfId="30736" hidden="1"/>
    <cellStyle name="Título 1 2" xfId="11284" hidden="1"/>
    <cellStyle name="Título 1 2" xfId="22443" hidden="1"/>
    <cellStyle name="Título 1 2" xfId="23602" hidden="1"/>
    <cellStyle name="Título 1 2" xfId="22912" hidden="1"/>
    <cellStyle name="Título 1 2" xfId="25665" hidden="1"/>
    <cellStyle name="Título 1 2" xfId="26926" hidden="1"/>
    <cellStyle name="Título 1 2" xfId="23067" hidden="1"/>
    <cellStyle name="Título 1 2" xfId="27006" hidden="1"/>
    <cellStyle name="Título 1 2" xfId="22590" hidden="1"/>
    <cellStyle name="Título 1 2" xfId="26989" hidden="1"/>
    <cellStyle name="Título 1 2" xfId="22020" hidden="1"/>
    <cellStyle name="Título 1 2" xfId="22018" hidden="1"/>
    <cellStyle name="Título 1 2" xfId="27884" hidden="1"/>
    <cellStyle name="Título 1 2" xfId="22351" hidden="1"/>
    <cellStyle name="Título 1 2" xfId="23053" hidden="1"/>
    <cellStyle name="Título 1 2" xfId="23568" hidden="1"/>
    <cellStyle name="Título 1 2" xfId="25719" hidden="1"/>
    <cellStyle name="Título 1 2" xfId="21814" hidden="1"/>
    <cellStyle name="Título 1 2" xfId="27495" hidden="1"/>
    <cellStyle name="Título 1 2" xfId="26644" hidden="1"/>
    <cellStyle name="Título 1 2" xfId="22710" hidden="1"/>
    <cellStyle name="Título 1 2" xfId="21792" hidden="1"/>
    <cellStyle name="Título 1 2" xfId="27451" hidden="1"/>
    <cellStyle name="Título 1 2" xfId="21894" hidden="1"/>
    <cellStyle name="Título 1 2" xfId="23943" hidden="1"/>
    <cellStyle name="Título 1 2" xfId="22028" hidden="1"/>
    <cellStyle name="Título 1 2" xfId="21804" hidden="1"/>
    <cellStyle name="Título 1 2" xfId="23816" hidden="1"/>
    <cellStyle name="Título 1 2" xfId="23681" hidden="1"/>
    <cellStyle name="Título 1 2" xfId="22774" hidden="1"/>
    <cellStyle name="Título 1 2" xfId="31187" hidden="1"/>
    <cellStyle name="Título 1 2" xfId="21800" hidden="1"/>
    <cellStyle name="Título 1 2" xfId="26507" hidden="1"/>
    <cellStyle name="Título 1 2" xfId="22946" hidden="1"/>
    <cellStyle name="Título 1 2" xfId="25191" hidden="1"/>
    <cellStyle name="Título 1 2" xfId="23659" hidden="1"/>
    <cellStyle name="Título 1 2" xfId="22157" hidden="1"/>
    <cellStyle name="Título 1 2" xfId="25476" hidden="1"/>
    <cellStyle name="Título 1 2" xfId="23650" hidden="1"/>
    <cellStyle name="Título 1 2" xfId="26236" hidden="1"/>
    <cellStyle name="Título 1 2" xfId="25535" hidden="1"/>
    <cellStyle name="Título 1 2" xfId="25379" hidden="1"/>
    <cellStyle name="Título 1 2" xfId="27910" hidden="1"/>
    <cellStyle name="Título 1 2" xfId="22663" hidden="1"/>
    <cellStyle name="Título 1 2" xfId="36177" hidden="1"/>
    <cellStyle name="Título 1 2" xfId="36188" hidden="1"/>
    <cellStyle name="Título 1 2" xfId="36175" hidden="1"/>
    <cellStyle name="Título 1 2" xfId="36197" hidden="1"/>
    <cellStyle name="Título 1 2" xfId="36173" hidden="1"/>
    <cellStyle name="Título 1 2" xfId="36206" hidden="1"/>
    <cellStyle name="Título 1 2" xfId="36171" hidden="1"/>
    <cellStyle name="Título 1 2" xfId="36214" hidden="1"/>
    <cellStyle name="Título 1 2" xfId="36165" hidden="1"/>
    <cellStyle name="Título 1 2" xfId="36224" hidden="1"/>
    <cellStyle name="Título 1 2" xfId="36169" hidden="1"/>
    <cellStyle name="Título 1 2" xfId="36234" hidden="1"/>
    <cellStyle name="Título 1 2" xfId="36166" hidden="1"/>
    <cellStyle name="Título 1 2" xfId="36241" hidden="1"/>
    <cellStyle name="Título 1 2" xfId="36220" hidden="1"/>
    <cellStyle name="Título 1 2" xfId="36251" hidden="1"/>
    <cellStyle name="Título 1 2" xfId="36230" hidden="1"/>
    <cellStyle name="Título 1 2" xfId="36257" hidden="1"/>
    <cellStyle name="Título 1 2" xfId="36250" hidden="1"/>
    <cellStyle name="Título 1 2" xfId="36448" hidden="1"/>
    <cellStyle name="Título 1 2" xfId="36459" hidden="1"/>
    <cellStyle name="Título 1 2" xfId="36446" hidden="1"/>
    <cellStyle name="Título 1 2" xfId="36468" hidden="1"/>
    <cellStyle name="Título 1 2" xfId="36444" hidden="1"/>
    <cellStyle name="Título 1 2" xfId="36477" hidden="1"/>
    <cellStyle name="Título 1 2" xfId="36442" hidden="1"/>
    <cellStyle name="Título 1 2" xfId="36485" hidden="1"/>
    <cellStyle name="Título 1 2" xfId="36435" hidden="1"/>
    <cellStyle name="Título 1 2" xfId="36495" hidden="1"/>
    <cellStyle name="Título 1 2" xfId="36440" hidden="1"/>
    <cellStyle name="Título 1 2" xfId="36505" hidden="1"/>
    <cellStyle name="Título 1 2" xfId="36437" hidden="1"/>
    <cellStyle name="Título 1 2" xfId="36512" hidden="1"/>
    <cellStyle name="Título 1 2" xfId="36491" hidden="1"/>
    <cellStyle name="Título 1 2" xfId="36522" hidden="1"/>
    <cellStyle name="Título 1 2" xfId="36501" hidden="1"/>
    <cellStyle name="Título 1 2" xfId="36528" hidden="1"/>
    <cellStyle name="Título 1 2" xfId="36521" hidden="1"/>
    <cellStyle name="Título 1 2" xfId="36393" hidden="1"/>
    <cellStyle name="Título 1 2" xfId="36301" hidden="1"/>
    <cellStyle name="Título 1 2" xfId="36540" hidden="1"/>
    <cellStyle name="Título 1 2" xfId="36300" hidden="1"/>
    <cellStyle name="Título 1 2" xfId="36545" hidden="1"/>
    <cellStyle name="Título 1 2" xfId="36296" hidden="1"/>
    <cellStyle name="Título 1 2" xfId="36270" hidden="1"/>
    <cellStyle name="Título 1 2" xfId="36323" hidden="1"/>
    <cellStyle name="Título 1 2" xfId="36402" hidden="1"/>
    <cellStyle name="Título 1 2" xfId="36319" hidden="1"/>
    <cellStyle name="Título 1 2" xfId="36310" hidden="1"/>
    <cellStyle name="Título 1 2" xfId="36309" hidden="1"/>
    <cellStyle name="Título 1 2" xfId="36311" hidden="1"/>
    <cellStyle name="Título 1 2" xfId="36542" hidden="1"/>
    <cellStyle name="Título 1 2" xfId="36369" hidden="1"/>
    <cellStyle name="Título 1 2" xfId="36431" hidden="1"/>
    <cellStyle name="Título 1 2" xfId="36313" hidden="1"/>
    <cellStyle name="Título 1 2" xfId="36341" hidden="1"/>
    <cellStyle name="Título 1 2" xfId="36432" hidden="1"/>
    <cellStyle name="Título 1 2" xfId="26973" hidden="1"/>
    <cellStyle name="Título 1 2" xfId="36327" hidden="1"/>
    <cellStyle name="Título 1 2" xfId="36396" hidden="1"/>
    <cellStyle name="Título 1 2" xfId="36377" hidden="1"/>
    <cellStyle name="Título 1 2" xfId="36293" hidden="1"/>
    <cellStyle name="Título 1 2" xfId="36280" hidden="1"/>
    <cellStyle name="Título 1 2" xfId="36352" hidden="1"/>
    <cellStyle name="Título 1 2" xfId="36366" hidden="1"/>
    <cellStyle name="Título 1 2" xfId="36392" hidden="1"/>
    <cellStyle name="Título 1 2" xfId="36405" hidden="1"/>
    <cellStyle name="Título 1 2" xfId="36289" hidden="1"/>
    <cellStyle name="Título 1 2" xfId="36320" hidden="1"/>
    <cellStyle name="Título 1 2" xfId="36370" hidden="1"/>
    <cellStyle name="Título 1 2" xfId="36336" hidden="1"/>
    <cellStyle name="Título 1 2" xfId="36317" hidden="1"/>
    <cellStyle name="Título 1 2" xfId="36382" hidden="1"/>
    <cellStyle name="Título 1 2" xfId="36288" hidden="1"/>
    <cellStyle name="Título 1 2" xfId="36400" hidden="1"/>
    <cellStyle name="Título 1 2" xfId="36285" hidden="1"/>
    <cellStyle name="Título 1 2" xfId="22556" hidden="1"/>
    <cellStyle name="Título 1 2" xfId="23834" hidden="1"/>
    <cellStyle name="Título 1 2" xfId="26642" hidden="1"/>
    <cellStyle name="Título 1 2" xfId="27023" hidden="1"/>
    <cellStyle name="Título 1 2" xfId="27846" hidden="1"/>
    <cellStyle name="Título 1 2" xfId="31198" hidden="1"/>
    <cellStyle name="Título 1 2" xfId="23135" hidden="1"/>
    <cellStyle name="Título 1 2" xfId="23023" hidden="1"/>
    <cellStyle name="Título 1 2" xfId="26912" hidden="1"/>
    <cellStyle name="Título 1 2" xfId="22341" hidden="1"/>
    <cellStyle name="Título 1 2" xfId="25758" hidden="1"/>
    <cellStyle name="Título 1 2" xfId="25474" hidden="1"/>
    <cellStyle name="Título 1 2" xfId="25891" hidden="1"/>
    <cellStyle name="Título 1 2" xfId="25858" hidden="1"/>
    <cellStyle name="Título 1 2" xfId="23670" hidden="1"/>
    <cellStyle name="Título 1 2" xfId="26608" hidden="1"/>
    <cellStyle name="Título 1 2" xfId="22025" hidden="1"/>
    <cellStyle name="Título 1 2" xfId="22777" hidden="1"/>
    <cellStyle name="Título 1 2" xfId="27903" hidden="1"/>
    <cellStyle name="Título 1 2" xfId="30762" hidden="1"/>
    <cellStyle name="Título 1 2" xfId="23290" hidden="1"/>
    <cellStyle name="Título 1 2" xfId="30761" hidden="1"/>
    <cellStyle name="Título 1 2" xfId="26058" hidden="1"/>
    <cellStyle name="Título 1 2" xfId="26416" hidden="1"/>
    <cellStyle name="Título 1 2" xfId="23323" hidden="1"/>
    <cellStyle name="Título 1 2" xfId="25457" hidden="1"/>
    <cellStyle name="Título 1 2" xfId="23069" hidden="1"/>
    <cellStyle name="Título 1 2" xfId="25876" hidden="1"/>
    <cellStyle name="Título 1 2" xfId="21755" hidden="1"/>
    <cellStyle name="Título 1 2" xfId="31202" hidden="1"/>
    <cellStyle name="Título 1 2" xfId="27162" hidden="1"/>
    <cellStyle name="Título 1 2" xfId="30883" hidden="1"/>
    <cellStyle name="Título 1 2" xfId="36559" hidden="1"/>
    <cellStyle name="Título 1 2" xfId="25868" hidden="1"/>
    <cellStyle name="Título 1 2" xfId="36569" hidden="1"/>
    <cellStyle name="Título 1 2" xfId="26034" hidden="1"/>
    <cellStyle name="Título 1 2" xfId="36575" hidden="1"/>
    <cellStyle name="Título 1 2" xfId="36568" hidden="1"/>
    <cellStyle name="Título 1 2" xfId="36766" hidden="1"/>
    <cellStyle name="Título 1 2" xfId="36777" hidden="1"/>
    <cellStyle name="Título 1 2" xfId="36764" hidden="1"/>
    <cellStyle name="Título 1 2" xfId="36786" hidden="1"/>
    <cellStyle name="Título 1 2" xfId="36762" hidden="1"/>
    <cellStyle name="Título 1 2" xfId="36795" hidden="1"/>
    <cellStyle name="Título 1 2" xfId="36760" hidden="1"/>
    <cellStyle name="Título 1 2" xfId="36803" hidden="1"/>
    <cellStyle name="Título 1 2" xfId="36753" hidden="1"/>
    <cellStyle name="Título 1 2" xfId="36813" hidden="1"/>
    <cellStyle name="Título 1 2" xfId="36758" hidden="1"/>
    <cellStyle name="Título 1 2" xfId="36823" hidden="1"/>
    <cellStyle name="Título 1 2" xfId="36755" hidden="1"/>
    <cellStyle name="Título 1 2" xfId="36830" hidden="1"/>
    <cellStyle name="Título 1 2" xfId="36809" hidden="1"/>
    <cellStyle name="Título 1 2" xfId="36840" hidden="1"/>
    <cellStyle name="Título 1 2" xfId="36819" hidden="1"/>
    <cellStyle name="Título 1 2" xfId="36846" hidden="1"/>
    <cellStyle name="Título 1 2" xfId="36839" hidden="1"/>
    <cellStyle name="Título 1 2" xfId="36711" hidden="1"/>
    <cellStyle name="Título 1 2" xfId="36619" hidden="1"/>
    <cellStyle name="Título 1 2" xfId="36858" hidden="1"/>
    <cellStyle name="Título 1 2" xfId="36618" hidden="1"/>
    <cellStyle name="Título 1 2" xfId="36863" hidden="1"/>
    <cellStyle name="Título 1 2" xfId="36614" hidden="1"/>
    <cellStyle name="Título 1 2" xfId="36588" hidden="1"/>
    <cellStyle name="Título 1 2" xfId="36641" hidden="1"/>
    <cellStyle name="Título 1 2" xfId="36720" hidden="1"/>
    <cellStyle name="Título 1 2" xfId="36637" hidden="1"/>
    <cellStyle name="Título 1 2" xfId="36628" hidden="1"/>
    <cellStyle name="Título 1 2" xfId="36627" hidden="1"/>
    <cellStyle name="Título 1 2" xfId="36629" hidden="1"/>
    <cellStyle name="Título 1 2" xfId="36860" hidden="1"/>
    <cellStyle name="Título 1 2" xfId="36687" hidden="1"/>
    <cellStyle name="Título 1 2" xfId="36749" hidden="1"/>
    <cellStyle name="Título 1 2" xfId="36631" hidden="1"/>
    <cellStyle name="Título 1 2" xfId="36659" hidden="1"/>
    <cellStyle name="Título 1 2" xfId="36750" hidden="1"/>
    <cellStyle name="Título 1 2" xfId="23445" hidden="1"/>
    <cellStyle name="Título 1 2" xfId="36645" hidden="1"/>
    <cellStyle name="Título 1 2" xfId="36714" hidden="1"/>
    <cellStyle name="Título 1 2" xfId="36695" hidden="1"/>
    <cellStyle name="Título 1 2" xfId="36611" hidden="1"/>
    <cellStyle name="Título 1 2" xfId="36598" hidden="1"/>
    <cellStyle name="Título 1 2" xfId="36670" hidden="1"/>
    <cellStyle name="Título 1 2" xfId="36684" hidden="1"/>
    <cellStyle name="Título 1 2" xfId="36710" hidden="1"/>
    <cellStyle name="Título 1 2" xfId="36723" hidden="1"/>
    <cellStyle name="Título 1 2" xfId="36607" hidden="1"/>
    <cellStyle name="Título 1 2" xfId="36638" hidden="1"/>
    <cellStyle name="Título 1 2" xfId="36688" hidden="1"/>
    <cellStyle name="Título 1 2" xfId="36654" hidden="1"/>
    <cellStyle name="Título 1 2" xfId="36635" hidden="1"/>
    <cellStyle name="Título 1 2" xfId="36700" hidden="1"/>
    <cellStyle name="Título 1 2" xfId="36606" hidden="1"/>
    <cellStyle name="Título 1 2" xfId="36718" hidden="1"/>
    <cellStyle name="Título 1 2" xfId="36603" hidden="1"/>
    <cellStyle name="Título 1 2" xfId="36883" hidden="1"/>
    <cellStyle name="Título 1 2" xfId="36894" hidden="1"/>
    <cellStyle name="Título 1 2" xfId="36881" hidden="1"/>
    <cellStyle name="Título 1 2" xfId="36903" hidden="1"/>
    <cellStyle name="Título 1 2" xfId="36879" hidden="1"/>
    <cellStyle name="Título 1 2" xfId="36912" hidden="1"/>
    <cellStyle name="Título 1 2" xfId="36877" hidden="1"/>
    <cellStyle name="Título 1 2" xfId="36920" hidden="1"/>
    <cellStyle name="Título 1 2" xfId="36871" hidden="1"/>
    <cellStyle name="Título 1 2" xfId="36930" hidden="1"/>
    <cellStyle name="Título 1 2" xfId="36875" hidden="1"/>
    <cellStyle name="Título 1 2" xfId="36940" hidden="1"/>
    <cellStyle name="Título 1 2" xfId="36872" hidden="1"/>
    <cellStyle name="Título 1 2" xfId="36947" hidden="1"/>
    <cellStyle name="Título 1 2" xfId="36926" hidden="1"/>
    <cellStyle name="Título 1 2" xfId="36957" hidden="1"/>
    <cellStyle name="Título 1 2" xfId="36936" hidden="1"/>
    <cellStyle name="Título 1 2" xfId="36963" hidden="1"/>
    <cellStyle name="Título 1 2" xfId="36956" hidden="1"/>
    <cellStyle name="Título 1 2" xfId="36985" hidden="1"/>
    <cellStyle name="Título 1 2" xfId="36996" hidden="1"/>
    <cellStyle name="Título 1 2" xfId="36983" hidden="1"/>
    <cellStyle name="Título 1 2" xfId="37005" hidden="1"/>
    <cellStyle name="Título 1 2" xfId="36981" hidden="1"/>
    <cellStyle name="Título 1 2" xfId="37014" hidden="1"/>
    <cellStyle name="Título 1 2" xfId="36979" hidden="1"/>
    <cellStyle name="Título 1 2" xfId="37022" hidden="1"/>
    <cellStyle name="Título 1 2" xfId="36973" hidden="1"/>
    <cellStyle name="Título 1 2" xfId="37032" hidden="1"/>
    <cellStyle name="Título 1 2" xfId="36977" hidden="1"/>
    <cellStyle name="Título 1 2" xfId="37042" hidden="1"/>
    <cellStyle name="Título 1 2" xfId="36974" hidden="1"/>
    <cellStyle name="Título 1 2" xfId="37049" hidden="1"/>
    <cellStyle name="Título 1 2" xfId="37028" hidden="1"/>
    <cellStyle name="Título 1 2" xfId="37059" hidden="1"/>
    <cellStyle name="Título 1 2" xfId="37038" hidden="1"/>
    <cellStyle name="Título 1 2" xfId="37065" hidden="1"/>
    <cellStyle name="Título 1 2" xfId="37058" hidden="1"/>
    <cellStyle name="Título 1 2" xfId="37256" hidden="1"/>
    <cellStyle name="Título 1 2" xfId="37267" hidden="1"/>
    <cellStyle name="Título 1 2" xfId="37254" hidden="1"/>
    <cellStyle name="Título 1 2" xfId="37276" hidden="1"/>
    <cellStyle name="Título 1 2" xfId="37252" hidden="1"/>
    <cellStyle name="Título 1 2" xfId="37285" hidden="1"/>
    <cellStyle name="Título 1 2" xfId="37250" hidden="1"/>
    <cellStyle name="Título 1 2" xfId="37293" hidden="1"/>
    <cellStyle name="Título 1 2" xfId="37243" hidden="1"/>
    <cellStyle name="Título 1 2" xfId="37303" hidden="1"/>
    <cellStyle name="Título 1 2" xfId="37248" hidden="1"/>
    <cellStyle name="Título 1 2" xfId="37313" hidden="1"/>
    <cellStyle name="Título 1 2" xfId="37245" hidden="1"/>
    <cellStyle name="Título 1 2" xfId="37320" hidden="1"/>
    <cellStyle name="Título 1 2" xfId="37299" hidden="1"/>
    <cellStyle name="Título 1 2" xfId="37330" hidden="1"/>
    <cellStyle name="Título 1 2" xfId="37309" hidden="1"/>
    <cellStyle name="Título 1 2" xfId="37336" hidden="1"/>
    <cellStyle name="Título 1 2" xfId="37329" hidden="1"/>
    <cellStyle name="Título 1 2" xfId="37201" hidden="1"/>
    <cellStyle name="Título 1 2" xfId="37109" hidden="1"/>
    <cellStyle name="Título 1 2" xfId="37348" hidden="1"/>
    <cellStyle name="Título 1 2" xfId="37108" hidden="1"/>
    <cellStyle name="Título 1 2" xfId="37353" hidden="1"/>
    <cellStyle name="Título 1 2" xfId="37104" hidden="1"/>
    <cellStyle name="Título 1 2" xfId="37078" hidden="1"/>
    <cellStyle name="Título 1 2" xfId="37131" hidden="1"/>
    <cellStyle name="Título 1 2" xfId="37210" hidden="1"/>
    <cellStyle name="Título 1 2" xfId="37127" hidden="1"/>
    <cellStyle name="Título 1 2" xfId="37118" hidden="1"/>
    <cellStyle name="Título 1 2" xfId="37117" hidden="1"/>
    <cellStyle name="Título 1 2" xfId="37119" hidden="1"/>
    <cellStyle name="Título 1 2" xfId="37350" hidden="1"/>
    <cellStyle name="Título 1 2" xfId="37177" hidden="1"/>
    <cellStyle name="Título 1 2" xfId="37239" hidden="1"/>
    <cellStyle name="Título 1 2" xfId="37121" hidden="1"/>
    <cellStyle name="Título 1 2" xfId="37149" hidden="1"/>
    <cellStyle name="Título 1 2" xfId="37240" hidden="1"/>
    <cellStyle name="Título 1 2" xfId="36970" hidden="1"/>
    <cellStyle name="Título 1 2" xfId="37135" hidden="1"/>
    <cellStyle name="Título 1 2" xfId="37204" hidden="1"/>
    <cellStyle name="Título 1 2" xfId="37185" hidden="1"/>
    <cellStyle name="Título 1 2" xfId="37101" hidden="1"/>
    <cellStyle name="Título 1 2" xfId="37088" hidden="1"/>
    <cellStyle name="Título 1 2" xfId="37160" hidden="1"/>
    <cellStyle name="Título 1 2" xfId="37174" hidden="1"/>
    <cellStyle name="Título 1 2" xfId="37200" hidden="1"/>
    <cellStyle name="Título 1 2" xfId="37213" hidden="1"/>
    <cellStyle name="Título 1 2" xfId="37097" hidden="1"/>
    <cellStyle name="Título 1 2" xfId="37128" hidden="1"/>
    <cellStyle name="Título 1 2" xfId="37178" hidden="1"/>
    <cellStyle name="Título 1 2" xfId="37144" hidden="1"/>
    <cellStyle name="Título 1 2" xfId="37125" hidden="1"/>
    <cellStyle name="Título 1 2" xfId="37190" hidden="1"/>
    <cellStyle name="Título 1 2" xfId="37096" hidden="1"/>
    <cellStyle name="Título 1 2" xfId="37208" hidden="1"/>
    <cellStyle name="Título 1 2" xfId="37093" hidden="1"/>
    <cellStyle name="Título 1 2" xfId="37373" hidden="1"/>
    <cellStyle name="Título 1 2" xfId="37384" hidden="1"/>
    <cellStyle name="Título 1 2" xfId="37371" hidden="1"/>
    <cellStyle name="Título 1 2" xfId="37393" hidden="1"/>
    <cellStyle name="Título 1 2" xfId="37369" hidden="1"/>
    <cellStyle name="Título 1 2" xfId="37402" hidden="1"/>
    <cellStyle name="Título 1 2" xfId="37367" hidden="1"/>
    <cellStyle name="Título 1 2" xfId="37410" hidden="1"/>
    <cellStyle name="Título 1 2" xfId="37361" hidden="1"/>
    <cellStyle name="Título 1 2" xfId="37420" hidden="1"/>
    <cellStyle name="Título 1 2" xfId="37365" hidden="1"/>
    <cellStyle name="Título 1 2" xfId="37430" hidden="1"/>
    <cellStyle name="Título 1 2" xfId="37362" hidden="1"/>
    <cellStyle name="Título 1 2" xfId="37437" hidden="1"/>
    <cellStyle name="Título 1 2" xfId="37416" hidden="1"/>
    <cellStyle name="Título 1 2" xfId="37447" hidden="1"/>
    <cellStyle name="Título 1 2" xfId="37426" hidden="1"/>
    <cellStyle name="Título 1 2" xfId="37453" hidden="1"/>
    <cellStyle name="Título 1 2" xfId="37446" hidden="1"/>
    <cellStyle name="Título 1 2" xfId="37475" hidden="1"/>
    <cellStyle name="Título 1 2" xfId="37486" hidden="1"/>
    <cellStyle name="Título 1 2" xfId="37473" hidden="1"/>
    <cellStyle name="Título 1 2" xfId="37495" hidden="1"/>
    <cellStyle name="Título 1 2" xfId="37471" hidden="1"/>
    <cellStyle name="Título 1 2" xfId="37504" hidden="1"/>
    <cellStyle name="Título 1 2" xfId="37469" hidden="1"/>
    <cellStyle name="Título 1 2" xfId="37512" hidden="1"/>
    <cellStyle name="Título 1 2" xfId="37463" hidden="1"/>
    <cellStyle name="Título 1 2" xfId="37522" hidden="1"/>
    <cellStyle name="Título 1 2" xfId="37467" hidden="1"/>
    <cellStyle name="Título 1 2" xfId="37532" hidden="1"/>
    <cellStyle name="Título 1 2" xfId="37464" hidden="1"/>
    <cellStyle name="Título 1 2" xfId="37539" hidden="1"/>
    <cellStyle name="Título 1 2" xfId="37518" hidden="1"/>
    <cellStyle name="Título 1 2" xfId="37549" hidden="1"/>
    <cellStyle name="Título 1 2" xfId="37528" hidden="1"/>
    <cellStyle name="Título 1 2" xfId="37555" hidden="1"/>
    <cellStyle name="Título 1 2" xfId="37548" hidden="1"/>
    <cellStyle name="Título 1 2" xfId="37746" hidden="1"/>
    <cellStyle name="Título 1 2" xfId="37757" hidden="1"/>
    <cellStyle name="Título 1 2" xfId="37744" hidden="1"/>
    <cellStyle name="Título 1 2" xfId="37766" hidden="1"/>
    <cellStyle name="Título 1 2" xfId="37742" hidden="1"/>
    <cellStyle name="Título 1 2" xfId="37775" hidden="1"/>
    <cellStyle name="Título 1 2" xfId="37740" hidden="1"/>
    <cellStyle name="Título 1 2" xfId="37783" hidden="1"/>
    <cellStyle name="Título 1 2" xfId="37733" hidden="1"/>
    <cellStyle name="Título 1 2" xfId="37793" hidden="1"/>
    <cellStyle name="Título 1 2" xfId="37738" hidden="1"/>
    <cellStyle name="Título 1 2" xfId="37803" hidden="1"/>
    <cellStyle name="Título 1 2" xfId="37735" hidden="1"/>
    <cellStyle name="Título 1 2" xfId="37810" hidden="1"/>
    <cellStyle name="Título 1 2" xfId="37789" hidden="1"/>
    <cellStyle name="Título 1 2" xfId="37820" hidden="1"/>
    <cellStyle name="Título 1 2" xfId="37799" hidden="1"/>
    <cellStyle name="Título 1 2" xfId="37826" hidden="1"/>
    <cellStyle name="Título 1 2" xfId="37819" hidden="1"/>
    <cellStyle name="Título 1 2" xfId="37691" hidden="1"/>
    <cellStyle name="Título 1 2" xfId="37599" hidden="1"/>
    <cellStyle name="Título 1 2" xfId="37838" hidden="1"/>
    <cellStyle name="Título 1 2" xfId="37598" hidden="1"/>
    <cellStyle name="Título 1 2" xfId="37843" hidden="1"/>
    <cellStyle name="Título 1 2" xfId="37594" hidden="1"/>
    <cellStyle name="Título 1 2" xfId="37568" hidden="1"/>
    <cellStyle name="Título 1 2" xfId="37621" hidden="1"/>
    <cellStyle name="Título 1 2" xfId="37700" hidden="1"/>
    <cellStyle name="Título 1 2" xfId="37617" hidden="1"/>
    <cellStyle name="Título 1 2" xfId="37608" hidden="1"/>
    <cellStyle name="Título 1 2" xfId="37607" hidden="1"/>
    <cellStyle name="Título 1 2" xfId="37609" hidden="1"/>
    <cellStyle name="Título 1 2" xfId="37840" hidden="1"/>
    <cellStyle name="Título 1 2" xfId="37667" hidden="1"/>
    <cellStyle name="Título 1 2" xfId="37729" hidden="1"/>
    <cellStyle name="Título 1 2" xfId="37611" hidden="1"/>
    <cellStyle name="Título 1 2" xfId="37639" hidden="1"/>
    <cellStyle name="Título 1 2" xfId="37730" hidden="1"/>
    <cellStyle name="Título 1 2" xfId="37460" hidden="1"/>
    <cellStyle name="Título 1 2" xfId="37625" hidden="1"/>
    <cellStyle name="Título 1 2" xfId="37694" hidden="1"/>
    <cellStyle name="Título 1 2" xfId="37675" hidden="1"/>
    <cellStyle name="Título 1 2" xfId="37591" hidden="1"/>
    <cellStyle name="Título 1 2" xfId="37578" hidden="1"/>
    <cellStyle name="Título 1 2" xfId="37650" hidden="1"/>
    <cellStyle name="Título 1 2" xfId="37664" hidden="1"/>
    <cellStyle name="Título 1 2" xfId="37690" hidden="1"/>
    <cellStyle name="Título 1 2" xfId="37703" hidden="1"/>
    <cellStyle name="Título 1 2" xfId="37587" hidden="1"/>
    <cellStyle name="Título 1 2" xfId="37618" hidden="1"/>
    <cellStyle name="Título 1 2" xfId="37668" hidden="1"/>
    <cellStyle name="Título 1 2" xfId="37634" hidden="1"/>
    <cellStyle name="Título 1 2" xfId="37615" hidden="1"/>
    <cellStyle name="Título 1 2" xfId="37680" hidden="1"/>
    <cellStyle name="Título 1 2" xfId="37586" hidden="1"/>
    <cellStyle name="Título 1 2" xfId="37698" hidden="1"/>
    <cellStyle name="Título 1 2" xfId="37583" hidden="1"/>
    <cellStyle name="Título 1 2" xfId="37863" hidden="1"/>
    <cellStyle name="Título 1 2" xfId="37874" hidden="1"/>
    <cellStyle name="Título 1 2" xfId="37861" hidden="1"/>
    <cellStyle name="Título 1 2" xfId="37883" hidden="1"/>
    <cellStyle name="Título 1 2" xfId="37859" hidden="1"/>
    <cellStyle name="Título 1 2" xfId="37892" hidden="1"/>
    <cellStyle name="Título 1 2" xfId="37857" hidden="1"/>
    <cellStyle name="Título 1 2" xfId="37900" hidden="1"/>
    <cellStyle name="Título 1 2" xfId="37851" hidden="1"/>
    <cellStyle name="Título 1 2" xfId="37910" hidden="1"/>
    <cellStyle name="Título 1 2" xfId="37855" hidden="1"/>
    <cellStyle name="Título 1 2" xfId="37920" hidden="1"/>
    <cellStyle name="Título 1 2" xfId="37852" hidden="1"/>
    <cellStyle name="Título 1 2" xfId="37927" hidden="1"/>
    <cellStyle name="Título 1 2" xfId="37906" hidden="1"/>
    <cellStyle name="Título 1 2" xfId="37937" hidden="1"/>
    <cellStyle name="Título 1 2" xfId="37916" hidden="1"/>
    <cellStyle name="Título 1 2" xfId="37943" hidden="1"/>
    <cellStyle name="Título 1 2" xfId="37936" hidden="1"/>
    <cellStyle name="Título 1 2" xfId="37965" hidden="1"/>
    <cellStyle name="Título 1 2" xfId="37976" hidden="1"/>
    <cellStyle name="Título 1 2" xfId="37963" hidden="1"/>
    <cellStyle name="Título 1 2" xfId="37985" hidden="1"/>
    <cellStyle name="Título 1 2" xfId="37961" hidden="1"/>
    <cellStyle name="Título 1 2" xfId="37994" hidden="1"/>
    <cellStyle name="Título 1 2" xfId="37959" hidden="1"/>
    <cellStyle name="Título 1 2" xfId="38002" hidden="1"/>
    <cellStyle name="Título 1 2" xfId="37953" hidden="1"/>
    <cellStyle name="Título 1 2" xfId="38012" hidden="1"/>
    <cellStyle name="Título 1 2" xfId="37957" hidden="1"/>
    <cellStyle name="Título 1 2" xfId="38022" hidden="1"/>
    <cellStyle name="Título 1 2" xfId="37954" hidden="1"/>
    <cellStyle name="Título 1 2" xfId="38029" hidden="1"/>
    <cellStyle name="Título 1 2" xfId="38008" hidden="1"/>
    <cellStyle name="Título 1 2" xfId="38039" hidden="1"/>
    <cellStyle name="Título 1 2" xfId="38018" hidden="1"/>
    <cellStyle name="Título 1 2" xfId="38045" hidden="1"/>
    <cellStyle name="Título 1 2" xfId="38038" hidden="1"/>
    <cellStyle name="Título 1 2" xfId="38236" hidden="1"/>
    <cellStyle name="Título 1 2" xfId="38247" hidden="1"/>
    <cellStyle name="Título 1 2" xfId="38234" hidden="1"/>
    <cellStyle name="Título 1 2" xfId="38256" hidden="1"/>
    <cellStyle name="Título 1 2" xfId="38232" hidden="1"/>
    <cellStyle name="Título 1 2" xfId="38265" hidden="1"/>
    <cellStyle name="Título 1 2" xfId="38230" hidden="1"/>
    <cellStyle name="Título 1 2" xfId="38273" hidden="1"/>
    <cellStyle name="Título 1 2" xfId="38223" hidden="1"/>
    <cellStyle name="Título 1 2" xfId="38283" hidden="1"/>
    <cellStyle name="Título 1 2" xfId="38228" hidden="1"/>
    <cellStyle name="Título 1 2" xfId="38293" hidden="1"/>
    <cellStyle name="Título 1 2" xfId="38225" hidden="1"/>
    <cellStyle name="Título 1 2" xfId="38300" hidden="1"/>
    <cellStyle name="Título 1 2" xfId="38279" hidden="1"/>
    <cellStyle name="Título 1 2" xfId="38310" hidden="1"/>
    <cellStyle name="Título 1 2" xfId="38289" hidden="1"/>
    <cellStyle name="Título 1 2" xfId="38316" hidden="1"/>
    <cellStyle name="Título 1 2" xfId="38309" hidden="1"/>
    <cellStyle name="Título 1 2" xfId="38181" hidden="1"/>
    <cellStyle name="Título 1 2" xfId="38089" hidden="1"/>
    <cellStyle name="Título 1 2" xfId="38328" hidden="1"/>
    <cellStyle name="Título 1 2" xfId="38088" hidden="1"/>
    <cellStyle name="Título 1 2" xfId="38333" hidden="1"/>
    <cellStyle name="Título 1 2" xfId="38084" hidden="1"/>
    <cellStyle name="Título 1 2" xfId="38058" hidden="1"/>
    <cellStyle name="Título 1 2" xfId="38111" hidden="1"/>
    <cellStyle name="Título 1 2" xfId="38190" hidden="1"/>
    <cellStyle name="Título 1 2" xfId="38107" hidden="1"/>
    <cellStyle name="Título 1 2" xfId="38098" hidden="1"/>
    <cellStyle name="Título 1 2" xfId="38097" hidden="1"/>
    <cellStyle name="Título 1 2" xfId="38099" hidden="1"/>
    <cellStyle name="Título 1 2" xfId="38330" hidden="1"/>
    <cellStyle name="Título 1 2" xfId="38157" hidden="1"/>
    <cellStyle name="Título 1 2" xfId="38219" hidden="1"/>
    <cellStyle name="Título 1 2" xfId="38101" hidden="1"/>
    <cellStyle name="Título 1 2" xfId="38129" hidden="1"/>
    <cellStyle name="Título 1 2" xfId="38220" hidden="1"/>
    <cellStyle name="Título 1 2" xfId="37950" hidden="1"/>
    <cellStyle name="Título 1 2" xfId="38115" hidden="1"/>
    <cellStyle name="Título 1 2" xfId="38184" hidden="1"/>
    <cellStyle name="Título 1 2" xfId="38165" hidden="1"/>
    <cellStyle name="Título 1 2" xfId="38081" hidden="1"/>
    <cellStyle name="Título 1 2" xfId="38068" hidden="1"/>
    <cellStyle name="Título 1 2" xfId="38140" hidden="1"/>
    <cellStyle name="Título 1 2" xfId="38154" hidden="1"/>
    <cellStyle name="Título 1 2" xfId="38180" hidden="1"/>
    <cellStyle name="Título 1 2" xfId="38193" hidden="1"/>
    <cellStyle name="Título 1 2" xfId="38077" hidden="1"/>
    <cellStyle name="Título 1 2" xfId="38108" hidden="1"/>
    <cellStyle name="Título 1 2" xfId="38158" hidden="1"/>
    <cellStyle name="Título 1 2" xfId="38124" hidden="1"/>
    <cellStyle name="Título 1 2" xfId="38105" hidden="1"/>
    <cellStyle name="Título 1 2" xfId="38170" hidden="1"/>
    <cellStyle name="Título 1 2" xfId="38076" hidden="1"/>
    <cellStyle name="Título 1 2" xfId="38188" hidden="1"/>
    <cellStyle name="Título 1 2" xfId="38073" hidden="1"/>
    <cellStyle name="Título 1 2" xfId="38353" hidden="1"/>
    <cellStyle name="Título 1 2" xfId="38364" hidden="1"/>
    <cellStyle name="Título 1 2" xfId="38351" hidden="1"/>
    <cellStyle name="Título 1 2" xfId="38373" hidden="1"/>
    <cellStyle name="Título 1 2" xfId="38349" hidden="1"/>
    <cellStyle name="Título 1 2" xfId="38382" hidden="1"/>
    <cellStyle name="Título 1 2" xfId="38347" hidden="1"/>
    <cellStyle name="Título 1 2" xfId="38390" hidden="1"/>
    <cellStyle name="Título 1 2" xfId="38341" hidden="1"/>
    <cellStyle name="Título 1 2" xfId="38400" hidden="1"/>
    <cellStyle name="Título 1 2" xfId="38345" hidden="1"/>
    <cellStyle name="Título 1 2" xfId="38410" hidden="1"/>
    <cellStyle name="Título 1 2" xfId="38342" hidden="1"/>
    <cellStyle name="Título 1 2" xfId="38417" hidden="1"/>
    <cellStyle name="Título 1 2" xfId="38396" hidden="1"/>
    <cellStyle name="Título 1 2" xfId="38427" hidden="1"/>
    <cellStyle name="Título 1 2" xfId="38406" hidden="1"/>
    <cellStyle name="Título 1 2" xfId="38433" hidden="1"/>
    <cellStyle name="Título 1 2" xfId="38426" hidden="1"/>
    <cellStyle name="Título 1 2" xfId="38455" hidden="1"/>
    <cellStyle name="Título 1 2" xfId="38466" hidden="1"/>
    <cellStyle name="Título 1 2" xfId="38453" hidden="1"/>
    <cellStyle name="Título 1 2" xfId="38475" hidden="1"/>
    <cellStyle name="Título 1 2" xfId="38451" hidden="1"/>
    <cellStyle name="Título 1 2" xfId="38484" hidden="1"/>
    <cellStyle name="Título 1 2" xfId="38449" hidden="1"/>
    <cellStyle name="Título 1 2" xfId="38492" hidden="1"/>
    <cellStyle name="Título 1 2" xfId="38443" hidden="1"/>
    <cellStyle name="Título 1 2" xfId="38502" hidden="1"/>
    <cellStyle name="Título 1 2" xfId="38447" hidden="1"/>
    <cellStyle name="Título 1 2" xfId="38512" hidden="1"/>
    <cellStyle name="Título 1 2" xfId="38444" hidden="1"/>
    <cellStyle name="Título 1 2" xfId="38519" hidden="1"/>
    <cellStyle name="Título 1 2" xfId="38498" hidden="1"/>
    <cellStyle name="Título 1 2" xfId="38529" hidden="1"/>
    <cellStyle name="Título 1 2" xfId="38508" hidden="1"/>
    <cellStyle name="Título 1 2" xfId="38535" hidden="1"/>
    <cellStyle name="Título 1 2" xfId="38528" hidden="1"/>
    <cellStyle name="Título 1 2" xfId="38726" hidden="1"/>
    <cellStyle name="Título 1 2" xfId="38737" hidden="1"/>
    <cellStyle name="Título 1 2" xfId="38724" hidden="1"/>
    <cellStyle name="Título 1 2" xfId="38746" hidden="1"/>
    <cellStyle name="Título 1 2" xfId="38722" hidden="1"/>
    <cellStyle name="Título 1 2" xfId="38755" hidden="1"/>
    <cellStyle name="Título 1 2" xfId="38720" hidden="1"/>
    <cellStyle name="Título 1 2" xfId="38763" hidden="1"/>
    <cellStyle name="Título 1 2" xfId="38713" hidden="1"/>
    <cellStyle name="Título 1 2" xfId="38773" hidden="1"/>
    <cellStyle name="Título 1 2" xfId="38718" hidden="1"/>
    <cellStyle name="Título 1 2" xfId="38783" hidden="1"/>
    <cellStyle name="Título 1 2" xfId="38715" hidden="1"/>
    <cellStyle name="Título 1 2" xfId="38790" hidden="1"/>
    <cellStyle name="Título 1 2" xfId="38769" hidden="1"/>
    <cellStyle name="Título 1 2" xfId="38800" hidden="1"/>
    <cellStyle name="Título 1 2" xfId="38779" hidden="1"/>
    <cellStyle name="Título 1 2" xfId="38806" hidden="1"/>
    <cellStyle name="Título 1 2" xfId="38799" hidden="1"/>
    <cellStyle name="Título 1 2" xfId="38671" hidden="1"/>
    <cellStyle name="Título 1 2" xfId="38579" hidden="1"/>
    <cellStyle name="Título 1 2" xfId="38818" hidden="1"/>
    <cellStyle name="Título 1 2" xfId="38578" hidden="1"/>
    <cellStyle name="Título 1 2" xfId="38823" hidden="1"/>
    <cellStyle name="Título 1 2" xfId="38574" hidden="1"/>
    <cellStyle name="Título 1 2" xfId="38548" hidden="1"/>
    <cellStyle name="Título 1 2" xfId="38601" hidden="1"/>
    <cellStyle name="Título 1 2" xfId="38680" hidden="1"/>
    <cellStyle name="Título 1 2" xfId="38597" hidden="1"/>
    <cellStyle name="Título 1 2" xfId="38588" hidden="1"/>
    <cellStyle name="Título 1 2" xfId="38587" hidden="1"/>
    <cellStyle name="Título 1 2" xfId="38589" hidden="1"/>
    <cellStyle name="Título 1 2" xfId="38820" hidden="1"/>
    <cellStyle name="Título 1 2" xfId="38647" hidden="1"/>
    <cellStyle name="Título 1 2" xfId="38709" hidden="1"/>
    <cellStyle name="Título 1 2" xfId="38591" hidden="1"/>
    <cellStyle name="Título 1 2" xfId="38619" hidden="1"/>
    <cellStyle name="Título 1 2" xfId="38710" hidden="1"/>
    <cellStyle name="Título 1 2" xfId="38440" hidden="1"/>
    <cellStyle name="Título 1 2" xfId="38605" hidden="1"/>
    <cellStyle name="Título 1 2" xfId="38674" hidden="1"/>
    <cellStyle name="Título 1 2" xfId="38655" hidden="1"/>
    <cellStyle name="Título 1 2" xfId="38571" hidden="1"/>
    <cellStyle name="Título 1 2" xfId="38558" hidden="1"/>
    <cellStyle name="Título 1 2" xfId="38630" hidden="1"/>
    <cellStyle name="Título 1 2" xfId="38644" hidden="1"/>
    <cellStyle name="Título 1 2" xfId="38670" hidden="1"/>
    <cellStyle name="Título 1 2" xfId="38683" hidden="1"/>
    <cellStyle name="Título 1 2" xfId="38567" hidden="1"/>
    <cellStyle name="Título 1 2" xfId="38598" hidden="1"/>
    <cellStyle name="Título 1 2" xfId="38648" hidden="1"/>
    <cellStyle name="Título 1 2" xfId="38614" hidden="1"/>
    <cellStyle name="Título 1 2" xfId="38595" hidden="1"/>
    <cellStyle name="Título 1 2" xfId="38660" hidden="1"/>
    <cellStyle name="Título 1 2" xfId="38566" hidden="1"/>
    <cellStyle name="Título 1 2" xfId="38678" hidden="1"/>
    <cellStyle name="Título 1 2" xfId="38563"/>
    <cellStyle name="Título 1 3" xfId="5076" hidden="1"/>
    <cellStyle name="Título 1 3" xfId="5095" hidden="1"/>
    <cellStyle name="Título 1 3" xfId="5107" hidden="1"/>
    <cellStyle name="Título 1 3" xfId="5119" hidden="1"/>
    <cellStyle name="Título 1 3" xfId="5130" hidden="1"/>
    <cellStyle name="Título 1 3" xfId="5142" hidden="1"/>
    <cellStyle name="Título 1 3" xfId="5116" hidden="1"/>
    <cellStyle name="Título 1 3" xfId="5115" hidden="1"/>
    <cellStyle name="Título 1 3" xfId="5083" hidden="1"/>
    <cellStyle name="Título 1 3" xfId="5179" hidden="1"/>
    <cellStyle name="Título 1 3" xfId="10239" hidden="1"/>
    <cellStyle name="Título 1 3" xfId="10251" hidden="1"/>
    <cellStyle name="Título 1 3" xfId="10263" hidden="1"/>
    <cellStyle name="Título 1 3" xfId="10274" hidden="1"/>
    <cellStyle name="Título 1 3" xfId="10286" hidden="1"/>
    <cellStyle name="Título 1 3" xfId="10260" hidden="1"/>
    <cellStyle name="Título 1 3" xfId="10259" hidden="1"/>
    <cellStyle name="Título 1 3" xfId="10227" hidden="1"/>
    <cellStyle name="Título 1 3" xfId="10317" hidden="1"/>
    <cellStyle name="Título 1 3" xfId="10764" hidden="1"/>
    <cellStyle name="Título 1 3" xfId="10773" hidden="1"/>
    <cellStyle name="Título 1 3" xfId="10782" hidden="1"/>
    <cellStyle name="Título 1 3" xfId="10790" hidden="1"/>
    <cellStyle name="Título 1 3" xfId="10800" hidden="1"/>
    <cellStyle name="Título 1 3" xfId="10779" hidden="1"/>
    <cellStyle name="Título 1 3" xfId="10778" hidden="1"/>
    <cellStyle name="Título 1 3" xfId="10756" hidden="1"/>
    <cellStyle name="Título 1 3" xfId="10822" hidden="1"/>
    <cellStyle name="Título 1 3" xfId="10736" hidden="1"/>
    <cellStyle name="Título 1 3" xfId="10720" hidden="1"/>
    <cellStyle name="Título 1 3" xfId="10714" hidden="1"/>
    <cellStyle name="Título 1 3" xfId="10674" hidden="1"/>
    <cellStyle name="Título 1 3" xfId="10666" hidden="1"/>
    <cellStyle name="Título 1 3" xfId="10631" hidden="1"/>
    <cellStyle name="Título 1 3" xfId="10716" hidden="1"/>
    <cellStyle name="Título 1 3" xfId="10645" hidden="1"/>
    <cellStyle name="Título 1 3" xfId="10566" hidden="1"/>
    <cellStyle name="Título 1 3" xfId="10846" hidden="1"/>
    <cellStyle name="Título 1 3" xfId="10850" hidden="1"/>
    <cellStyle name="Título 1 3" xfId="10733" hidden="1"/>
    <cellStyle name="Título 1 3" xfId="10574" hidden="1"/>
    <cellStyle name="Título 1 3" xfId="10719" hidden="1"/>
    <cellStyle name="Título 1 3" xfId="10579" hidden="1"/>
    <cellStyle name="Título 1 3" xfId="10596" hidden="1"/>
    <cellStyle name="Título 1 3" xfId="10665" hidden="1"/>
    <cellStyle name="Título 1 3" xfId="10565" hidden="1"/>
    <cellStyle name="Título 1 3" xfId="15890" hidden="1"/>
    <cellStyle name="Título 1 3" xfId="15902" hidden="1"/>
    <cellStyle name="Título 1 3" xfId="15914" hidden="1"/>
    <cellStyle name="Título 1 3" xfId="15925" hidden="1"/>
    <cellStyle name="Título 1 3" xfId="15937" hidden="1"/>
    <cellStyle name="Título 1 3" xfId="15911" hidden="1"/>
    <cellStyle name="Título 1 3" xfId="15910" hidden="1"/>
    <cellStyle name="Título 1 3" xfId="15878" hidden="1"/>
    <cellStyle name="Título 1 3" xfId="15972" hidden="1"/>
    <cellStyle name="Título 1 3" xfId="21022" hidden="1"/>
    <cellStyle name="Título 1 3" xfId="21034" hidden="1"/>
    <cellStyle name="Título 1 3" xfId="21046" hidden="1"/>
    <cellStyle name="Título 1 3" xfId="21057" hidden="1"/>
    <cellStyle name="Título 1 3" xfId="21069" hidden="1"/>
    <cellStyle name="Título 1 3" xfId="21043" hidden="1"/>
    <cellStyle name="Título 1 3" xfId="21042" hidden="1"/>
    <cellStyle name="Título 1 3" xfId="21010" hidden="1"/>
    <cellStyle name="Título 1 3" xfId="21100" hidden="1"/>
    <cellStyle name="Título 1 3" xfId="21547" hidden="1"/>
    <cellStyle name="Título 1 3" xfId="21556" hidden="1"/>
    <cellStyle name="Título 1 3" xfId="21565" hidden="1"/>
    <cellStyle name="Título 1 3" xfId="21573" hidden="1"/>
    <cellStyle name="Título 1 3" xfId="21583" hidden="1"/>
    <cellStyle name="Título 1 3" xfId="21562" hidden="1"/>
    <cellStyle name="Título 1 3" xfId="21561" hidden="1"/>
    <cellStyle name="Título 1 3" xfId="21539" hidden="1"/>
    <cellStyle name="Título 1 3" xfId="21605" hidden="1"/>
    <cellStyle name="Título 1 3" xfId="21519" hidden="1"/>
    <cellStyle name="Título 1 3" xfId="21503" hidden="1"/>
    <cellStyle name="Título 1 3" xfId="21497" hidden="1"/>
    <cellStyle name="Título 1 3" xfId="21457" hidden="1"/>
    <cellStyle name="Título 1 3" xfId="21449" hidden="1"/>
    <cellStyle name="Título 1 3" xfId="21414" hidden="1"/>
    <cellStyle name="Título 1 3" xfId="21499" hidden="1"/>
    <cellStyle name="Título 1 3" xfId="21428" hidden="1"/>
    <cellStyle name="Título 1 3" xfId="21349" hidden="1"/>
    <cellStyle name="Título 1 3" xfId="21629" hidden="1"/>
    <cellStyle name="Título 1 3" xfId="21633" hidden="1"/>
    <cellStyle name="Título 1 3" xfId="21516" hidden="1"/>
    <cellStyle name="Título 1 3" xfId="21357" hidden="1"/>
    <cellStyle name="Título 1 3" xfId="21502" hidden="1"/>
    <cellStyle name="Título 1 3" xfId="21362" hidden="1"/>
    <cellStyle name="Título 1 3" xfId="21379" hidden="1"/>
    <cellStyle name="Título 1 3" xfId="21448" hidden="1"/>
    <cellStyle name="Título 1 3" xfId="21348" hidden="1"/>
    <cellStyle name="Título 1 3" xfId="22831" hidden="1"/>
    <cellStyle name="Título 1 3" xfId="22841" hidden="1"/>
    <cellStyle name="Título 1 3" xfId="22850" hidden="1"/>
    <cellStyle name="Título 1 3" xfId="22858" hidden="1"/>
    <cellStyle name="Título 1 3" xfId="22869" hidden="1"/>
    <cellStyle name="Título 1 3" xfId="22847" hidden="1"/>
    <cellStyle name="Título 1 3" xfId="22846" hidden="1"/>
    <cellStyle name="Título 1 3" xfId="22823" hidden="1"/>
    <cellStyle name="Título 1 3" xfId="22891" hidden="1"/>
    <cellStyle name="Título 1 3" xfId="24054" hidden="1"/>
    <cellStyle name="Título 1 3" xfId="24064" hidden="1"/>
    <cellStyle name="Título 1 3" xfId="24073" hidden="1"/>
    <cellStyle name="Título 1 3" xfId="24081" hidden="1"/>
    <cellStyle name="Título 1 3" xfId="24092" hidden="1"/>
    <cellStyle name="Título 1 3" xfId="24070" hidden="1"/>
    <cellStyle name="Título 1 3" xfId="24069" hidden="1"/>
    <cellStyle name="Título 1 3" xfId="24045" hidden="1"/>
    <cellStyle name="Título 1 3" xfId="24114" hidden="1"/>
    <cellStyle name="Título 1 3" xfId="24374" hidden="1"/>
    <cellStyle name="Título 1 3" xfId="24383" hidden="1"/>
    <cellStyle name="Título 1 3" xfId="24392" hidden="1"/>
    <cellStyle name="Título 1 3" xfId="24400" hidden="1"/>
    <cellStyle name="Título 1 3" xfId="24410" hidden="1"/>
    <cellStyle name="Título 1 3" xfId="24389" hidden="1"/>
    <cellStyle name="Título 1 3" xfId="24388" hidden="1"/>
    <cellStyle name="Título 1 3" xfId="24366" hidden="1"/>
    <cellStyle name="Título 1 3" xfId="24432" hidden="1"/>
    <cellStyle name="Título 1 3" xfId="24346" hidden="1"/>
    <cellStyle name="Título 1 3" xfId="24330" hidden="1"/>
    <cellStyle name="Título 1 3" xfId="24324" hidden="1"/>
    <cellStyle name="Título 1 3" xfId="24285" hidden="1"/>
    <cellStyle name="Título 1 3" xfId="24277" hidden="1"/>
    <cellStyle name="Título 1 3" xfId="24242" hidden="1"/>
    <cellStyle name="Título 1 3" xfId="24326" hidden="1"/>
    <cellStyle name="Título 1 3" xfId="24256" hidden="1"/>
    <cellStyle name="Título 1 3" xfId="24179" hidden="1"/>
    <cellStyle name="Título 1 3" xfId="24456" hidden="1"/>
    <cellStyle name="Título 1 3" xfId="24460" hidden="1"/>
    <cellStyle name="Título 1 3" xfId="24343" hidden="1"/>
    <cellStyle name="Título 1 3" xfId="24187" hidden="1"/>
    <cellStyle name="Título 1 3" xfId="24329" hidden="1"/>
    <cellStyle name="Título 1 3" xfId="24192" hidden="1"/>
    <cellStyle name="Título 1 3" xfId="24209" hidden="1"/>
    <cellStyle name="Título 1 3" xfId="24276" hidden="1"/>
    <cellStyle name="Título 1 3" xfId="24178" hidden="1"/>
    <cellStyle name="Título 1 3" xfId="24530" hidden="1"/>
    <cellStyle name="Título 1 3" xfId="24539" hidden="1"/>
    <cellStyle name="Título 1 3" xfId="24548" hidden="1"/>
    <cellStyle name="Título 1 3" xfId="24556" hidden="1"/>
    <cellStyle name="Título 1 3" xfId="24566" hidden="1"/>
    <cellStyle name="Título 1 3" xfId="24545" hidden="1"/>
    <cellStyle name="Título 1 3" xfId="24544" hidden="1"/>
    <cellStyle name="Título 1 3" xfId="24522" hidden="1"/>
    <cellStyle name="Título 1 3" xfId="24588" hidden="1"/>
    <cellStyle name="Título 1 3" xfId="24632" hidden="1"/>
    <cellStyle name="Título 1 3" xfId="24641" hidden="1"/>
    <cellStyle name="Título 1 3" xfId="24650" hidden="1"/>
    <cellStyle name="Título 1 3" xfId="24658" hidden="1"/>
    <cellStyle name="Título 1 3" xfId="24668" hidden="1"/>
    <cellStyle name="Título 1 3" xfId="24647" hidden="1"/>
    <cellStyle name="Título 1 3" xfId="24646" hidden="1"/>
    <cellStyle name="Título 1 3" xfId="24624" hidden="1"/>
    <cellStyle name="Título 1 3" xfId="24690" hidden="1"/>
    <cellStyle name="Título 1 3" xfId="24903" hidden="1"/>
    <cellStyle name="Título 1 3" xfId="24912" hidden="1"/>
    <cellStyle name="Título 1 3" xfId="24921" hidden="1"/>
    <cellStyle name="Título 1 3" xfId="24929" hidden="1"/>
    <cellStyle name="Título 1 3" xfId="24939" hidden="1"/>
    <cellStyle name="Título 1 3" xfId="24918" hidden="1"/>
    <cellStyle name="Título 1 3" xfId="24917" hidden="1"/>
    <cellStyle name="Título 1 3" xfId="24895" hidden="1"/>
    <cellStyle name="Título 1 3" xfId="24961" hidden="1"/>
    <cellStyle name="Título 1 3" xfId="24875" hidden="1"/>
    <cellStyle name="Título 1 3" xfId="24859" hidden="1"/>
    <cellStyle name="Título 1 3" xfId="24853" hidden="1"/>
    <cellStyle name="Título 1 3" xfId="24814" hidden="1"/>
    <cellStyle name="Título 1 3" xfId="24806" hidden="1"/>
    <cellStyle name="Título 1 3" xfId="24772" hidden="1"/>
    <cellStyle name="Título 1 3" xfId="24855" hidden="1"/>
    <cellStyle name="Título 1 3" xfId="24786" hidden="1"/>
    <cellStyle name="Título 1 3" xfId="24710" hidden="1"/>
    <cellStyle name="Título 1 3" xfId="24985" hidden="1"/>
    <cellStyle name="Título 1 3" xfId="24989" hidden="1"/>
    <cellStyle name="Título 1 3" xfId="24872" hidden="1"/>
    <cellStyle name="Título 1 3" xfId="24718" hidden="1"/>
    <cellStyle name="Título 1 3" xfId="24858" hidden="1"/>
    <cellStyle name="Título 1 3" xfId="24723" hidden="1"/>
    <cellStyle name="Título 1 3" xfId="24740" hidden="1"/>
    <cellStyle name="Título 1 3" xfId="24805" hidden="1"/>
    <cellStyle name="Título 1 3" xfId="24709" hidden="1"/>
    <cellStyle name="Título 1 3" xfId="26139" hidden="1"/>
    <cellStyle name="Título 1 3" xfId="26148" hidden="1"/>
    <cellStyle name="Título 1 3" xfId="26157" hidden="1"/>
    <cellStyle name="Título 1 3" xfId="26165" hidden="1"/>
    <cellStyle name="Título 1 3" xfId="26175" hidden="1"/>
    <cellStyle name="Título 1 3" xfId="26154" hidden="1"/>
    <cellStyle name="Título 1 3" xfId="26153" hidden="1"/>
    <cellStyle name="Título 1 3" xfId="26131" hidden="1"/>
    <cellStyle name="Título 1 3" xfId="26198" hidden="1"/>
    <cellStyle name="Título 1 3" xfId="27397" hidden="1"/>
    <cellStyle name="Título 1 3" xfId="27406" hidden="1"/>
    <cellStyle name="Título 1 3" xfId="27415" hidden="1"/>
    <cellStyle name="Título 1 3" xfId="27423" hidden="1"/>
    <cellStyle name="Título 1 3" xfId="27434" hidden="1"/>
    <cellStyle name="Título 1 3" xfId="27412" hidden="1"/>
    <cellStyle name="Título 1 3" xfId="27411" hidden="1"/>
    <cellStyle name="Título 1 3" xfId="27388" hidden="1"/>
    <cellStyle name="Título 1 3" xfId="27460" hidden="1"/>
    <cellStyle name="Título 1 3" xfId="27710" hidden="1"/>
    <cellStyle name="Título 1 3" xfId="27719" hidden="1"/>
    <cellStyle name="Título 1 3" xfId="27728" hidden="1"/>
    <cellStyle name="Título 1 3" xfId="27736" hidden="1"/>
    <cellStyle name="Título 1 3" xfId="27746" hidden="1"/>
    <cellStyle name="Título 1 3" xfId="27725" hidden="1"/>
    <cellStyle name="Título 1 3" xfId="27724" hidden="1"/>
    <cellStyle name="Título 1 3" xfId="27702" hidden="1"/>
    <cellStyle name="Título 1 3" xfId="27768" hidden="1"/>
    <cellStyle name="Título 1 3" xfId="27682" hidden="1"/>
    <cellStyle name="Título 1 3" xfId="27666" hidden="1"/>
    <cellStyle name="Título 1 3" xfId="27660" hidden="1"/>
    <cellStyle name="Título 1 3" xfId="27621" hidden="1"/>
    <cellStyle name="Título 1 3" xfId="27613" hidden="1"/>
    <cellStyle name="Título 1 3" xfId="27579" hidden="1"/>
    <cellStyle name="Título 1 3" xfId="27662" hidden="1"/>
    <cellStyle name="Título 1 3" xfId="27593" hidden="1"/>
    <cellStyle name="Título 1 3" xfId="27517" hidden="1"/>
    <cellStyle name="Título 1 3" xfId="27792" hidden="1"/>
    <cellStyle name="Título 1 3" xfId="27796" hidden="1"/>
    <cellStyle name="Título 1 3" xfId="27679" hidden="1"/>
    <cellStyle name="Título 1 3" xfId="27525" hidden="1"/>
    <cellStyle name="Título 1 3" xfId="27665" hidden="1"/>
    <cellStyle name="Título 1 3" xfId="27530" hidden="1"/>
    <cellStyle name="Título 1 3" xfId="27547" hidden="1"/>
    <cellStyle name="Título 1 3" xfId="27612" hidden="1"/>
    <cellStyle name="Título 1 3" xfId="27516" hidden="1"/>
    <cellStyle name="Título 1 3" xfId="23924" hidden="1"/>
    <cellStyle name="Título 1 3" xfId="26740" hidden="1"/>
    <cellStyle name="Título 1 3" xfId="27011" hidden="1"/>
    <cellStyle name="Título 1 3" xfId="21915" hidden="1"/>
    <cellStyle name="Título 1 3" xfId="27263" hidden="1"/>
    <cellStyle name="Título 1 3" xfId="26480" hidden="1"/>
    <cellStyle name="Título 1 3" xfId="25205" hidden="1"/>
    <cellStyle name="Título 1 3" xfId="25207" hidden="1"/>
    <cellStyle name="Título 1 3" xfId="25060" hidden="1"/>
    <cellStyle name="Título 1 3" xfId="25618" hidden="1"/>
    <cellStyle name="Título 1 3" xfId="21786" hidden="1"/>
    <cellStyle name="Título 1 3" xfId="27132" hidden="1"/>
    <cellStyle name="Título 1 3" xfId="22310" hidden="1"/>
    <cellStyle name="Título 1 3" xfId="23033" hidden="1"/>
    <cellStyle name="Título 1 3" xfId="26603" hidden="1"/>
    <cellStyle name="Título 1 3" xfId="25345" hidden="1"/>
    <cellStyle name="Título 1 3" xfId="25347" hidden="1"/>
    <cellStyle name="Título 1 3" xfId="26350" hidden="1"/>
    <cellStyle name="Título 1 3" xfId="26561" hidden="1"/>
    <cellStyle name="Título 1 3" xfId="26310" hidden="1"/>
    <cellStyle name="Título 1 3" xfId="25828" hidden="1"/>
    <cellStyle name="Título 1 3" xfId="22994" hidden="1"/>
    <cellStyle name="Título 1 3" xfId="23755" hidden="1"/>
    <cellStyle name="Título 1 3" xfId="25297" hidden="1"/>
    <cellStyle name="Título 1 3" xfId="22278" hidden="1"/>
    <cellStyle name="Título 1 3" xfId="25036" hidden="1"/>
    <cellStyle name="Título 1 3" xfId="22992" hidden="1"/>
    <cellStyle name="Título 1 3" xfId="23759" hidden="1"/>
    <cellStyle name="Título 1 3" xfId="23760" hidden="1"/>
    <cellStyle name="Título 1 3" xfId="22282" hidden="1"/>
    <cellStyle name="Título 1 3" xfId="21996" hidden="1"/>
    <cellStyle name="Título 1 3" xfId="22285" hidden="1"/>
    <cellStyle name="Título 1 3" xfId="25590" hidden="1"/>
    <cellStyle name="Título 1 3" xfId="26564" hidden="1"/>
    <cellStyle name="Título 1 3" xfId="26318" hidden="1"/>
    <cellStyle name="Título 1 3" xfId="23008" hidden="1"/>
    <cellStyle name="Título 1 3" xfId="25824" hidden="1"/>
    <cellStyle name="Título 1 3" xfId="21985" hidden="1"/>
    <cellStyle name="Título 1 3" xfId="23236" hidden="1"/>
    <cellStyle name="Título 1 3" xfId="25841" hidden="1"/>
    <cellStyle name="Título 1 3" xfId="27099" hidden="1"/>
    <cellStyle name="Título 1 3" xfId="11523" hidden="1"/>
    <cellStyle name="Título 1 3" xfId="25046" hidden="1"/>
    <cellStyle name="Título 1 3" xfId="23526" hidden="1"/>
    <cellStyle name="Título 1 3" xfId="26323" hidden="1"/>
    <cellStyle name="Título 1 3" xfId="26545" hidden="1"/>
    <cellStyle name="Título 1 3" xfId="26296" hidden="1"/>
    <cellStyle name="Título 1 3" xfId="25814" hidden="1"/>
    <cellStyle name="Título 1 3" xfId="22978" hidden="1"/>
    <cellStyle name="Título 1 3" xfId="23740" hidden="1"/>
    <cellStyle name="Título 1 3" xfId="25283" hidden="1"/>
    <cellStyle name="Título 1 3" xfId="22264" hidden="1"/>
    <cellStyle name="Título 1 3" xfId="25023" hidden="1"/>
    <cellStyle name="Título 1 3" xfId="26293" hidden="1"/>
    <cellStyle name="Título 1 3" xfId="23730" hidden="1"/>
    <cellStyle name="Título 1 3" xfId="23493" hidden="1"/>
    <cellStyle name="Título 1 3" xfId="21964" hidden="1"/>
    <cellStyle name="Título 1 3" xfId="22251" hidden="1"/>
    <cellStyle name="Título 1 3" xfId="25008" hidden="1"/>
    <cellStyle name="Título 1 3" xfId="27068" hidden="1"/>
    <cellStyle name="Título 1 3" xfId="25802" hidden="1"/>
    <cellStyle name="Título 1 3" xfId="26839" hidden="1"/>
    <cellStyle name="Título 1 3" xfId="22249" hidden="1"/>
    <cellStyle name="Título 1 3" xfId="23645" hidden="1"/>
    <cellStyle name="Título 1 3" xfId="22128" hidden="1"/>
    <cellStyle name="Título 1 3" xfId="25427" hidden="1"/>
    <cellStyle name="Título 1 3" xfId="21875" hidden="1"/>
    <cellStyle name="Título 1 3" xfId="23361" hidden="1"/>
    <cellStyle name="Título 1 3" xfId="26981" hidden="1"/>
    <cellStyle name="Título 1 3" xfId="25711" hidden="1"/>
    <cellStyle name="Título 1 3" xfId="22655" hidden="1"/>
    <cellStyle name="Título 1 3" xfId="21863" hidden="1"/>
    <cellStyle name="Título 1 3" xfId="23368" hidden="1"/>
    <cellStyle name="Título 1 3" xfId="23953" hidden="1"/>
    <cellStyle name="Título 1 3" xfId="22469" hidden="1"/>
    <cellStyle name="Título 1 3" xfId="22956" hidden="1"/>
    <cellStyle name="Título 1 3" xfId="25792" hidden="1"/>
    <cellStyle name="Título 1 3" xfId="26524" hidden="1"/>
    <cellStyle name="Título 1 3" xfId="26776" hidden="1"/>
    <cellStyle name="Título 1 3" xfId="22243" hidden="1"/>
    <cellStyle name="Título 1 3" xfId="25798" hidden="1"/>
    <cellStyle name="Título 1 3" xfId="25415" hidden="1"/>
    <cellStyle name="Título 1 3" xfId="27213" hidden="1"/>
    <cellStyle name="Título 1 3" xfId="22408" hidden="1"/>
    <cellStyle name="Título 1 3" xfId="22962" hidden="1"/>
    <cellStyle name="Título 1 3" xfId="27287" hidden="1"/>
    <cellStyle name="Título 1 3" xfId="25266" hidden="1"/>
    <cellStyle name="Título 1 3" xfId="26526" hidden="1"/>
    <cellStyle name="Título 1 3" xfId="23198" hidden="1"/>
    <cellStyle name="Título 1 3" xfId="23204" hidden="1"/>
    <cellStyle name="Título 1 3" xfId="21872" hidden="1"/>
    <cellStyle name="Título 1 3" xfId="27189" hidden="1"/>
    <cellStyle name="Título 1 3" xfId="25371" hidden="1"/>
    <cellStyle name="Título 1 3" xfId="23062" hidden="1"/>
    <cellStyle name="Título 1 3" xfId="22056" hidden="1"/>
    <cellStyle name="Título 1 3" xfId="26933" hidden="1"/>
    <cellStyle name="Título 1 3" xfId="25654" hidden="1"/>
    <cellStyle name="Título 1 3" xfId="25706" hidden="1"/>
    <cellStyle name="Título 1 3" xfId="22581" hidden="1"/>
    <cellStyle name="Título 1 3" xfId="28003" hidden="1"/>
    <cellStyle name="Título 1 3" xfId="28012" hidden="1"/>
    <cellStyle name="Título 1 3" xfId="28021" hidden="1"/>
    <cellStyle name="Título 1 3" xfId="28029" hidden="1"/>
    <cellStyle name="Título 1 3" xfId="28040" hidden="1"/>
    <cellStyle name="Título 1 3" xfId="28018" hidden="1"/>
    <cellStyle name="Título 1 3" xfId="28017" hidden="1"/>
    <cellStyle name="Título 1 3" xfId="27995" hidden="1"/>
    <cellStyle name="Título 1 3" xfId="28062" hidden="1"/>
    <cellStyle name="Título 1 3" xfId="28300" hidden="1"/>
    <cellStyle name="Título 1 3" xfId="28309" hidden="1"/>
    <cellStyle name="Título 1 3" xfId="28318" hidden="1"/>
    <cellStyle name="Título 1 3" xfId="28326" hidden="1"/>
    <cellStyle name="Título 1 3" xfId="28336" hidden="1"/>
    <cellStyle name="Título 1 3" xfId="28315" hidden="1"/>
    <cellStyle name="Título 1 3" xfId="28314" hidden="1"/>
    <cellStyle name="Título 1 3" xfId="28292" hidden="1"/>
    <cellStyle name="Título 1 3" xfId="28358" hidden="1"/>
    <cellStyle name="Título 1 3" xfId="28272" hidden="1"/>
    <cellStyle name="Título 1 3" xfId="28256" hidden="1"/>
    <cellStyle name="Título 1 3" xfId="28250" hidden="1"/>
    <cellStyle name="Título 1 3" xfId="28211" hidden="1"/>
    <cellStyle name="Título 1 3" xfId="28203" hidden="1"/>
    <cellStyle name="Título 1 3" xfId="28168" hidden="1"/>
    <cellStyle name="Título 1 3" xfId="28252" hidden="1"/>
    <cellStyle name="Título 1 3" xfId="28182" hidden="1"/>
    <cellStyle name="Título 1 3" xfId="28106" hidden="1"/>
    <cellStyle name="Título 1 3" xfId="28382" hidden="1"/>
    <cellStyle name="Título 1 3" xfId="28386" hidden="1"/>
    <cellStyle name="Título 1 3" xfId="28269" hidden="1"/>
    <cellStyle name="Título 1 3" xfId="28114" hidden="1"/>
    <cellStyle name="Título 1 3" xfId="28255" hidden="1"/>
    <cellStyle name="Título 1 3" xfId="28119" hidden="1"/>
    <cellStyle name="Título 1 3" xfId="28136" hidden="1"/>
    <cellStyle name="Título 1 3" xfId="28202" hidden="1"/>
    <cellStyle name="Título 1 3" xfId="28105" hidden="1"/>
    <cellStyle name="Título 1 3" xfId="23508" hidden="1"/>
    <cellStyle name="Título 1 3" xfId="25276" hidden="1"/>
    <cellStyle name="Título 1 3" xfId="25570" hidden="1"/>
    <cellStyle name="Título 1 3" xfId="26540" hidden="1"/>
    <cellStyle name="Título 1 3" xfId="12183" hidden="1"/>
    <cellStyle name="Título 1 3" xfId="26300" hidden="1"/>
    <cellStyle name="Título 1 3" xfId="22257" hidden="1"/>
    <cellStyle name="Título 1 3" xfId="25807" hidden="1"/>
    <cellStyle name="Título 1 3" xfId="25015" hidden="1"/>
    <cellStyle name="Título 1 3" xfId="21979" hidden="1"/>
    <cellStyle name="Título 1 3" xfId="26842" hidden="1"/>
    <cellStyle name="Título 1 3" xfId="23744" hidden="1"/>
    <cellStyle name="Título 1 3" xfId="25562" hidden="1"/>
    <cellStyle name="Título 1 3" xfId="25805" hidden="1"/>
    <cellStyle name="Título 1 3" xfId="23224" hidden="1"/>
    <cellStyle name="Título 1 3" xfId="25559" hidden="1"/>
    <cellStyle name="Título 1 3" xfId="25275" hidden="1"/>
    <cellStyle name="Título 1 3" xfId="28434" hidden="1"/>
    <cellStyle name="Título 1 3" xfId="28647" hidden="1"/>
    <cellStyle name="Título 1 3" xfId="28656" hidden="1"/>
    <cellStyle name="Título 1 3" xfId="28665" hidden="1"/>
    <cellStyle name="Título 1 3" xfId="28673" hidden="1"/>
    <cellStyle name="Título 1 3" xfId="28683" hidden="1"/>
    <cellStyle name="Título 1 3" xfId="28662" hidden="1"/>
    <cellStyle name="Título 1 3" xfId="28661" hidden="1"/>
    <cellStyle name="Título 1 3" xfId="28639" hidden="1"/>
    <cellStyle name="Título 1 3" xfId="28705" hidden="1"/>
    <cellStyle name="Título 1 3" xfId="28619" hidden="1"/>
    <cellStyle name="Título 1 3" xfId="28603" hidden="1"/>
    <cellStyle name="Título 1 3" xfId="28597" hidden="1"/>
    <cellStyle name="Título 1 3" xfId="28558" hidden="1"/>
    <cellStyle name="Título 1 3" xfId="28550" hidden="1"/>
    <cellStyle name="Título 1 3" xfId="28516" hidden="1"/>
    <cellStyle name="Título 1 3" xfId="28599" hidden="1"/>
    <cellStyle name="Título 1 3" xfId="28530" hidden="1"/>
    <cellStyle name="Título 1 3" xfId="28454" hidden="1"/>
    <cellStyle name="Título 1 3" xfId="28729" hidden="1"/>
    <cellStyle name="Título 1 3" xfId="28733" hidden="1"/>
    <cellStyle name="Título 1 3" xfId="28616" hidden="1"/>
    <cellStyle name="Título 1 3" xfId="28462" hidden="1"/>
    <cellStyle name="Título 1 3" xfId="28602" hidden="1"/>
    <cellStyle name="Título 1 3" xfId="28467" hidden="1"/>
    <cellStyle name="Título 1 3" xfId="28484" hidden="1"/>
    <cellStyle name="Título 1 3" xfId="28549" hidden="1"/>
    <cellStyle name="Título 1 3" xfId="28453" hidden="1"/>
    <cellStyle name="Título 1 3" xfId="28764" hidden="1"/>
    <cellStyle name="Título 1 3" xfId="28773" hidden="1"/>
    <cellStyle name="Título 1 3" xfId="28782" hidden="1"/>
    <cellStyle name="Título 1 3" xfId="28790" hidden="1"/>
    <cellStyle name="Título 1 3" xfId="28800" hidden="1"/>
    <cellStyle name="Título 1 3" xfId="28779" hidden="1"/>
    <cellStyle name="Título 1 3" xfId="28778" hidden="1"/>
    <cellStyle name="Título 1 3" xfId="28756" hidden="1"/>
    <cellStyle name="Título 1 3" xfId="28822" hidden="1"/>
    <cellStyle name="Título 1 3" xfId="28866" hidden="1"/>
    <cellStyle name="Título 1 3" xfId="28875" hidden="1"/>
    <cellStyle name="Título 1 3" xfId="28884" hidden="1"/>
    <cellStyle name="Título 1 3" xfId="28892" hidden="1"/>
    <cellStyle name="Título 1 3" xfId="28902" hidden="1"/>
    <cellStyle name="Título 1 3" xfId="28881" hidden="1"/>
    <cellStyle name="Título 1 3" xfId="28880" hidden="1"/>
    <cellStyle name="Título 1 3" xfId="28858" hidden="1"/>
    <cellStyle name="Título 1 3" xfId="28924" hidden="1"/>
    <cellStyle name="Título 1 3" xfId="29137" hidden="1"/>
    <cellStyle name="Título 1 3" xfId="29146" hidden="1"/>
    <cellStyle name="Título 1 3" xfId="29155" hidden="1"/>
    <cellStyle name="Título 1 3" xfId="29163" hidden="1"/>
    <cellStyle name="Título 1 3" xfId="29173" hidden="1"/>
    <cellStyle name="Título 1 3" xfId="29152" hidden="1"/>
    <cellStyle name="Título 1 3" xfId="29151" hidden="1"/>
    <cellStyle name="Título 1 3" xfId="29129" hidden="1"/>
    <cellStyle name="Título 1 3" xfId="29195" hidden="1"/>
    <cellStyle name="Título 1 3" xfId="29109" hidden="1"/>
    <cellStyle name="Título 1 3" xfId="29093" hidden="1"/>
    <cellStyle name="Título 1 3" xfId="29087" hidden="1"/>
    <cellStyle name="Título 1 3" xfId="29048" hidden="1"/>
    <cellStyle name="Título 1 3" xfId="29040" hidden="1"/>
    <cellStyle name="Título 1 3" xfId="29006" hidden="1"/>
    <cellStyle name="Título 1 3" xfId="29089" hidden="1"/>
    <cellStyle name="Título 1 3" xfId="29020" hidden="1"/>
    <cellStyle name="Título 1 3" xfId="28944" hidden="1"/>
    <cellStyle name="Título 1 3" xfId="29219" hidden="1"/>
    <cellStyle name="Título 1 3" xfId="29223" hidden="1"/>
    <cellStyle name="Título 1 3" xfId="29106" hidden="1"/>
    <cellStyle name="Título 1 3" xfId="28952" hidden="1"/>
    <cellStyle name="Título 1 3" xfId="29092" hidden="1"/>
    <cellStyle name="Título 1 3" xfId="28957" hidden="1"/>
    <cellStyle name="Título 1 3" xfId="28974" hidden="1"/>
    <cellStyle name="Título 1 3" xfId="29039" hidden="1"/>
    <cellStyle name="Título 1 3" xfId="28943" hidden="1"/>
    <cellStyle name="Título 1 3" xfId="29254" hidden="1"/>
    <cellStyle name="Título 1 3" xfId="29263" hidden="1"/>
    <cellStyle name="Título 1 3" xfId="29272" hidden="1"/>
    <cellStyle name="Título 1 3" xfId="29280" hidden="1"/>
    <cellStyle name="Título 1 3" xfId="29290" hidden="1"/>
    <cellStyle name="Título 1 3" xfId="29269" hidden="1"/>
    <cellStyle name="Título 1 3" xfId="29268" hidden="1"/>
    <cellStyle name="Título 1 3" xfId="29246" hidden="1"/>
    <cellStyle name="Título 1 3" xfId="29312" hidden="1"/>
    <cellStyle name="Título 1 3" xfId="29356" hidden="1"/>
    <cellStyle name="Título 1 3" xfId="29365" hidden="1"/>
    <cellStyle name="Título 1 3" xfId="29374" hidden="1"/>
    <cellStyle name="Título 1 3" xfId="29382" hidden="1"/>
    <cellStyle name="Título 1 3" xfId="29392" hidden="1"/>
    <cellStyle name="Título 1 3" xfId="29371" hidden="1"/>
    <cellStyle name="Título 1 3" xfId="29370" hidden="1"/>
    <cellStyle name="Título 1 3" xfId="29348" hidden="1"/>
    <cellStyle name="Título 1 3" xfId="29414" hidden="1"/>
    <cellStyle name="Título 1 3" xfId="29627" hidden="1"/>
    <cellStyle name="Título 1 3" xfId="29636" hidden="1"/>
    <cellStyle name="Título 1 3" xfId="29645" hidden="1"/>
    <cellStyle name="Título 1 3" xfId="29653" hidden="1"/>
    <cellStyle name="Título 1 3" xfId="29663" hidden="1"/>
    <cellStyle name="Título 1 3" xfId="29642" hidden="1"/>
    <cellStyle name="Título 1 3" xfId="29641" hidden="1"/>
    <cellStyle name="Título 1 3" xfId="29619" hidden="1"/>
    <cellStyle name="Título 1 3" xfId="29685" hidden="1"/>
    <cellStyle name="Título 1 3" xfId="29599" hidden="1"/>
    <cellStyle name="Título 1 3" xfId="29583" hidden="1"/>
    <cellStyle name="Título 1 3" xfId="29577" hidden="1"/>
    <cellStyle name="Título 1 3" xfId="29538" hidden="1"/>
    <cellStyle name="Título 1 3" xfId="29530" hidden="1"/>
    <cellStyle name="Título 1 3" xfId="29496" hidden="1"/>
    <cellStyle name="Título 1 3" xfId="29579" hidden="1"/>
    <cellStyle name="Título 1 3" xfId="29510" hidden="1"/>
    <cellStyle name="Título 1 3" xfId="29434" hidden="1"/>
    <cellStyle name="Título 1 3" xfId="29709" hidden="1"/>
    <cellStyle name="Título 1 3" xfId="29713" hidden="1"/>
    <cellStyle name="Título 1 3" xfId="29596" hidden="1"/>
    <cellStyle name="Título 1 3" xfId="29442" hidden="1"/>
    <cellStyle name="Título 1 3" xfId="29582" hidden="1"/>
    <cellStyle name="Título 1 3" xfId="29447" hidden="1"/>
    <cellStyle name="Título 1 3" xfId="29464" hidden="1"/>
    <cellStyle name="Título 1 3" xfId="29529" hidden="1"/>
    <cellStyle name="Título 1 3" xfId="29433" hidden="1"/>
    <cellStyle name="Título 1 3" xfId="29744" hidden="1"/>
    <cellStyle name="Título 1 3" xfId="29753" hidden="1"/>
    <cellStyle name="Título 1 3" xfId="29762" hidden="1"/>
    <cellStyle name="Título 1 3" xfId="29770" hidden="1"/>
    <cellStyle name="Título 1 3" xfId="29780" hidden="1"/>
    <cellStyle name="Título 1 3" xfId="29759" hidden="1"/>
    <cellStyle name="Título 1 3" xfId="29758" hidden="1"/>
    <cellStyle name="Título 1 3" xfId="29736" hidden="1"/>
    <cellStyle name="Título 1 3" xfId="29802" hidden="1"/>
    <cellStyle name="Título 1 3" xfId="29846" hidden="1"/>
    <cellStyle name="Título 1 3" xfId="29855" hidden="1"/>
    <cellStyle name="Título 1 3" xfId="29864" hidden="1"/>
    <cellStyle name="Título 1 3" xfId="29872" hidden="1"/>
    <cellStyle name="Título 1 3" xfId="29882" hidden="1"/>
    <cellStyle name="Título 1 3" xfId="29861" hidden="1"/>
    <cellStyle name="Título 1 3" xfId="29860" hidden="1"/>
    <cellStyle name="Título 1 3" xfId="29838" hidden="1"/>
    <cellStyle name="Título 1 3" xfId="29904" hidden="1"/>
    <cellStyle name="Título 1 3" xfId="30117" hidden="1"/>
    <cellStyle name="Título 1 3" xfId="30126" hidden="1"/>
    <cellStyle name="Título 1 3" xfId="30135" hidden="1"/>
    <cellStyle name="Título 1 3" xfId="30143" hidden="1"/>
    <cellStyle name="Título 1 3" xfId="30153" hidden="1"/>
    <cellStyle name="Título 1 3" xfId="30132" hidden="1"/>
    <cellStyle name="Título 1 3" xfId="30131" hidden="1"/>
    <cellStyle name="Título 1 3" xfId="30109" hidden="1"/>
    <cellStyle name="Título 1 3" xfId="30175" hidden="1"/>
    <cellStyle name="Título 1 3" xfId="30089" hidden="1"/>
    <cellStyle name="Título 1 3" xfId="30073" hidden="1"/>
    <cellStyle name="Título 1 3" xfId="30067" hidden="1"/>
    <cellStyle name="Título 1 3" xfId="30028" hidden="1"/>
    <cellStyle name="Título 1 3" xfId="30020" hidden="1"/>
    <cellStyle name="Título 1 3" xfId="29986" hidden="1"/>
    <cellStyle name="Título 1 3" xfId="30069" hidden="1"/>
    <cellStyle name="Título 1 3" xfId="30000" hidden="1"/>
    <cellStyle name="Título 1 3" xfId="29924" hidden="1"/>
    <cellStyle name="Título 1 3" xfId="30199" hidden="1"/>
    <cellStyle name="Título 1 3" xfId="30203" hidden="1"/>
    <cellStyle name="Título 1 3" xfId="30086" hidden="1"/>
    <cellStyle name="Título 1 3" xfId="29932" hidden="1"/>
    <cellStyle name="Título 1 3" xfId="30072" hidden="1"/>
    <cellStyle name="Título 1 3" xfId="29937" hidden="1"/>
    <cellStyle name="Título 1 3" xfId="29954" hidden="1"/>
    <cellStyle name="Título 1 3" xfId="30019" hidden="1"/>
    <cellStyle name="Título 1 3" xfId="29923" hidden="1"/>
    <cellStyle name="Título 1 3" xfId="30234" hidden="1"/>
    <cellStyle name="Título 1 3" xfId="30243" hidden="1"/>
    <cellStyle name="Título 1 3" xfId="30252" hidden="1"/>
    <cellStyle name="Título 1 3" xfId="30260" hidden="1"/>
    <cellStyle name="Título 1 3" xfId="30270" hidden="1"/>
    <cellStyle name="Título 1 3" xfId="30249" hidden="1"/>
    <cellStyle name="Título 1 3" xfId="30248" hidden="1"/>
    <cellStyle name="Título 1 3" xfId="30226" hidden="1"/>
    <cellStyle name="Título 1 3" xfId="30292" hidden="1"/>
    <cellStyle name="Título 1 3" xfId="30336" hidden="1"/>
    <cellStyle name="Título 1 3" xfId="30345" hidden="1"/>
    <cellStyle name="Título 1 3" xfId="30354" hidden="1"/>
    <cellStyle name="Título 1 3" xfId="30362" hidden="1"/>
    <cellStyle name="Título 1 3" xfId="30372" hidden="1"/>
    <cellStyle name="Título 1 3" xfId="30351" hidden="1"/>
    <cellStyle name="Título 1 3" xfId="30350" hidden="1"/>
    <cellStyle name="Título 1 3" xfId="30328" hidden="1"/>
    <cellStyle name="Título 1 3" xfId="30394" hidden="1"/>
    <cellStyle name="Título 1 3" xfId="30607" hidden="1"/>
    <cellStyle name="Título 1 3" xfId="30616" hidden="1"/>
    <cellStyle name="Título 1 3" xfId="30625" hidden="1"/>
    <cellStyle name="Título 1 3" xfId="30633" hidden="1"/>
    <cellStyle name="Título 1 3" xfId="30643" hidden="1"/>
    <cellStyle name="Título 1 3" xfId="30622" hidden="1"/>
    <cellStyle name="Título 1 3" xfId="30621" hidden="1"/>
    <cellStyle name="Título 1 3" xfId="30599" hidden="1"/>
    <cellStyle name="Título 1 3" xfId="30665" hidden="1"/>
    <cellStyle name="Título 1 3" xfId="30579" hidden="1"/>
    <cellStyle name="Título 1 3" xfId="30563" hidden="1"/>
    <cellStyle name="Título 1 3" xfId="30557" hidden="1"/>
    <cellStyle name="Título 1 3" xfId="30518" hidden="1"/>
    <cellStyle name="Título 1 3" xfId="30510" hidden="1"/>
    <cellStyle name="Título 1 3" xfId="30476" hidden="1"/>
    <cellStyle name="Título 1 3" xfId="30559" hidden="1"/>
    <cellStyle name="Título 1 3" xfId="30490" hidden="1"/>
    <cellStyle name="Título 1 3" xfId="30414" hidden="1"/>
    <cellStyle name="Título 1 3" xfId="30689" hidden="1"/>
    <cellStyle name="Título 1 3" xfId="30693" hidden="1"/>
    <cellStyle name="Título 1 3" xfId="30576" hidden="1"/>
    <cellStyle name="Título 1 3" xfId="30422" hidden="1"/>
    <cellStyle name="Título 1 3" xfId="30562" hidden="1"/>
    <cellStyle name="Título 1 3" xfId="30427" hidden="1"/>
    <cellStyle name="Título 1 3" xfId="30444" hidden="1"/>
    <cellStyle name="Título 1 3" xfId="30509" hidden="1"/>
    <cellStyle name="Título 1 3" xfId="30413" hidden="1"/>
    <cellStyle name="Título 1 3" xfId="23192" hidden="1"/>
    <cellStyle name="Título 1 3" xfId="22188" hidden="1"/>
    <cellStyle name="Título 1 3" xfId="22666" hidden="1"/>
    <cellStyle name="Título 1 3" xfId="22228" hidden="1"/>
    <cellStyle name="Título 1 3" xfId="23874" hidden="1"/>
    <cellStyle name="Título 1 3" xfId="26463" hidden="1"/>
    <cellStyle name="Título 1 3" xfId="26588" hidden="1"/>
    <cellStyle name="Título 1 3" xfId="25854" hidden="1"/>
    <cellStyle name="Título 1 3" xfId="26884" hidden="1"/>
    <cellStyle name="Título 1 3" xfId="26903" hidden="1"/>
    <cellStyle name="Título 1 3" xfId="25486" hidden="1"/>
    <cellStyle name="Título 1 3" xfId="23112" hidden="1"/>
    <cellStyle name="Título 1 3" xfId="23410" hidden="1"/>
    <cellStyle name="Título 1 3" xfId="23328" hidden="1"/>
    <cellStyle name="Título 1 3" xfId="22752" hidden="1"/>
    <cellStyle name="Título 1 3" xfId="25941" hidden="1"/>
    <cellStyle name="Título 1 3" xfId="23862" hidden="1"/>
    <cellStyle name="Título 1 3" xfId="23547" hidden="1"/>
    <cellStyle name="Título 1 3" xfId="27325" hidden="1"/>
    <cellStyle name="Título 1 3" xfId="24021" hidden="1"/>
    <cellStyle name="Título 1 3" xfId="25250" hidden="1"/>
    <cellStyle name="Título 1 3" xfId="26958" hidden="1"/>
    <cellStyle name="Título 1 3" xfId="27052" hidden="1"/>
    <cellStyle name="Título 1 3" xfId="26671" hidden="1"/>
    <cellStyle name="Título 1 3" xfId="25504" hidden="1"/>
    <cellStyle name="Título 1 3" xfId="24480" hidden="1"/>
    <cellStyle name="Título 1 3" xfId="23098" hidden="1"/>
    <cellStyle name="Título 1 3" xfId="21759" hidden="1"/>
    <cellStyle name="Título 1 3" xfId="24996" hidden="1"/>
    <cellStyle name="Título 1 3" xfId="27302" hidden="1"/>
    <cellStyle name="Título 1 3" xfId="22009" hidden="1"/>
    <cellStyle name="Título 1 3" xfId="22196" hidden="1"/>
    <cellStyle name="Título 1 3" xfId="26627" hidden="1"/>
    <cellStyle name="Título 1 3" xfId="22216" hidden="1"/>
    <cellStyle name="Título 1 3" xfId="24009" hidden="1"/>
    <cellStyle name="Título 1 3" xfId="23101" hidden="1"/>
    <cellStyle name="Título 1 3" xfId="27297" hidden="1"/>
    <cellStyle name="Título 1 3" xfId="25598" hidden="1"/>
    <cellStyle name="Título 1 3" xfId="25363" hidden="1"/>
    <cellStyle name="Título 1 3" xfId="24028" hidden="1"/>
    <cellStyle name="Título 1 3" xfId="22406" hidden="1"/>
    <cellStyle name="Título 1 3" xfId="23183" hidden="1"/>
    <cellStyle name="Título 1 3" xfId="24474" hidden="1"/>
    <cellStyle name="Título 1 3" xfId="22422" hidden="1"/>
    <cellStyle name="Título 1 3" xfId="22773" hidden="1"/>
    <cellStyle name="Título 1 3" xfId="23990" hidden="1"/>
    <cellStyle name="Título 1 3" xfId="27127" hidden="1"/>
    <cellStyle name="Título 1 3" xfId="26795" hidden="1"/>
    <cellStyle name="Título 1 3" xfId="22628" hidden="1"/>
    <cellStyle name="Título 1 3" xfId="25356" hidden="1"/>
    <cellStyle name="Título 1 3" xfId="26430" hidden="1"/>
    <cellStyle name="Título 1 3" xfId="26801" hidden="1"/>
    <cellStyle name="Título 1 3" xfId="25069" hidden="1"/>
    <cellStyle name="Título 1 3" xfId="25340" hidden="1"/>
    <cellStyle name="Título 1 3" xfId="22603" hidden="1"/>
    <cellStyle name="Título 1 3" xfId="23911" hidden="1"/>
    <cellStyle name="Título 1 3" xfId="26940" hidden="1"/>
    <cellStyle name="Título 1 3" xfId="26083" hidden="1"/>
    <cellStyle name="Título 1 3" xfId="24493" hidden="1"/>
    <cellStyle name="Título 1 3" xfId="21876" hidden="1"/>
    <cellStyle name="Título 1 3" xfId="23982" hidden="1"/>
    <cellStyle name="Título 1 3" xfId="22437" hidden="1"/>
    <cellStyle name="Título 1 3" xfId="24011" hidden="1"/>
    <cellStyle name="Título 1 3" xfId="27126" hidden="1"/>
    <cellStyle name="Título 1 3" xfId="22593" hidden="1"/>
    <cellStyle name="Título 1 3" xfId="23598" hidden="1"/>
    <cellStyle name="Título 1 3" xfId="23167" hidden="1"/>
    <cellStyle name="Título 1 3" xfId="22456" hidden="1"/>
    <cellStyle name="Título 1 3" xfId="22136" hidden="1"/>
    <cellStyle name="Título 1 3" xfId="24007" hidden="1"/>
    <cellStyle name="Título 1 3" xfId="27868" hidden="1"/>
    <cellStyle name="Título 1 3" xfId="23936" hidden="1"/>
    <cellStyle name="Título 1 3" xfId="22238" hidden="1"/>
    <cellStyle name="Título 1 3" xfId="25981" hidden="1"/>
    <cellStyle name="Título 1 3" xfId="26650" hidden="1"/>
    <cellStyle name="Título 1 3" xfId="25416" hidden="1"/>
    <cellStyle name="Título 1 3" xfId="26076" hidden="1"/>
    <cellStyle name="Título 1 3" xfId="25527" hidden="1"/>
    <cellStyle name="Título 1 3" xfId="25779" hidden="1"/>
    <cellStyle name="Título 1 3" xfId="26213" hidden="1"/>
    <cellStyle name="Título 1 3" xfId="26803" hidden="1"/>
    <cellStyle name="Título 1 3" xfId="25384" hidden="1"/>
    <cellStyle name="Título 1 3" xfId="21861" hidden="1"/>
    <cellStyle name="Título 1 3" xfId="25987" hidden="1"/>
    <cellStyle name="Título 1 3" xfId="22644" hidden="1"/>
    <cellStyle name="Título 1 3" xfId="21856" hidden="1"/>
    <cellStyle name="Título 1 3" xfId="26345" hidden="1"/>
    <cellStyle name="Título 1 3" xfId="23462" hidden="1"/>
    <cellStyle name="Título 1 3" xfId="23302" hidden="1"/>
    <cellStyle name="Título 1 3" xfId="21809" hidden="1"/>
    <cellStyle name="Título 1 3" xfId="27864" hidden="1"/>
    <cellStyle name="Título 1 3" xfId="22190" hidden="1"/>
    <cellStyle name="Título 1 3" xfId="25707" hidden="1"/>
    <cellStyle name="Título 1 3" xfId="27496" hidden="1"/>
    <cellStyle name="Título 1 3" xfId="25785" hidden="1"/>
    <cellStyle name="Título 1 3" xfId="26411" hidden="1"/>
    <cellStyle name="Título 1 3" xfId="27820" hidden="1"/>
    <cellStyle name="Título 1 3" xfId="23188" hidden="1"/>
    <cellStyle name="Título 1 3" xfId="25417" hidden="1"/>
    <cellStyle name="Título 1 3" xfId="30805" hidden="1"/>
    <cellStyle name="Título 1 3" xfId="30814" hidden="1"/>
    <cellStyle name="Título 1 3" xfId="30823" hidden="1"/>
    <cellStyle name="Título 1 3" xfId="30831" hidden="1"/>
    <cellStyle name="Título 1 3" xfId="30841" hidden="1"/>
    <cellStyle name="Título 1 3" xfId="30820" hidden="1"/>
    <cellStyle name="Título 1 3" xfId="30819" hidden="1"/>
    <cellStyle name="Título 1 3" xfId="30797" hidden="1"/>
    <cellStyle name="Título 1 3" xfId="30863" hidden="1"/>
    <cellStyle name="Título 1 3" xfId="31090" hidden="1"/>
    <cellStyle name="Título 1 3" xfId="31099" hidden="1"/>
    <cellStyle name="Título 1 3" xfId="31108" hidden="1"/>
    <cellStyle name="Título 1 3" xfId="31116" hidden="1"/>
    <cellStyle name="Título 1 3" xfId="31126" hidden="1"/>
    <cellStyle name="Título 1 3" xfId="31105" hidden="1"/>
    <cellStyle name="Título 1 3" xfId="31104" hidden="1"/>
    <cellStyle name="Título 1 3" xfId="31082" hidden="1"/>
    <cellStyle name="Título 1 3" xfId="31148" hidden="1"/>
    <cellStyle name="Título 1 3" xfId="31062" hidden="1"/>
    <cellStyle name="Título 1 3" xfId="31046" hidden="1"/>
    <cellStyle name="Título 1 3" xfId="31040" hidden="1"/>
    <cellStyle name="Título 1 3" xfId="31001" hidden="1"/>
    <cellStyle name="Título 1 3" xfId="30993" hidden="1"/>
    <cellStyle name="Título 1 3" xfId="30959" hidden="1"/>
    <cellStyle name="Título 1 3" xfId="31042" hidden="1"/>
    <cellStyle name="Título 1 3" xfId="30973" hidden="1"/>
    <cellStyle name="Título 1 3" xfId="30897" hidden="1"/>
    <cellStyle name="Título 1 3" xfId="31172" hidden="1"/>
    <cellStyle name="Título 1 3" xfId="31176" hidden="1"/>
    <cellStyle name="Título 1 3" xfId="31059" hidden="1"/>
    <cellStyle name="Título 1 3" xfId="30905" hidden="1"/>
    <cellStyle name="Título 1 3" xfId="31045" hidden="1"/>
    <cellStyle name="Título 1 3" xfId="30910" hidden="1"/>
    <cellStyle name="Título 1 3" xfId="30927" hidden="1"/>
    <cellStyle name="Título 1 3" xfId="30992" hidden="1"/>
    <cellStyle name="Título 1 3" xfId="30896" hidden="1"/>
    <cellStyle name="Título 1 3" xfId="27254" hidden="1"/>
    <cellStyle name="Título 1 3" xfId="27122" hidden="1"/>
    <cellStyle name="Título 1 3" xfId="27188" hidden="1"/>
    <cellStyle name="Título 1 3" xfId="25528" hidden="1"/>
    <cellStyle name="Título 1 3" xfId="22467" hidden="1"/>
    <cellStyle name="Título 1 3" xfId="21781" hidden="1"/>
    <cellStyle name="Título 1 3" xfId="23466" hidden="1"/>
    <cellStyle name="Título 1 3" xfId="23448" hidden="1"/>
    <cellStyle name="Título 1 3" xfId="27836" hidden="1"/>
    <cellStyle name="Título 1 3" xfId="25668" hidden="1"/>
    <cellStyle name="Título 1 3" xfId="23390" hidden="1"/>
    <cellStyle name="Título 1 3" xfId="27150" hidden="1"/>
    <cellStyle name="Título 1 3" xfId="25685" hidden="1"/>
    <cellStyle name="Título 1 3" xfId="25518" hidden="1"/>
    <cellStyle name="Título 1 3" xfId="27827" hidden="1"/>
    <cellStyle name="Título 1 3" xfId="25138" hidden="1"/>
    <cellStyle name="Título 1 3" xfId="25864" hidden="1"/>
    <cellStyle name="Título 1 3" xfId="31216" hidden="1"/>
    <cellStyle name="Título 1 3" xfId="31429" hidden="1"/>
    <cellStyle name="Título 1 3" xfId="31438" hidden="1"/>
    <cellStyle name="Título 1 3" xfId="31447" hidden="1"/>
    <cellStyle name="Título 1 3" xfId="31455" hidden="1"/>
    <cellStyle name="Título 1 3" xfId="31465" hidden="1"/>
    <cellStyle name="Título 1 3" xfId="31444" hidden="1"/>
    <cellStyle name="Título 1 3" xfId="31443" hidden="1"/>
    <cellStyle name="Título 1 3" xfId="31421" hidden="1"/>
    <cellStyle name="Título 1 3" xfId="31487" hidden="1"/>
    <cellStyle name="Título 1 3" xfId="31401" hidden="1"/>
    <cellStyle name="Título 1 3" xfId="31385" hidden="1"/>
    <cellStyle name="Título 1 3" xfId="31379" hidden="1"/>
    <cellStyle name="Título 1 3" xfId="31340" hidden="1"/>
    <cellStyle name="Título 1 3" xfId="31332" hidden="1"/>
    <cellStyle name="Título 1 3" xfId="31298" hidden="1"/>
    <cellStyle name="Título 1 3" xfId="31381" hidden="1"/>
    <cellStyle name="Título 1 3" xfId="31312" hidden="1"/>
    <cellStyle name="Título 1 3" xfId="31236" hidden="1"/>
    <cellStyle name="Título 1 3" xfId="31511" hidden="1"/>
    <cellStyle name="Título 1 3" xfId="31515" hidden="1"/>
    <cellStyle name="Título 1 3" xfId="31398" hidden="1"/>
    <cellStyle name="Título 1 3" xfId="31244" hidden="1"/>
    <cellStyle name="Título 1 3" xfId="31384" hidden="1"/>
    <cellStyle name="Título 1 3" xfId="31249" hidden="1"/>
    <cellStyle name="Título 1 3" xfId="31266" hidden="1"/>
    <cellStyle name="Título 1 3" xfId="31331" hidden="1"/>
    <cellStyle name="Título 1 3" xfId="31235" hidden="1"/>
    <cellStyle name="Título 1 3" xfId="31546" hidden="1"/>
    <cellStyle name="Título 1 3" xfId="31555" hidden="1"/>
    <cellStyle name="Título 1 3" xfId="31564" hidden="1"/>
    <cellStyle name="Título 1 3" xfId="31572" hidden="1"/>
    <cellStyle name="Título 1 3" xfId="31582" hidden="1"/>
    <cellStyle name="Título 1 3" xfId="31561" hidden="1"/>
    <cellStyle name="Título 1 3" xfId="31560" hidden="1"/>
    <cellStyle name="Título 1 3" xfId="31538" hidden="1"/>
    <cellStyle name="Título 1 3" xfId="31604" hidden="1"/>
    <cellStyle name="Título 1 3" xfId="31648" hidden="1"/>
    <cellStyle name="Título 1 3" xfId="31657" hidden="1"/>
    <cellStyle name="Título 1 3" xfId="31666" hidden="1"/>
    <cellStyle name="Título 1 3" xfId="31674" hidden="1"/>
    <cellStyle name="Título 1 3" xfId="31684" hidden="1"/>
    <cellStyle name="Título 1 3" xfId="31663" hidden="1"/>
    <cellStyle name="Título 1 3" xfId="31662" hidden="1"/>
    <cellStyle name="Título 1 3" xfId="31640" hidden="1"/>
    <cellStyle name="Título 1 3" xfId="31706" hidden="1"/>
    <cellStyle name="Título 1 3" xfId="31919" hidden="1"/>
    <cellStyle name="Título 1 3" xfId="31928" hidden="1"/>
    <cellStyle name="Título 1 3" xfId="31937" hidden="1"/>
    <cellStyle name="Título 1 3" xfId="31945" hidden="1"/>
    <cellStyle name="Título 1 3" xfId="31955" hidden="1"/>
    <cellStyle name="Título 1 3" xfId="31934" hidden="1"/>
    <cellStyle name="Título 1 3" xfId="31933" hidden="1"/>
    <cellStyle name="Título 1 3" xfId="31911" hidden="1"/>
    <cellStyle name="Título 1 3" xfId="31977" hidden="1"/>
    <cellStyle name="Título 1 3" xfId="31891" hidden="1"/>
    <cellStyle name="Título 1 3" xfId="31875" hidden="1"/>
    <cellStyle name="Título 1 3" xfId="31869" hidden="1"/>
    <cellStyle name="Título 1 3" xfId="31830" hidden="1"/>
    <cellStyle name="Título 1 3" xfId="31822" hidden="1"/>
    <cellStyle name="Título 1 3" xfId="31788" hidden="1"/>
    <cellStyle name="Título 1 3" xfId="31871" hidden="1"/>
    <cellStyle name="Título 1 3" xfId="31802" hidden="1"/>
    <cellStyle name="Título 1 3" xfId="31726" hidden="1"/>
    <cellStyle name="Título 1 3" xfId="32001" hidden="1"/>
    <cellStyle name="Título 1 3" xfId="32005" hidden="1"/>
    <cellStyle name="Título 1 3" xfId="31888" hidden="1"/>
    <cellStyle name="Título 1 3" xfId="31734" hidden="1"/>
    <cellStyle name="Título 1 3" xfId="31874" hidden="1"/>
    <cellStyle name="Título 1 3" xfId="31739" hidden="1"/>
    <cellStyle name="Título 1 3" xfId="31756" hidden="1"/>
    <cellStyle name="Título 1 3" xfId="31821" hidden="1"/>
    <cellStyle name="Título 1 3" xfId="31725" hidden="1"/>
    <cellStyle name="Título 1 3" xfId="32036" hidden="1"/>
    <cellStyle name="Título 1 3" xfId="32045" hidden="1"/>
    <cellStyle name="Título 1 3" xfId="32054" hidden="1"/>
    <cellStyle name="Título 1 3" xfId="32062" hidden="1"/>
    <cellStyle name="Título 1 3" xfId="32072" hidden="1"/>
    <cellStyle name="Título 1 3" xfId="32051" hidden="1"/>
    <cellStyle name="Título 1 3" xfId="32050" hidden="1"/>
    <cellStyle name="Título 1 3" xfId="32028" hidden="1"/>
    <cellStyle name="Título 1 3" xfId="32094" hidden="1"/>
    <cellStyle name="Título 1 3" xfId="32138" hidden="1"/>
    <cellStyle name="Título 1 3" xfId="32147" hidden="1"/>
    <cellStyle name="Título 1 3" xfId="32156" hidden="1"/>
    <cellStyle name="Título 1 3" xfId="32164" hidden="1"/>
    <cellStyle name="Título 1 3" xfId="32174" hidden="1"/>
    <cellStyle name="Título 1 3" xfId="32153" hidden="1"/>
    <cellStyle name="Título 1 3" xfId="32152" hidden="1"/>
    <cellStyle name="Título 1 3" xfId="32130" hidden="1"/>
    <cellStyle name="Título 1 3" xfId="32196" hidden="1"/>
    <cellStyle name="Título 1 3" xfId="32409" hidden="1"/>
    <cellStyle name="Título 1 3" xfId="32418" hidden="1"/>
    <cellStyle name="Título 1 3" xfId="32427" hidden="1"/>
    <cellStyle name="Título 1 3" xfId="32435" hidden="1"/>
    <cellStyle name="Título 1 3" xfId="32445" hidden="1"/>
    <cellStyle name="Título 1 3" xfId="32424" hidden="1"/>
    <cellStyle name="Título 1 3" xfId="32423" hidden="1"/>
    <cellStyle name="Título 1 3" xfId="32401" hidden="1"/>
    <cellStyle name="Título 1 3" xfId="32467" hidden="1"/>
    <cellStyle name="Título 1 3" xfId="32381" hidden="1"/>
    <cellStyle name="Título 1 3" xfId="32365" hidden="1"/>
    <cellStyle name="Título 1 3" xfId="32359" hidden="1"/>
    <cellStyle name="Título 1 3" xfId="32320" hidden="1"/>
    <cellStyle name="Título 1 3" xfId="32312" hidden="1"/>
    <cellStyle name="Título 1 3" xfId="32278" hidden="1"/>
    <cellStyle name="Título 1 3" xfId="32361" hidden="1"/>
    <cellStyle name="Título 1 3" xfId="32292" hidden="1"/>
    <cellStyle name="Título 1 3" xfId="32216" hidden="1"/>
    <cellStyle name="Título 1 3" xfId="32491" hidden="1"/>
    <cellStyle name="Título 1 3" xfId="32495" hidden="1"/>
    <cellStyle name="Título 1 3" xfId="32378" hidden="1"/>
    <cellStyle name="Título 1 3" xfId="32224" hidden="1"/>
    <cellStyle name="Título 1 3" xfId="32364" hidden="1"/>
    <cellStyle name="Título 1 3" xfId="32229" hidden="1"/>
    <cellStyle name="Título 1 3" xfId="32246" hidden="1"/>
    <cellStyle name="Título 1 3" xfId="32311" hidden="1"/>
    <cellStyle name="Título 1 3" xfId="32215" hidden="1"/>
    <cellStyle name="Título 1 3" xfId="32526" hidden="1"/>
    <cellStyle name="Título 1 3" xfId="32535" hidden="1"/>
    <cellStyle name="Título 1 3" xfId="32544" hidden="1"/>
    <cellStyle name="Título 1 3" xfId="32552" hidden="1"/>
    <cellStyle name="Título 1 3" xfId="32562" hidden="1"/>
    <cellStyle name="Título 1 3" xfId="32541" hidden="1"/>
    <cellStyle name="Título 1 3" xfId="32540" hidden="1"/>
    <cellStyle name="Título 1 3" xfId="32518" hidden="1"/>
    <cellStyle name="Título 1 3" xfId="32584" hidden="1"/>
    <cellStyle name="Título 1 3" xfId="32628" hidden="1"/>
    <cellStyle name="Título 1 3" xfId="32637" hidden="1"/>
    <cellStyle name="Título 1 3" xfId="32646" hidden="1"/>
    <cellStyle name="Título 1 3" xfId="32654" hidden="1"/>
    <cellStyle name="Título 1 3" xfId="32664" hidden="1"/>
    <cellStyle name="Título 1 3" xfId="32643" hidden="1"/>
    <cellStyle name="Título 1 3" xfId="32642" hidden="1"/>
    <cellStyle name="Título 1 3" xfId="32620" hidden="1"/>
    <cellStyle name="Título 1 3" xfId="32686" hidden="1"/>
    <cellStyle name="Título 1 3" xfId="32899" hidden="1"/>
    <cellStyle name="Título 1 3" xfId="32908" hidden="1"/>
    <cellStyle name="Título 1 3" xfId="32917" hidden="1"/>
    <cellStyle name="Título 1 3" xfId="32925" hidden="1"/>
    <cellStyle name="Título 1 3" xfId="32935" hidden="1"/>
    <cellStyle name="Título 1 3" xfId="32914" hidden="1"/>
    <cellStyle name="Título 1 3" xfId="32913" hidden="1"/>
    <cellStyle name="Título 1 3" xfId="32891" hidden="1"/>
    <cellStyle name="Título 1 3" xfId="32957" hidden="1"/>
    <cellStyle name="Título 1 3" xfId="32871" hidden="1"/>
    <cellStyle name="Título 1 3" xfId="32855" hidden="1"/>
    <cellStyle name="Título 1 3" xfId="32849" hidden="1"/>
    <cellStyle name="Título 1 3" xfId="32810" hidden="1"/>
    <cellStyle name="Título 1 3" xfId="32802" hidden="1"/>
    <cellStyle name="Título 1 3" xfId="32768" hidden="1"/>
    <cellStyle name="Título 1 3" xfId="32851" hidden="1"/>
    <cellStyle name="Título 1 3" xfId="32782" hidden="1"/>
    <cellStyle name="Título 1 3" xfId="32706" hidden="1"/>
    <cellStyle name="Título 1 3" xfId="32981" hidden="1"/>
    <cellStyle name="Título 1 3" xfId="32985" hidden="1"/>
    <cellStyle name="Título 1 3" xfId="32868" hidden="1"/>
    <cellStyle name="Título 1 3" xfId="32714" hidden="1"/>
    <cellStyle name="Título 1 3" xfId="32854" hidden="1"/>
    <cellStyle name="Título 1 3" xfId="32719" hidden="1"/>
    <cellStyle name="Título 1 3" xfId="32736" hidden="1"/>
    <cellStyle name="Título 1 3" xfId="32801" hidden="1"/>
    <cellStyle name="Título 1 3" xfId="32705" hidden="1"/>
    <cellStyle name="Título 1 3" xfId="33016" hidden="1"/>
    <cellStyle name="Título 1 3" xfId="33025" hidden="1"/>
    <cellStyle name="Título 1 3" xfId="33034" hidden="1"/>
    <cellStyle name="Título 1 3" xfId="33042" hidden="1"/>
    <cellStyle name="Título 1 3" xfId="33052" hidden="1"/>
    <cellStyle name="Título 1 3" xfId="33031" hidden="1"/>
    <cellStyle name="Título 1 3" xfId="33030" hidden="1"/>
    <cellStyle name="Título 1 3" xfId="33008" hidden="1"/>
    <cellStyle name="Título 1 3" xfId="33074" hidden="1"/>
    <cellStyle name="Título 1 3" xfId="33118" hidden="1"/>
    <cellStyle name="Título 1 3" xfId="33127" hidden="1"/>
    <cellStyle name="Título 1 3" xfId="33136" hidden="1"/>
    <cellStyle name="Título 1 3" xfId="33144" hidden="1"/>
    <cellStyle name="Título 1 3" xfId="33154" hidden="1"/>
    <cellStyle name="Título 1 3" xfId="33133" hidden="1"/>
    <cellStyle name="Título 1 3" xfId="33132" hidden="1"/>
    <cellStyle name="Título 1 3" xfId="33110" hidden="1"/>
    <cellStyle name="Título 1 3" xfId="33176" hidden="1"/>
    <cellStyle name="Título 1 3" xfId="33389" hidden="1"/>
    <cellStyle name="Título 1 3" xfId="33398" hidden="1"/>
    <cellStyle name="Título 1 3" xfId="33407" hidden="1"/>
    <cellStyle name="Título 1 3" xfId="33415" hidden="1"/>
    <cellStyle name="Título 1 3" xfId="33425" hidden="1"/>
    <cellStyle name="Título 1 3" xfId="33404" hidden="1"/>
    <cellStyle name="Título 1 3" xfId="33403" hidden="1"/>
    <cellStyle name="Título 1 3" xfId="33381" hidden="1"/>
    <cellStyle name="Título 1 3" xfId="33447" hidden="1"/>
    <cellStyle name="Título 1 3" xfId="33361" hidden="1"/>
    <cellStyle name="Título 1 3" xfId="33345" hidden="1"/>
    <cellStyle name="Título 1 3" xfId="33339" hidden="1"/>
    <cellStyle name="Título 1 3" xfId="33300" hidden="1"/>
    <cellStyle name="Título 1 3" xfId="33292" hidden="1"/>
    <cellStyle name="Título 1 3" xfId="33258" hidden="1"/>
    <cellStyle name="Título 1 3" xfId="33341" hidden="1"/>
    <cellStyle name="Título 1 3" xfId="33272" hidden="1"/>
    <cellStyle name="Título 1 3" xfId="33196" hidden="1"/>
    <cellStyle name="Título 1 3" xfId="33471" hidden="1"/>
    <cellStyle name="Título 1 3" xfId="33475" hidden="1"/>
    <cellStyle name="Título 1 3" xfId="33358" hidden="1"/>
    <cellStyle name="Título 1 3" xfId="33204" hidden="1"/>
    <cellStyle name="Título 1 3" xfId="33344" hidden="1"/>
    <cellStyle name="Título 1 3" xfId="33209" hidden="1"/>
    <cellStyle name="Título 1 3" xfId="33226" hidden="1"/>
    <cellStyle name="Título 1 3" xfId="33291" hidden="1"/>
    <cellStyle name="Título 1 3" xfId="33195" hidden="1"/>
    <cellStyle name="Título 1 3" xfId="21927" hidden="1"/>
    <cellStyle name="Título 1 3" xfId="23992" hidden="1"/>
    <cellStyle name="Título 1 3" xfId="26454" hidden="1"/>
    <cellStyle name="Título 1 3" xfId="21896" hidden="1"/>
    <cellStyle name="Título 1 3" xfId="28085" hidden="1"/>
    <cellStyle name="Título 1 3" xfId="26062" hidden="1"/>
    <cellStyle name="Título 1 3" xfId="22633" hidden="1"/>
    <cellStyle name="Título 1 3" xfId="22475" hidden="1"/>
    <cellStyle name="Título 1 3" xfId="26326" hidden="1"/>
    <cellStyle name="Título 1 3" xfId="22587" hidden="1"/>
    <cellStyle name="Título 1 3" xfId="26054" hidden="1"/>
    <cellStyle name="Título 1 3" xfId="26623" hidden="1"/>
    <cellStyle name="Título 1 3" xfId="21807" hidden="1"/>
    <cellStyle name="Título 1 3" xfId="27050" hidden="1"/>
    <cellStyle name="Título 1 3" xfId="22473" hidden="1"/>
    <cellStyle name="Título 1 3" xfId="26510" hidden="1"/>
    <cellStyle name="Título 1 3" xfId="22743" hidden="1"/>
    <cellStyle name="Título 1 3" xfId="25231" hidden="1"/>
    <cellStyle name="Título 1 3" xfId="27291" hidden="1"/>
    <cellStyle name="Título 1 3" xfId="28407" hidden="1"/>
    <cellStyle name="Título 1 3" xfId="27290" hidden="1"/>
    <cellStyle name="Título 1 3" xfId="27969" hidden="1"/>
    <cellStyle name="Título 1 3" xfId="23434" hidden="1"/>
    <cellStyle name="Título 1 3" xfId="27928" hidden="1"/>
    <cellStyle name="Título 1 3" xfId="26328" hidden="1"/>
    <cellStyle name="Título 1 3" xfId="23596" hidden="1"/>
    <cellStyle name="Título 1 3" xfId="22547" hidden="1"/>
    <cellStyle name="Título 1 3" xfId="25338" hidden="1"/>
    <cellStyle name="Título 1 3" xfId="25450" hidden="1"/>
    <cellStyle name="Título 1 3" xfId="22605" hidden="1"/>
    <cellStyle name="Título 1 3" xfId="25783" hidden="1"/>
    <cellStyle name="Título 1 3" xfId="26814" hidden="1"/>
    <cellStyle name="Título 1 3" xfId="22344" hidden="1"/>
    <cellStyle name="Título 1 3" xfId="11050" hidden="1"/>
    <cellStyle name="Título 1 3" xfId="28403" hidden="1"/>
    <cellStyle name="Título 1 3" xfId="22702" hidden="1"/>
    <cellStyle name="Título 1 3" xfId="28071" hidden="1"/>
    <cellStyle name="Título 1 3" xfId="25690" hidden="1"/>
    <cellStyle name="Título 1 3" xfId="27939" hidden="1"/>
    <cellStyle name="Título 1 3" xfId="24169" hidden="1"/>
    <cellStyle name="Título 1 3" xfId="23577" hidden="1"/>
    <cellStyle name="Título 1 3" xfId="23904" hidden="1"/>
    <cellStyle name="Título 1 3" xfId="21774" hidden="1"/>
    <cellStyle name="Título 1 3" xfId="26900" hidden="1"/>
    <cellStyle name="Título 1 3" xfId="25292" hidden="1"/>
    <cellStyle name="Título 1 3" xfId="22348" hidden="1"/>
    <cellStyle name="Título 1 3" xfId="26304" hidden="1"/>
    <cellStyle name="Título 1 3" xfId="21933" hidden="1"/>
    <cellStyle name="Título 1 3" xfId="25254" hidden="1"/>
    <cellStyle name="Título 1 3" xfId="25421" hidden="1"/>
    <cellStyle name="Título 1 3" xfId="23050" hidden="1"/>
    <cellStyle name="Título 1 3" xfId="23536" hidden="1"/>
    <cellStyle name="Título 1 3" xfId="24008" hidden="1"/>
    <cellStyle name="Título 1 3" xfId="22163" hidden="1"/>
    <cellStyle name="Título 1 3" xfId="24140" hidden="1"/>
    <cellStyle name="Título 1 3" xfId="22687" hidden="1"/>
    <cellStyle name="Título 1 3" xfId="22570" hidden="1"/>
    <cellStyle name="Título 1 3" xfId="22577" hidden="1"/>
    <cellStyle name="Título 1 3" xfId="25860" hidden="1"/>
    <cellStyle name="Título 1 3" xfId="22584" hidden="1"/>
    <cellStyle name="Título 1 3" xfId="25249" hidden="1"/>
    <cellStyle name="Título 1 3" xfId="27196" hidden="1"/>
    <cellStyle name="Título 1 3" xfId="23428" hidden="1"/>
    <cellStyle name="Título 1 3" xfId="27182" hidden="1"/>
    <cellStyle name="Título 1 3" xfId="30721" hidden="1"/>
    <cellStyle name="Título 1 3" xfId="22836" hidden="1"/>
    <cellStyle name="Título 1 3" xfId="23656" hidden="1"/>
    <cellStyle name="Título 1 3" xfId="23661" hidden="1"/>
    <cellStyle name="Título 1 3" xfId="22040" hidden="1"/>
    <cellStyle name="Título 1 3" xfId="27176" hidden="1"/>
    <cellStyle name="Título 1 3" xfId="22750" hidden="1"/>
    <cellStyle name="Título 1 3" xfId="23587" hidden="1"/>
    <cellStyle name="Título 1 3" xfId="26483" hidden="1"/>
    <cellStyle name="Título 1 3" xfId="25472" hidden="1"/>
    <cellStyle name="Título 1 3" xfId="23273" hidden="1"/>
    <cellStyle name="Título 1 3" xfId="23671" hidden="1"/>
    <cellStyle name="Título 1 3" xfId="26080" hidden="1"/>
    <cellStyle name="Título 1 3" xfId="25914" hidden="1"/>
    <cellStyle name="Título 1 3" xfId="22130" hidden="1"/>
    <cellStyle name="Título 1 3" xfId="27973" hidden="1"/>
    <cellStyle name="Título 1 3" xfId="25769" hidden="1"/>
    <cellStyle name="Título 1 3" xfId="25647" hidden="1"/>
    <cellStyle name="Título 1 3" xfId="21775" hidden="1"/>
    <cellStyle name="Título 1 3" xfId="24019" hidden="1"/>
    <cellStyle name="Título 1 3" xfId="28095" hidden="1"/>
    <cellStyle name="Título 1 3" xfId="21805" hidden="1"/>
    <cellStyle name="Título 1 3" xfId="27819" hidden="1"/>
    <cellStyle name="Título 1 3" xfId="26239" hidden="1"/>
    <cellStyle name="Título 1 3" xfId="23315" hidden="1"/>
    <cellStyle name="Título 1 3" xfId="23872" hidden="1"/>
    <cellStyle name="Título 1 3" xfId="11292" hidden="1"/>
    <cellStyle name="Título 1 3" xfId="26375" hidden="1"/>
    <cellStyle name="Título 1 3" xfId="23128" hidden="1"/>
    <cellStyle name="Título 1 3" xfId="25227" hidden="1"/>
    <cellStyle name="Título 1 3" xfId="27028" hidden="1"/>
    <cellStyle name="Título 1 3" xfId="23009" hidden="1"/>
    <cellStyle name="Título 1 3" xfId="25435" hidden="1"/>
    <cellStyle name="Título 1 3" xfId="23311" hidden="1"/>
    <cellStyle name="Título 1 3" xfId="22717" hidden="1"/>
    <cellStyle name="Título 1 3" xfId="33524" hidden="1"/>
    <cellStyle name="Título 1 3" xfId="33533" hidden="1"/>
    <cellStyle name="Título 1 3" xfId="33542" hidden="1"/>
    <cellStyle name="Título 1 3" xfId="33550" hidden="1"/>
    <cellStyle name="Título 1 3" xfId="33560" hidden="1"/>
    <cellStyle name="Título 1 3" xfId="33539" hidden="1"/>
    <cellStyle name="Título 1 3" xfId="33538" hidden="1"/>
    <cellStyle name="Título 1 3" xfId="33516" hidden="1"/>
    <cellStyle name="Título 1 3" xfId="33582" hidden="1"/>
    <cellStyle name="Título 1 3" xfId="33795" hidden="1"/>
    <cellStyle name="Título 1 3" xfId="33804" hidden="1"/>
    <cellStyle name="Título 1 3" xfId="33813" hidden="1"/>
    <cellStyle name="Título 1 3" xfId="33821" hidden="1"/>
    <cellStyle name="Título 1 3" xfId="33831" hidden="1"/>
    <cellStyle name="Título 1 3" xfId="33810" hidden="1"/>
    <cellStyle name="Título 1 3" xfId="33809" hidden="1"/>
    <cellStyle name="Título 1 3" xfId="33787" hidden="1"/>
    <cellStyle name="Título 1 3" xfId="33853" hidden="1"/>
    <cellStyle name="Título 1 3" xfId="33767" hidden="1"/>
    <cellStyle name="Título 1 3" xfId="33751" hidden="1"/>
    <cellStyle name="Título 1 3" xfId="33745" hidden="1"/>
    <cellStyle name="Título 1 3" xfId="33706" hidden="1"/>
    <cellStyle name="Título 1 3" xfId="33698" hidden="1"/>
    <cellStyle name="Título 1 3" xfId="33664" hidden="1"/>
    <cellStyle name="Título 1 3" xfId="33747" hidden="1"/>
    <cellStyle name="Título 1 3" xfId="33678" hidden="1"/>
    <cellStyle name="Título 1 3" xfId="33602" hidden="1"/>
    <cellStyle name="Título 1 3" xfId="33877" hidden="1"/>
    <cellStyle name="Título 1 3" xfId="33881" hidden="1"/>
    <cellStyle name="Título 1 3" xfId="33764" hidden="1"/>
    <cellStyle name="Título 1 3" xfId="33610" hidden="1"/>
    <cellStyle name="Título 1 3" xfId="33750" hidden="1"/>
    <cellStyle name="Título 1 3" xfId="33615" hidden="1"/>
    <cellStyle name="Título 1 3" xfId="33632" hidden="1"/>
    <cellStyle name="Título 1 3" xfId="33697" hidden="1"/>
    <cellStyle name="Título 1 3" xfId="33601" hidden="1"/>
    <cellStyle name="Título 1 3" xfId="22433" hidden="1"/>
    <cellStyle name="Título 1 3" xfId="27138" hidden="1"/>
    <cellStyle name="Título 1 3" xfId="22576" hidden="1"/>
    <cellStyle name="Título 1 3" xfId="22606" hidden="1"/>
    <cellStyle name="Título 1 3" xfId="26053" hidden="1"/>
    <cellStyle name="Título 1 3" xfId="26258" hidden="1"/>
    <cellStyle name="Título 1 3" xfId="27119" hidden="1"/>
    <cellStyle name="Título 1 3" xfId="22204" hidden="1"/>
    <cellStyle name="Título 1 3" xfId="22729" hidden="1"/>
    <cellStyle name="Título 1 3" xfId="22105" hidden="1"/>
    <cellStyle name="Título 1 3" xfId="23071" hidden="1"/>
    <cellStyle name="Título 1 3" xfId="25907" hidden="1"/>
    <cellStyle name="Título 1 3" xfId="24470" hidden="1"/>
    <cellStyle name="Título 1 3" xfId="27151" hidden="1"/>
    <cellStyle name="Título 1 3" xfId="11031" hidden="1"/>
    <cellStyle name="Título 1 3" xfId="25123" hidden="1"/>
    <cellStyle name="Título 1 3" xfId="27954" hidden="1"/>
    <cellStyle name="Título 1 3" xfId="33900" hidden="1"/>
    <cellStyle name="Título 1 3" xfId="34113" hidden="1"/>
    <cellStyle name="Título 1 3" xfId="34122" hidden="1"/>
    <cellStyle name="Título 1 3" xfId="34131" hidden="1"/>
    <cellStyle name="Título 1 3" xfId="34139" hidden="1"/>
    <cellStyle name="Título 1 3" xfId="34149" hidden="1"/>
    <cellStyle name="Título 1 3" xfId="34128" hidden="1"/>
    <cellStyle name="Título 1 3" xfId="34127" hidden="1"/>
    <cellStyle name="Título 1 3" xfId="34105" hidden="1"/>
    <cellStyle name="Título 1 3" xfId="34171" hidden="1"/>
    <cellStyle name="Título 1 3" xfId="34085" hidden="1"/>
    <cellStyle name="Título 1 3" xfId="34069" hidden="1"/>
    <cellStyle name="Título 1 3" xfId="34063" hidden="1"/>
    <cellStyle name="Título 1 3" xfId="34024" hidden="1"/>
    <cellStyle name="Título 1 3" xfId="34016" hidden="1"/>
    <cellStyle name="Título 1 3" xfId="33982" hidden="1"/>
    <cellStyle name="Título 1 3" xfId="34065" hidden="1"/>
    <cellStyle name="Título 1 3" xfId="33996" hidden="1"/>
    <cellStyle name="Título 1 3" xfId="33920" hidden="1"/>
    <cellStyle name="Título 1 3" xfId="34195" hidden="1"/>
    <cellStyle name="Título 1 3" xfId="34199" hidden="1"/>
    <cellStyle name="Título 1 3" xfId="34082" hidden="1"/>
    <cellStyle name="Título 1 3" xfId="33928" hidden="1"/>
    <cellStyle name="Título 1 3" xfId="34068" hidden="1"/>
    <cellStyle name="Título 1 3" xfId="33933" hidden="1"/>
    <cellStyle name="Título 1 3" xfId="33950" hidden="1"/>
    <cellStyle name="Título 1 3" xfId="34015" hidden="1"/>
    <cellStyle name="Título 1 3" xfId="33919" hidden="1"/>
    <cellStyle name="Título 1 3" xfId="34230" hidden="1"/>
    <cellStyle name="Título 1 3" xfId="34239" hidden="1"/>
    <cellStyle name="Título 1 3" xfId="34248" hidden="1"/>
    <cellStyle name="Título 1 3" xfId="34256" hidden="1"/>
    <cellStyle name="Título 1 3" xfId="34266" hidden="1"/>
    <cellStyle name="Título 1 3" xfId="34245" hidden="1"/>
    <cellStyle name="Título 1 3" xfId="34244" hidden="1"/>
    <cellStyle name="Título 1 3" xfId="34222" hidden="1"/>
    <cellStyle name="Título 1 3" xfId="34288" hidden="1"/>
    <cellStyle name="Título 1 3" xfId="34332" hidden="1"/>
    <cellStyle name="Título 1 3" xfId="34341" hidden="1"/>
    <cellStyle name="Título 1 3" xfId="34350" hidden="1"/>
    <cellStyle name="Título 1 3" xfId="34358" hidden="1"/>
    <cellStyle name="Título 1 3" xfId="34368" hidden="1"/>
    <cellStyle name="Título 1 3" xfId="34347" hidden="1"/>
    <cellStyle name="Título 1 3" xfId="34346" hidden="1"/>
    <cellStyle name="Título 1 3" xfId="34324" hidden="1"/>
    <cellStyle name="Título 1 3" xfId="34390" hidden="1"/>
    <cellStyle name="Título 1 3" xfId="34603" hidden="1"/>
    <cellStyle name="Título 1 3" xfId="34612" hidden="1"/>
    <cellStyle name="Título 1 3" xfId="34621" hidden="1"/>
    <cellStyle name="Título 1 3" xfId="34629" hidden="1"/>
    <cellStyle name="Título 1 3" xfId="34639" hidden="1"/>
    <cellStyle name="Título 1 3" xfId="34618" hidden="1"/>
    <cellStyle name="Título 1 3" xfId="34617" hidden="1"/>
    <cellStyle name="Título 1 3" xfId="34595" hidden="1"/>
    <cellStyle name="Título 1 3" xfId="34661" hidden="1"/>
    <cellStyle name="Título 1 3" xfId="34575" hidden="1"/>
    <cellStyle name="Título 1 3" xfId="34559" hidden="1"/>
    <cellStyle name="Título 1 3" xfId="34553" hidden="1"/>
    <cellStyle name="Título 1 3" xfId="34514" hidden="1"/>
    <cellStyle name="Título 1 3" xfId="34506" hidden="1"/>
    <cellStyle name="Título 1 3" xfId="34472" hidden="1"/>
    <cellStyle name="Título 1 3" xfId="34555" hidden="1"/>
    <cellStyle name="Título 1 3" xfId="34486" hidden="1"/>
    <cellStyle name="Título 1 3" xfId="34410" hidden="1"/>
    <cellStyle name="Título 1 3" xfId="34685" hidden="1"/>
    <cellStyle name="Título 1 3" xfId="34689" hidden="1"/>
    <cellStyle name="Título 1 3" xfId="34572" hidden="1"/>
    <cellStyle name="Título 1 3" xfId="34418" hidden="1"/>
    <cellStyle name="Título 1 3" xfId="34558" hidden="1"/>
    <cellStyle name="Título 1 3" xfId="34423" hidden="1"/>
    <cellStyle name="Título 1 3" xfId="34440" hidden="1"/>
    <cellStyle name="Título 1 3" xfId="34505" hidden="1"/>
    <cellStyle name="Título 1 3" xfId="34409" hidden="1"/>
    <cellStyle name="Título 1 3" xfId="34720" hidden="1"/>
    <cellStyle name="Título 1 3" xfId="34729" hidden="1"/>
    <cellStyle name="Título 1 3" xfId="34738" hidden="1"/>
    <cellStyle name="Título 1 3" xfId="34746" hidden="1"/>
    <cellStyle name="Título 1 3" xfId="34756" hidden="1"/>
    <cellStyle name="Título 1 3" xfId="34735" hidden="1"/>
    <cellStyle name="Título 1 3" xfId="34734" hidden="1"/>
    <cellStyle name="Título 1 3" xfId="34712" hidden="1"/>
    <cellStyle name="Título 1 3" xfId="34778" hidden="1"/>
    <cellStyle name="Título 1 3" xfId="34822" hidden="1"/>
    <cellStyle name="Título 1 3" xfId="34831" hidden="1"/>
    <cellStyle name="Título 1 3" xfId="34840" hidden="1"/>
    <cellStyle name="Título 1 3" xfId="34848" hidden="1"/>
    <cellStyle name="Título 1 3" xfId="34858" hidden="1"/>
    <cellStyle name="Título 1 3" xfId="34837" hidden="1"/>
    <cellStyle name="Título 1 3" xfId="34836" hidden="1"/>
    <cellStyle name="Título 1 3" xfId="34814" hidden="1"/>
    <cellStyle name="Título 1 3" xfId="34880" hidden="1"/>
    <cellStyle name="Título 1 3" xfId="35093" hidden="1"/>
    <cellStyle name="Título 1 3" xfId="35102" hidden="1"/>
    <cellStyle name="Título 1 3" xfId="35111" hidden="1"/>
    <cellStyle name="Título 1 3" xfId="35119" hidden="1"/>
    <cellStyle name="Título 1 3" xfId="35129" hidden="1"/>
    <cellStyle name="Título 1 3" xfId="35108" hidden="1"/>
    <cellStyle name="Título 1 3" xfId="35107" hidden="1"/>
    <cellStyle name="Título 1 3" xfId="35085" hidden="1"/>
    <cellStyle name="Título 1 3" xfId="35151" hidden="1"/>
    <cellStyle name="Título 1 3" xfId="35065" hidden="1"/>
    <cellStyle name="Título 1 3" xfId="35049" hidden="1"/>
    <cellStyle name="Título 1 3" xfId="35043" hidden="1"/>
    <cellStyle name="Título 1 3" xfId="35004" hidden="1"/>
    <cellStyle name="Título 1 3" xfId="34996" hidden="1"/>
    <cellStyle name="Título 1 3" xfId="34962" hidden="1"/>
    <cellStyle name="Título 1 3" xfId="35045" hidden="1"/>
    <cellStyle name="Título 1 3" xfId="34976" hidden="1"/>
    <cellStyle name="Título 1 3" xfId="34900" hidden="1"/>
    <cellStyle name="Título 1 3" xfId="35175" hidden="1"/>
    <cellStyle name="Título 1 3" xfId="35179" hidden="1"/>
    <cellStyle name="Título 1 3" xfId="35062" hidden="1"/>
    <cellStyle name="Título 1 3" xfId="34908" hidden="1"/>
    <cellStyle name="Título 1 3" xfId="35048" hidden="1"/>
    <cellStyle name="Título 1 3" xfId="34913" hidden="1"/>
    <cellStyle name="Título 1 3" xfId="34930" hidden="1"/>
    <cellStyle name="Título 1 3" xfId="34995" hidden="1"/>
    <cellStyle name="Título 1 3" xfId="34899" hidden="1"/>
    <cellStyle name="Título 1 3" xfId="35210" hidden="1"/>
    <cellStyle name="Título 1 3" xfId="35219" hidden="1"/>
    <cellStyle name="Título 1 3" xfId="35228" hidden="1"/>
    <cellStyle name="Título 1 3" xfId="35236" hidden="1"/>
    <cellStyle name="Título 1 3" xfId="35246" hidden="1"/>
    <cellStyle name="Título 1 3" xfId="35225" hidden="1"/>
    <cellStyle name="Título 1 3" xfId="35224" hidden="1"/>
    <cellStyle name="Título 1 3" xfId="35202" hidden="1"/>
    <cellStyle name="Título 1 3" xfId="35268" hidden="1"/>
    <cellStyle name="Título 1 3" xfId="35312" hidden="1"/>
    <cellStyle name="Título 1 3" xfId="35321" hidden="1"/>
    <cellStyle name="Título 1 3" xfId="35330" hidden="1"/>
    <cellStyle name="Título 1 3" xfId="35338" hidden="1"/>
    <cellStyle name="Título 1 3" xfId="35348" hidden="1"/>
    <cellStyle name="Título 1 3" xfId="35327" hidden="1"/>
    <cellStyle name="Título 1 3" xfId="35326" hidden="1"/>
    <cellStyle name="Título 1 3" xfId="35304" hidden="1"/>
    <cellStyle name="Título 1 3" xfId="35370" hidden="1"/>
    <cellStyle name="Título 1 3" xfId="35583" hidden="1"/>
    <cellStyle name="Título 1 3" xfId="35592" hidden="1"/>
    <cellStyle name="Título 1 3" xfId="35601" hidden="1"/>
    <cellStyle name="Título 1 3" xfId="35609" hidden="1"/>
    <cellStyle name="Título 1 3" xfId="35619" hidden="1"/>
    <cellStyle name="Título 1 3" xfId="35598" hidden="1"/>
    <cellStyle name="Título 1 3" xfId="35597" hidden="1"/>
    <cellStyle name="Título 1 3" xfId="35575" hidden="1"/>
    <cellStyle name="Título 1 3" xfId="35641" hidden="1"/>
    <cellStyle name="Título 1 3" xfId="35555" hidden="1"/>
    <cellStyle name="Título 1 3" xfId="35539" hidden="1"/>
    <cellStyle name="Título 1 3" xfId="35533" hidden="1"/>
    <cellStyle name="Título 1 3" xfId="35494" hidden="1"/>
    <cellStyle name="Título 1 3" xfId="35486" hidden="1"/>
    <cellStyle name="Título 1 3" xfId="35452" hidden="1"/>
    <cellStyle name="Título 1 3" xfId="35535" hidden="1"/>
    <cellStyle name="Título 1 3" xfId="35466" hidden="1"/>
    <cellStyle name="Título 1 3" xfId="35390" hidden="1"/>
    <cellStyle name="Título 1 3" xfId="35665" hidden="1"/>
    <cellStyle name="Título 1 3" xfId="35669" hidden="1"/>
    <cellStyle name="Título 1 3" xfId="35552" hidden="1"/>
    <cellStyle name="Título 1 3" xfId="35398" hidden="1"/>
    <cellStyle name="Título 1 3" xfId="35538" hidden="1"/>
    <cellStyle name="Título 1 3" xfId="35403" hidden="1"/>
    <cellStyle name="Título 1 3" xfId="35420" hidden="1"/>
    <cellStyle name="Título 1 3" xfId="35485" hidden="1"/>
    <cellStyle name="Título 1 3" xfId="35389" hidden="1"/>
    <cellStyle name="Título 1 3" xfId="35700" hidden="1"/>
    <cellStyle name="Título 1 3" xfId="35709" hidden="1"/>
    <cellStyle name="Título 1 3" xfId="35718" hidden="1"/>
    <cellStyle name="Título 1 3" xfId="35726" hidden="1"/>
    <cellStyle name="Título 1 3" xfId="35736" hidden="1"/>
    <cellStyle name="Título 1 3" xfId="35715" hidden="1"/>
    <cellStyle name="Título 1 3" xfId="35714" hidden="1"/>
    <cellStyle name="Título 1 3" xfId="35692" hidden="1"/>
    <cellStyle name="Título 1 3" xfId="35758" hidden="1"/>
    <cellStyle name="Título 1 3" xfId="35802" hidden="1"/>
    <cellStyle name="Título 1 3" xfId="35811" hidden="1"/>
    <cellStyle name="Título 1 3" xfId="35820" hidden="1"/>
    <cellStyle name="Título 1 3" xfId="35828" hidden="1"/>
    <cellStyle name="Título 1 3" xfId="35838" hidden="1"/>
    <cellStyle name="Título 1 3" xfId="35817" hidden="1"/>
    <cellStyle name="Título 1 3" xfId="35816" hidden="1"/>
    <cellStyle name="Título 1 3" xfId="35794" hidden="1"/>
    <cellStyle name="Título 1 3" xfId="35860" hidden="1"/>
    <cellStyle name="Título 1 3" xfId="36073" hidden="1"/>
    <cellStyle name="Título 1 3" xfId="36082" hidden="1"/>
    <cellStyle name="Título 1 3" xfId="36091" hidden="1"/>
    <cellStyle name="Título 1 3" xfId="36099" hidden="1"/>
    <cellStyle name="Título 1 3" xfId="36109" hidden="1"/>
    <cellStyle name="Título 1 3" xfId="36088" hidden="1"/>
    <cellStyle name="Título 1 3" xfId="36087" hidden="1"/>
    <cellStyle name="Título 1 3" xfId="36065" hidden="1"/>
    <cellStyle name="Título 1 3" xfId="36131" hidden="1"/>
    <cellStyle name="Título 1 3" xfId="36045" hidden="1"/>
    <cellStyle name="Título 1 3" xfId="36029" hidden="1"/>
    <cellStyle name="Título 1 3" xfId="36023" hidden="1"/>
    <cellStyle name="Título 1 3" xfId="35984" hidden="1"/>
    <cellStyle name="Título 1 3" xfId="35976" hidden="1"/>
    <cellStyle name="Título 1 3" xfId="35942" hidden="1"/>
    <cellStyle name="Título 1 3" xfId="36025" hidden="1"/>
    <cellStyle name="Título 1 3" xfId="35956" hidden="1"/>
    <cellStyle name="Título 1 3" xfId="35880" hidden="1"/>
    <cellStyle name="Título 1 3" xfId="36155" hidden="1"/>
    <cellStyle name="Título 1 3" xfId="36159" hidden="1"/>
    <cellStyle name="Título 1 3" xfId="36042" hidden="1"/>
    <cellStyle name="Título 1 3" xfId="35888" hidden="1"/>
    <cellStyle name="Título 1 3" xfId="36028" hidden="1"/>
    <cellStyle name="Título 1 3" xfId="35893" hidden="1"/>
    <cellStyle name="Título 1 3" xfId="35910" hidden="1"/>
    <cellStyle name="Título 1 3" xfId="35975" hidden="1"/>
    <cellStyle name="Título 1 3" xfId="35879" hidden="1"/>
    <cellStyle name="Título 1 3" xfId="23785" hidden="1"/>
    <cellStyle name="Título 1 3" xfId="27865" hidden="1"/>
    <cellStyle name="Título 1 3" xfId="23856" hidden="1"/>
    <cellStyle name="Título 1 3" xfId="25670" hidden="1"/>
    <cellStyle name="Título 1 3" xfId="26748" hidden="1"/>
    <cellStyle name="Título 1 3" xfId="24155" hidden="1"/>
    <cellStyle name="Título 1 3" xfId="22012" hidden="1"/>
    <cellStyle name="Título 1 3" xfId="25995" hidden="1"/>
    <cellStyle name="Título 1 3" xfId="30775" hidden="1"/>
    <cellStyle name="Título 1 3" xfId="23438" hidden="1"/>
    <cellStyle name="Título 1 3" xfId="22229" hidden="1"/>
    <cellStyle name="Título 1 3" xfId="23149" hidden="1"/>
    <cellStyle name="Título 1 3" xfId="23919" hidden="1"/>
    <cellStyle name="Título 1 3" xfId="22337" hidden="1"/>
    <cellStyle name="Título 1 3" xfId="27346" hidden="1"/>
    <cellStyle name="Título 1 3" xfId="25352" hidden="1"/>
    <cellStyle name="Título 1 3" xfId="24503" hidden="1"/>
    <cellStyle name="Título 1 3" xfId="27987" hidden="1"/>
    <cellStyle name="Título 1 3" xfId="27004" hidden="1"/>
    <cellStyle name="Título 1 3" xfId="26580" hidden="1"/>
    <cellStyle name="Título 1 3" xfId="11054" hidden="1"/>
    <cellStyle name="Título 1 3" xfId="30777" hidden="1"/>
    <cellStyle name="Título 1 3" xfId="28396" hidden="1"/>
    <cellStyle name="Título 1 3" xfId="23327" hidden="1"/>
    <cellStyle name="Título 1 3" xfId="27961" hidden="1"/>
    <cellStyle name="Título 1 3" xfId="25997" hidden="1"/>
    <cellStyle name="Título 1 3" xfId="26370" hidden="1"/>
    <cellStyle name="Título 1 3" xfId="27303" hidden="1"/>
    <cellStyle name="Título 1 3" xfId="22714" hidden="1"/>
    <cellStyle name="Título 1 3" xfId="22233" hidden="1"/>
    <cellStyle name="Título 1 3" xfId="25676" hidden="1"/>
    <cellStyle name="Título 1 3" xfId="27358" hidden="1"/>
    <cellStyle name="Título 1 3" xfId="30701" hidden="1"/>
    <cellStyle name="Título 1 3" xfId="25372" hidden="1"/>
    <cellStyle name="Título 1 3" xfId="22099" hidden="1"/>
    <cellStyle name="Título 1 3" xfId="27904" hidden="1"/>
    <cellStyle name="Título 1 3" xfId="23951" hidden="1"/>
    <cellStyle name="Título 1 3" xfId="26388" hidden="1"/>
    <cellStyle name="Título 1 3" xfId="26084" hidden="1"/>
    <cellStyle name="Título 1 3" xfId="23380" hidden="1"/>
    <cellStyle name="Título 1 3" xfId="26585" hidden="1"/>
    <cellStyle name="Título 1 3" xfId="25938" hidden="1"/>
    <cellStyle name="Título 1 3" xfId="26601" hidden="1"/>
    <cellStyle name="Título 1 3" xfId="23283" hidden="1"/>
    <cellStyle name="Título 1 3" xfId="31185" hidden="1"/>
    <cellStyle name="Título 1 3" xfId="23702" hidden="1"/>
    <cellStyle name="Título 1 3" xfId="31200" hidden="1"/>
    <cellStyle name="Título 1 3" xfId="23716" hidden="1"/>
    <cellStyle name="Título 1 3" xfId="23152" hidden="1"/>
    <cellStyle name="Título 1 3" xfId="27241" hidden="1"/>
    <cellStyle name="Título 1 3" xfId="26359" hidden="1"/>
    <cellStyle name="Título 1 3" xfId="22610" hidden="1"/>
    <cellStyle name="Título 1 3" xfId="22758" hidden="1"/>
    <cellStyle name="Título 1 3" xfId="27357" hidden="1"/>
    <cellStyle name="Título 1 3" xfId="24141" hidden="1"/>
    <cellStyle name="Título 1 3" xfId="24138" hidden="1"/>
    <cellStyle name="Título 1 3" xfId="26256" hidden="1"/>
    <cellStyle name="Título 1 3" xfId="22689" hidden="1"/>
    <cellStyle name="Título 1 3" xfId="27956" hidden="1"/>
    <cellStyle name="Título 1 3" xfId="26584" hidden="1"/>
    <cellStyle name="Título 1 3" xfId="23133" hidden="1"/>
    <cellStyle name="Título 1 3" xfId="26680" hidden="1"/>
    <cellStyle name="Título 1 3" xfId="25538" hidden="1"/>
    <cellStyle name="Título 1 3" xfId="23409" hidden="1"/>
    <cellStyle name="Título 1 3" xfId="33490" hidden="1"/>
    <cellStyle name="Título 1 3" xfId="26255" hidden="1"/>
    <cellStyle name="Título 1 3" xfId="22235" hidden="1"/>
    <cellStyle name="Título 1 3" xfId="25107" hidden="1"/>
    <cellStyle name="Título 1 3" xfId="26945" hidden="1"/>
    <cellStyle name="Título 1 3" xfId="23447" hidden="1"/>
    <cellStyle name="Título 1 3" xfId="24145" hidden="1"/>
    <cellStyle name="Título 1 3" xfId="22720" hidden="1"/>
    <cellStyle name="Título 1 3" xfId="27037" hidden="1"/>
    <cellStyle name="Título 1 3" xfId="23998" hidden="1"/>
    <cellStyle name="Título 1 3" xfId="25152" hidden="1"/>
    <cellStyle name="Título 1 3" xfId="23706" hidden="1"/>
    <cellStyle name="Título 1 3" xfId="22088" hidden="1"/>
    <cellStyle name="Título 1 3" xfId="30705" hidden="1"/>
    <cellStyle name="Título 1 3" xfId="25475" hidden="1"/>
    <cellStyle name="Título 1 3" xfId="25923" hidden="1"/>
    <cellStyle name="Título 1 3" xfId="26706" hidden="1"/>
    <cellStyle name="Título 1 3" xfId="27965" hidden="1"/>
    <cellStyle name="Título 1 3" xfId="22017" hidden="1"/>
    <cellStyle name="Título 1 3" xfId="27847" hidden="1"/>
    <cellStyle name="Título 1 3" xfId="30890" hidden="1"/>
    <cellStyle name="Título 1 3" xfId="21812" hidden="1"/>
    <cellStyle name="Título 1 3" xfId="27288" hidden="1"/>
    <cellStyle name="Título 1 3" xfId="23189" hidden="1"/>
    <cellStyle name="Título 1 3" xfId="23844" hidden="1"/>
    <cellStyle name="Título 1 3" xfId="26266" hidden="1"/>
    <cellStyle name="Título 1 3" xfId="24149" hidden="1"/>
    <cellStyle name="Título 1 3" xfId="27298" hidden="1"/>
    <cellStyle name="Título 1 3" xfId="27310" hidden="1"/>
    <cellStyle name="Título 1 3" xfId="26949" hidden="1"/>
    <cellStyle name="Título 1 3" xfId="23164" hidden="1"/>
    <cellStyle name="Título 1 3" xfId="30889" hidden="1"/>
    <cellStyle name="Título 1 3" xfId="25108" hidden="1"/>
    <cellStyle name="Título 1 3" xfId="22129" hidden="1"/>
    <cellStyle name="Título 1 3" xfId="30767" hidden="1"/>
    <cellStyle name="Título 1 3" xfId="36190" hidden="1"/>
    <cellStyle name="Título 1 3" xfId="36199" hidden="1"/>
    <cellStyle name="Título 1 3" xfId="36208" hidden="1"/>
    <cellStyle name="Título 1 3" xfId="36216" hidden="1"/>
    <cellStyle name="Título 1 3" xfId="36226" hidden="1"/>
    <cellStyle name="Título 1 3" xfId="36205" hidden="1"/>
    <cellStyle name="Título 1 3" xfId="36204" hidden="1"/>
    <cellStyle name="Título 1 3" xfId="36182" hidden="1"/>
    <cellStyle name="Título 1 3" xfId="36248" hidden="1"/>
    <cellStyle name="Título 1 3" xfId="36461" hidden="1"/>
    <cellStyle name="Título 1 3" xfId="36470" hidden="1"/>
    <cellStyle name="Título 1 3" xfId="36479" hidden="1"/>
    <cellStyle name="Título 1 3" xfId="36487" hidden="1"/>
    <cellStyle name="Título 1 3" xfId="36497" hidden="1"/>
    <cellStyle name="Título 1 3" xfId="36476" hidden="1"/>
    <cellStyle name="Título 1 3" xfId="36475" hidden="1"/>
    <cellStyle name="Título 1 3" xfId="36453" hidden="1"/>
    <cellStyle name="Título 1 3" xfId="36519" hidden="1"/>
    <cellStyle name="Título 1 3" xfId="36433" hidden="1"/>
    <cellStyle name="Título 1 3" xfId="36417" hidden="1"/>
    <cellStyle name="Título 1 3" xfId="36411" hidden="1"/>
    <cellStyle name="Título 1 3" xfId="36372" hidden="1"/>
    <cellStyle name="Título 1 3" xfId="36364" hidden="1"/>
    <cellStyle name="Título 1 3" xfId="36330" hidden="1"/>
    <cellStyle name="Título 1 3" xfId="36413" hidden="1"/>
    <cellStyle name="Título 1 3" xfId="36344" hidden="1"/>
    <cellStyle name="Título 1 3" xfId="36268" hidden="1"/>
    <cellStyle name="Título 1 3" xfId="36543" hidden="1"/>
    <cellStyle name="Título 1 3" xfId="36547" hidden="1"/>
    <cellStyle name="Título 1 3" xfId="36430" hidden="1"/>
    <cellStyle name="Título 1 3" xfId="36276" hidden="1"/>
    <cellStyle name="Título 1 3" xfId="36416" hidden="1"/>
    <cellStyle name="Título 1 3" xfId="36281" hidden="1"/>
    <cellStyle name="Título 1 3" xfId="36298" hidden="1"/>
    <cellStyle name="Título 1 3" xfId="36363" hidden="1"/>
    <cellStyle name="Título 1 3" xfId="36267" hidden="1"/>
    <cellStyle name="Título 1 3" xfId="22391" hidden="1"/>
    <cellStyle name="Título 1 3" xfId="27923" hidden="1"/>
    <cellStyle name="Título 1 3" xfId="28087" hidden="1"/>
    <cellStyle name="Título 1 3" xfId="21762" hidden="1"/>
    <cellStyle name="Título 1 3" xfId="25130" hidden="1"/>
    <cellStyle name="Título 1 3" xfId="23305" hidden="1"/>
    <cellStyle name="Título 1 3" xfId="27504" hidden="1"/>
    <cellStyle name="Título 1 3" xfId="23087" hidden="1"/>
    <cellStyle name="Título 1 3" xfId="23694" hidden="1"/>
    <cellStyle name="Título 1 3" xfId="25644" hidden="1"/>
    <cellStyle name="Título 1 3" xfId="23093" hidden="1"/>
    <cellStyle name="Título 1 3" xfId="30719" hidden="1"/>
    <cellStyle name="Título 1 3" xfId="21925" hidden="1"/>
    <cellStyle name="Título 1 3" xfId="24134" hidden="1"/>
    <cellStyle name="Título 1 3" xfId="22207" hidden="1"/>
    <cellStyle name="Título 1 3" xfId="26409" hidden="1"/>
    <cellStyle name="Título 1 3" xfId="24026" hidden="1"/>
    <cellStyle name="Título 1 3" xfId="36566" hidden="1"/>
    <cellStyle name="Título 1 3" xfId="36779" hidden="1"/>
    <cellStyle name="Título 1 3" xfId="36788" hidden="1"/>
    <cellStyle name="Título 1 3" xfId="36797" hidden="1"/>
    <cellStyle name="Título 1 3" xfId="36805" hidden="1"/>
    <cellStyle name="Título 1 3" xfId="36815" hidden="1"/>
    <cellStyle name="Título 1 3" xfId="36794" hidden="1"/>
    <cellStyle name="Título 1 3" xfId="36793" hidden="1"/>
    <cellStyle name="Título 1 3" xfId="36771" hidden="1"/>
    <cellStyle name="Título 1 3" xfId="36837" hidden="1"/>
    <cellStyle name="Título 1 3" xfId="36751" hidden="1"/>
    <cellStyle name="Título 1 3" xfId="36735" hidden="1"/>
    <cellStyle name="Título 1 3" xfId="36729" hidden="1"/>
    <cellStyle name="Título 1 3" xfId="36690" hidden="1"/>
    <cellStyle name="Título 1 3" xfId="36682" hidden="1"/>
    <cellStyle name="Título 1 3" xfId="36648" hidden="1"/>
    <cellStyle name="Título 1 3" xfId="36731" hidden="1"/>
    <cellStyle name="Título 1 3" xfId="36662" hidden="1"/>
    <cellStyle name="Título 1 3" xfId="36586" hidden="1"/>
    <cellStyle name="Título 1 3" xfId="36861" hidden="1"/>
    <cellStyle name="Título 1 3" xfId="36865" hidden="1"/>
    <cellStyle name="Título 1 3" xfId="36748" hidden="1"/>
    <cellStyle name="Título 1 3" xfId="36594" hidden="1"/>
    <cellStyle name="Título 1 3" xfId="36734" hidden="1"/>
    <cellStyle name="Título 1 3" xfId="36599" hidden="1"/>
    <cellStyle name="Título 1 3" xfId="36616" hidden="1"/>
    <cellStyle name="Título 1 3" xfId="36681" hidden="1"/>
    <cellStyle name="Título 1 3" xfId="36585" hidden="1"/>
    <cellStyle name="Título 1 3" xfId="36896" hidden="1"/>
    <cellStyle name="Título 1 3" xfId="36905" hidden="1"/>
    <cellStyle name="Título 1 3" xfId="36914" hidden="1"/>
    <cellStyle name="Título 1 3" xfId="36922" hidden="1"/>
    <cellStyle name="Título 1 3" xfId="36932" hidden="1"/>
    <cellStyle name="Título 1 3" xfId="36911" hidden="1"/>
    <cellStyle name="Título 1 3" xfId="36910" hidden="1"/>
    <cellStyle name="Título 1 3" xfId="36888" hidden="1"/>
    <cellStyle name="Título 1 3" xfId="36954" hidden="1"/>
    <cellStyle name="Título 1 3" xfId="36998" hidden="1"/>
    <cellStyle name="Título 1 3" xfId="37007" hidden="1"/>
    <cellStyle name="Título 1 3" xfId="37016" hidden="1"/>
    <cellStyle name="Título 1 3" xfId="37024" hidden="1"/>
    <cellStyle name="Título 1 3" xfId="37034" hidden="1"/>
    <cellStyle name="Título 1 3" xfId="37013" hidden="1"/>
    <cellStyle name="Título 1 3" xfId="37012" hidden="1"/>
    <cellStyle name="Título 1 3" xfId="36990" hidden="1"/>
    <cellStyle name="Título 1 3" xfId="37056" hidden="1"/>
    <cellStyle name="Título 1 3" xfId="37269" hidden="1"/>
    <cellStyle name="Título 1 3" xfId="37278" hidden="1"/>
    <cellStyle name="Título 1 3" xfId="37287" hidden="1"/>
    <cellStyle name="Título 1 3" xfId="37295" hidden="1"/>
    <cellStyle name="Título 1 3" xfId="37305" hidden="1"/>
    <cellStyle name="Título 1 3" xfId="37284" hidden="1"/>
    <cellStyle name="Título 1 3" xfId="37283" hidden="1"/>
    <cellStyle name="Título 1 3" xfId="37261" hidden="1"/>
    <cellStyle name="Título 1 3" xfId="37327" hidden="1"/>
    <cellStyle name="Título 1 3" xfId="37241" hidden="1"/>
    <cellStyle name="Título 1 3" xfId="37225" hidden="1"/>
    <cellStyle name="Título 1 3" xfId="37219" hidden="1"/>
    <cellStyle name="Título 1 3" xfId="37180" hidden="1"/>
    <cellStyle name="Título 1 3" xfId="37172" hidden="1"/>
    <cellStyle name="Título 1 3" xfId="37138" hidden="1"/>
    <cellStyle name="Título 1 3" xfId="37221" hidden="1"/>
    <cellStyle name="Título 1 3" xfId="37152" hidden="1"/>
    <cellStyle name="Título 1 3" xfId="37076" hidden="1"/>
    <cellStyle name="Título 1 3" xfId="37351" hidden="1"/>
    <cellStyle name="Título 1 3" xfId="37355" hidden="1"/>
    <cellStyle name="Título 1 3" xfId="37238" hidden="1"/>
    <cellStyle name="Título 1 3" xfId="37084" hidden="1"/>
    <cellStyle name="Título 1 3" xfId="37224" hidden="1"/>
    <cellStyle name="Título 1 3" xfId="37089" hidden="1"/>
    <cellStyle name="Título 1 3" xfId="37106" hidden="1"/>
    <cellStyle name="Título 1 3" xfId="37171" hidden="1"/>
    <cellStyle name="Título 1 3" xfId="37075" hidden="1"/>
    <cellStyle name="Título 1 3" xfId="37386" hidden="1"/>
    <cellStyle name="Título 1 3" xfId="37395" hidden="1"/>
    <cellStyle name="Título 1 3" xfId="37404" hidden="1"/>
    <cellStyle name="Título 1 3" xfId="37412" hidden="1"/>
    <cellStyle name="Título 1 3" xfId="37422" hidden="1"/>
    <cellStyle name="Título 1 3" xfId="37401" hidden="1"/>
    <cellStyle name="Título 1 3" xfId="37400" hidden="1"/>
    <cellStyle name="Título 1 3" xfId="37378" hidden="1"/>
    <cellStyle name="Título 1 3" xfId="37444" hidden="1"/>
    <cellStyle name="Título 1 3" xfId="37488" hidden="1"/>
    <cellStyle name="Título 1 3" xfId="37497" hidden="1"/>
    <cellStyle name="Título 1 3" xfId="37506" hidden="1"/>
    <cellStyle name="Título 1 3" xfId="37514" hidden="1"/>
    <cellStyle name="Título 1 3" xfId="37524" hidden="1"/>
    <cellStyle name="Título 1 3" xfId="37503" hidden="1"/>
    <cellStyle name="Título 1 3" xfId="37502" hidden="1"/>
    <cellStyle name="Título 1 3" xfId="37480" hidden="1"/>
    <cellStyle name="Título 1 3" xfId="37546" hidden="1"/>
    <cellStyle name="Título 1 3" xfId="37759" hidden="1"/>
    <cellStyle name="Título 1 3" xfId="37768" hidden="1"/>
    <cellStyle name="Título 1 3" xfId="37777" hidden="1"/>
    <cellStyle name="Título 1 3" xfId="37785" hidden="1"/>
    <cellStyle name="Título 1 3" xfId="37795" hidden="1"/>
    <cellStyle name="Título 1 3" xfId="37774" hidden="1"/>
    <cellStyle name="Título 1 3" xfId="37773" hidden="1"/>
    <cellStyle name="Título 1 3" xfId="37751" hidden="1"/>
    <cellStyle name="Título 1 3" xfId="37817" hidden="1"/>
    <cellStyle name="Título 1 3" xfId="37731" hidden="1"/>
    <cellStyle name="Título 1 3" xfId="37715" hidden="1"/>
    <cellStyle name="Título 1 3" xfId="37709" hidden="1"/>
    <cellStyle name="Título 1 3" xfId="37670" hidden="1"/>
    <cellStyle name="Título 1 3" xfId="37662" hidden="1"/>
    <cellStyle name="Título 1 3" xfId="37628" hidden="1"/>
    <cellStyle name="Título 1 3" xfId="37711" hidden="1"/>
    <cellStyle name="Título 1 3" xfId="37642" hidden="1"/>
    <cellStyle name="Título 1 3" xfId="37566" hidden="1"/>
    <cellStyle name="Título 1 3" xfId="37841" hidden="1"/>
    <cellStyle name="Título 1 3" xfId="37845" hidden="1"/>
    <cellStyle name="Título 1 3" xfId="37728" hidden="1"/>
    <cellStyle name="Título 1 3" xfId="37574" hidden="1"/>
    <cellStyle name="Título 1 3" xfId="37714" hidden="1"/>
    <cellStyle name="Título 1 3" xfId="37579" hidden="1"/>
    <cellStyle name="Título 1 3" xfId="37596" hidden="1"/>
    <cellStyle name="Título 1 3" xfId="37661" hidden="1"/>
    <cellStyle name="Título 1 3" xfId="37565" hidden="1"/>
    <cellStyle name="Título 1 3" xfId="37876" hidden="1"/>
    <cellStyle name="Título 1 3" xfId="37885" hidden="1"/>
    <cellStyle name="Título 1 3" xfId="37894" hidden="1"/>
    <cellStyle name="Título 1 3" xfId="37902" hidden="1"/>
    <cellStyle name="Título 1 3" xfId="37912" hidden="1"/>
    <cellStyle name="Título 1 3" xfId="37891" hidden="1"/>
    <cellStyle name="Título 1 3" xfId="37890" hidden="1"/>
    <cellStyle name="Título 1 3" xfId="37868" hidden="1"/>
    <cellStyle name="Título 1 3" xfId="37934" hidden="1"/>
    <cellStyle name="Título 1 3" xfId="37978" hidden="1"/>
    <cellStyle name="Título 1 3" xfId="37987" hidden="1"/>
    <cellStyle name="Título 1 3" xfId="37996" hidden="1"/>
    <cellStyle name="Título 1 3" xfId="38004" hidden="1"/>
    <cellStyle name="Título 1 3" xfId="38014" hidden="1"/>
    <cellStyle name="Título 1 3" xfId="37993" hidden="1"/>
    <cellStyle name="Título 1 3" xfId="37992" hidden="1"/>
    <cellStyle name="Título 1 3" xfId="37970" hidden="1"/>
    <cellStyle name="Título 1 3" xfId="38036" hidden="1"/>
    <cellStyle name="Título 1 3" xfId="38249" hidden="1"/>
    <cellStyle name="Título 1 3" xfId="38258" hidden="1"/>
    <cellStyle name="Título 1 3" xfId="38267" hidden="1"/>
    <cellStyle name="Título 1 3" xfId="38275" hidden="1"/>
    <cellStyle name="Título 1 3" xfId="38285" hidden="1"/>
    <cellStyle name="Título 1 3" xfId="38264" hidden="1"/>
    <cellStyle name="Título 1 3" xfId="38263" hidden="1"/>
    <cellStyle name="Título 1 3" xfId="38241" hidden="1"/>
    <cellStyle name="Título 1 3" xfId="38307" hidden="1"/>
    <cellStyle name="Título 1 3" xfId="38221" hidden="1"/>
    <cellStyle name="Título 1 3" xfId="38205" hidden="1"/>
    <cellStyle name="Título 1 3" xfId="38199" hidden="1"/>
    <cellStyle name="Título 1 3" xfId="38160" hidden="1"/>
    <cellStyle name="Título 1 3" xfId="38152" hidden="1"/>
    <cellStyle name="Título 1 3" xfId="38118" hidden="1"/>
    <cellStyle name="Título 1 3" xfId="38201" hidden="1"/>
    <cellStyle name="Título 1 3" xfId="38132" hidden="1"/>
    <cellStyle name="Título 1 3" xfId="38056" hidden="1"/>
    <cellStyle name="Título 1 3" xfId="38331" hidden="1"/>
    <cellStyle name="Título 1 3" xfId="38335" hidden="1"/>
    <cellStyle name="Título 1 3" xfId="38218" hidden="1"/>
    <cellStyle name="Título 1 3" xfId="38064" hidden="1"/>
    <cellStyle name="Título 1 3" xfId="38204" hidden="1"/>
    <cellStyle name="Título 1 3" xfId="38069" hidden="1"/>
    <cellStyle name="Título 1 3" xfId="38086" hidden="1"/>
    <cellStyle name="Título 1 3" xfId="38151" hidden="1"/>
    <cellStyle name="Título 1 3" xfId="38055" hidden="1"/>
    <cellStyle name="Título 1 3" xfId="38366" hidden="1"/>
    <cellStyle name="Título 1 3" xfId="38375" hidden="1"/>
    <cellStyle name="Título 1 3" xfId="38384" hidden="1"/>
    <cellStyle name="Título 1 3" xfId="38392" hidden="1"/>
    <cellStyle name="Título 1 3" xfId="38402" hidden="1"/>
    <cellStyle name="Título 1 3" xfId="38381" hidden="1"/>
    <cellStyle name="Título 1 3" xfId="38380" hidden="1"/>
    <cellStyle name="Título 1 3" xfId="38358" hidden="1"/>
    <cellStyle name="Título 1 3" xfId="38424" hidden="1"/>
    <cellStyle name="Título 1 3" xfId="38468" hidden="1"/>
    <cellStyle name="Título 1 3" xfId="38477" hidden="1"/>
    <cellStyle name="Título 1 3" xfId="38486" hidden="1"/>
    <cellStyle name="Título 1 3" xfId="38494" hidden="1"/>
    <cellStyle name="Título 1 3" xfId="38504" hidden="1"/>
    <cellStyle name="Título 1 3" xfId="38483" hidden="1"/>
    <cellStyle name="Título 1 3" xfId="38482" hidden="1"/>
    <cellStyle name="Título 1 3" xfId="38460" hidden="1"/>
    <cellStyle name="Título 1 3" xfId="38526" hidden="1"/>
    <cellStyle name="Título 1 3" xfId="38739" hidden="1"/>
    <cellStyle name="Título 1 3" xfId="38748" hidden="1"/>
    <cellStyle name="Título 1 3" xfId="38757" hidden="1"/>
    <cellStyle name="Título 1 3" xfId="38765" hidden="1"/>
    <cellStyle name="Título 1 3" xfId="38775" hidden="1"/>
    <cellStyle name="Título 1 3" xfId="38754" hidden="1"/>
    <cellStyle name="Título 1 3" xfId="38753" hidden="1"/>
    <cellStyle name="Título 1 3" xfId="38731" hidden="1"/>
    <cellStyle name="Título 1 3" xfId="38797" hidden="1"/>
    <cellStyle name="Título 1 3" xfId="38711" hidden="1"/>
    <cellStyle name="Título 1 3" xfId="38695" hidden="1"/>
    <cellStyle name="Título 1 3" xfId="38689" hidden="1"/>
    <cellStyle name="Título 1 3" xfId="38650" hidden="1"/>
    <cellStyle name="Título 1 3" xfId="38642" hidden="1"/>
    <cellStyle name="Título 1 3" xfId="38608" hidden="1"/>
    <cellStyle name="Título 1 3" xfId="38691" hidden="1"/>
    <cellStyle name="Título 1 3" xfId="38622" hidden="1"/>
    <cellStyle name="Título 1 3" xfId="38546" hidden="1"/>
    <cellStyle name="Título 1 3" xfId="38821" hidden="1"/>
    <cellStyle name="Título 1 3" xfId="38825" hidden="1"/>
    <cellStyle name="Título 1 3" xfId="38708" hidden="1"/>
    <cellStyle name="Título 1 3" xfId="38554" hidden="1"/>
    <cellStyle name="Título 1 3" xfId="38694" hidden="1"/>
    <cellStyle name="Título 1 3" xfId="38559" hidden="1"/>
    <cellStyle name="Título 1 3" xfId="38576" hidden="1"/>
    <cellStyle name="Título 1 3" xfId="38641" hidden="1"/>
    <cellStyle name="Título 1 3" xfId="38545"/>
    <cellStyle name="Título 1 4" xfId="5078" hidden="1"/>
    <cellStyle name="Título 1 4" xfId="5097" hidden="1"/>
    <cellStyle name="Título 1 4" xfId="5109" hidden="1"/>
    <cellStyle name="Título 1 4" xfId="5121" hidden="1"/>
    <cellStyle name="Título 1 4" xfId="5132" hidden="1"/>
    <cellStyle name="Título 1 4" xfId="5144" hidden="1"/>
    <cellStyle name="Título 1 4" xfId="5099" hidden="1"/>
    <cellStyle name="Título 1 4" xfId="5137" hidden="1"/>
    <cellStyle name="Título 1 4" xfId="5082" hidden="1"/>
    <cellStyle name="Título 1 4" xfId="5166" hidden="1"/>
    <cellStyle name="Título 1 4" xfId="10241" hidden="1"/>
    <cellStyle name="Título 1 4" xfId="10253" hidden="1"/>
    <cellStyle name="Título 1 4" xfId="10265" hidden="1"/>
    <cellStyle name="Título 1 4" xfId="10276" hidden="1"/>
    <cellStyle name="Título 1 4" xfId="10288" hidden="1"/>
    <cellStyle name="Título 1 4" xfId="10243" hidden="1"/>
    <cellStyle name="Título 1 4" xfId="10281" hidden="1"/>
    <cellStyle name="Título 1 4" xfId="10226" hidden="1"/>
    <cellStyle name="Título 1 4" xfId="10304" hidden="1"/>
    <cellStyle name="Título 1 4" xfId="10766" hidden="1"/>
    <cellStyle name="Título 1 4" xfId="10775" hidden="1"/>
    <cellStyle name="Título 1 4" xfId="10784" hidden="1"/>
    <cellStyle name="Título 1 4" xfId="10792" hidden="1"/>
    <cellStyle name="Título 1 4" xfId="10802" hidden="1"/>
    <cellStyle name="Título 1 4" xfId="10768" hidden="1"/>
    <cellStyle name="Título 1 4" xfId="10795" hidden="1"/>
    <cellStyle name="Título 1 4" xfId="10755" hidden="1"/>
    <cellStyle name="Título 1 4" xfId="10814" hidden="1"/>
    <cellStyle name="Título 1 4" xfId="10692" hidden="1"/>
    <cellStyle name="Título 1 4" xfId="10597" hidden="1"/>
    <cellStyle name="Título 1 4" xfId="10593" hidden="1"/>
    <cellStyle name="Título 1 4" xfId="10622" hidden="1"/>
    <cellStyle name="Título 1 4" xfId="10616" hidden="1"/>
    <cellStyle name="Título 1 4" xfId="10667" hidden="1"/>
    <cellStyle name="Título 1 4" xfId="10585" hidden="1"/>
    <cellStyle name="Título 1 4" xfId="10730" hidden="1"/>
    <cellStyle name="Título 1 4" xfId="10852" hidden="1"/>
    <cellStyle name="Título 1 4" xfId="10600" hidden="1"/>
    <cellStyle name="Título 1 4" xfId="10652" hidden="1"/>
    <cellStyle name="Título 1 4" xfId="10629" hidden="1"/>
    <cellStyle name="Título 1 4" xfId="10584" hidden="1"/>
    <cellStyle name="Título 1 4" xfId="10563" hidden="1"/>
    <cellStyle name="Título 1 4" xfId="10670" hidden="1"/>
    <cellStyle name="Título 1 4" xfId="10640" hidden="1"/>
    <cellStyle name="Título 1 4" xfId="10676" hidden="1"/>
    <cellStyle name="Título 1 4" xfId="10854" hidden="1"/>
    <cellStyle name="Título 1 4" xfId="15892" hidden="1"/>
    <cellStyle name="Título 1 4" xfId="15904" hidden="1"/>
    <cellStyle name="Título 1 4" xfId="15916" hidden="1"/>
    <cellStyle name="Título 1 4" xfId="15927" hidden="1"/>
    <cellStyle name="Título 1 4" xfId="15939" hidden="1"/>
    <cellStyle name="Título 1 4" xfId="15894" hidden="1"/>
    <cellStyle name="Título 1 4" xfId="15932" hidden="1"/>
    <cellStyle name="Título 1 4" xfId="15877" hidden="1"/>
    <cellStyle name="Título 1 4" xfId="15959" hidden="1"/>
    <cellStyle name="Título 1 4" xfId="21024" hidden="1"/>
    <cellStyle name="Título 1 4" xfId="21036" hidden="1"/>
    <cellStyle name="Título 1 4" xfId="21048" hidden="1"/>
    <cellStyle name="Título 1 4" xfId="21059" hidden="1"/>
    <cellStyle name="Título 1 4" xfId="21071" hidden="1"/>
    <cellStyle name="Título 1 4" xfId="21026" hidden="1"/>
    <cellStyle name="Título 1 4" xfId="21064" hidden="1"/>
    <cellStyle name="Título 1 4" xfId="21009" hidden="1"/>
    <cellStyle name="Título 1 4" xfId="21087" hidden="1"/>
    <cellStyle name="Título 1 4" xfId="21549" hidden="1"/>
    <cellStyle name="Título 1 4" xfId="21558" hidden="1"/>
    <cellStyle name="Título 1 4" xfId="21567" hidden="1"/>
    <cellStyle name="Título 1 4" xfId="21575" hidden="1"/>
    <cellStyle name="Título 1 4" xfId="21585" hidden="1"/>
    <cellStyle name="Título 1 4" xfId="21551" hidden="1"/>
    <cellStyle name="Título 1 4" xfId="21578" hidden="1"/>
    <cellStyle name="Título 1 4" xfId="21538" hidden="1"/>
    <cellStyle name="Título 1 4" xfId="21597" hidden="1"/>
    <cellStyle name="Título 1 4" xfId="21475" hidden="1"/>
    <cellStyle name="Título 1 4" xfId="21380" hidden="1"/>
    <cellStyle name="Título 1 4" xfId="21376" hidden="1"/>
    <cellStyle name="Título 1 4" xfId="21405" hidden="1"/>
    <cellStyle name="Título 1 4" xfId="21399" hidden="1"/>
    <cellStyle name="Título 1 4" xfId="21450" hidden="1"/>
    <cellStyle name="Título 1 4" xfId="21368" hidden="1"/>
    <cellStyle name="Título 1 4" xfId="21513" hidden="1"/>
    <cellStyle name="Título 1 4" xfId="21635" hidden="1"/>
    <cellStyle name="Título 1 4" xfId="21383" hidden="1"/>
    <cellStyle name="Título 1 4" xfId="21435" hidden="1"/>
    <cellStyle name="Título 1 4" xfId="21412" hidden="1"/>
    <cellStyle name="Título 1 4" xfId="21367" hidden="1"/>
    <cellStyle name="Título 1 4" xfId="21346" hidden="1"/>
    <cellStyle name="Título 1 4" xfId="21453" hidden="1"/>
    <cellStyle name="Título 1 4" xfId="21423" hidden="1"/>
    <cellStyle name="Título 1 4" xfId="21459" hidden="1"/>
    <cellStyle name="Título 1 4" xfId="21637" hidden="1"/>
    <cellStyle name="Título 1 4" xfId="22833" hidden="1"/>
    <cellStyle name="Título 1 4" xfId="22843" hidden="1"/>
    <cellStyle name="Título 1 4" xfId="22852" hidden="1"/>
    <cellStyle name="Título 1 4" xfId="22860" hidden="1"/>
    <cellStyle name="Título 1 4" xfId="22871" hidden="1"/>
    <cellStyle name="Título 1 4" xfId="22835" hidden="1"/>
    <cellStyle name="Título 1 4" xfId="22864" hidden="1"/>
    <cellStyle name="Título 1 4" xfId="22822" hidden="1"/>
    <cellStyle name="Título 1 4" xfId="22883" hidden="1"/>
    <cellStyle name="Título 1 4" xfId="24056" hidden="1"/>
    <cellStyle name="Título 1 4" xfId="24066" hidden="1"/>
    <cellStyle name="Título 1 4" xfId="24075" hidden="1"/>
    <cellStyle name="Título 1 4" xfId="24083" hidden="1"/>
    <cellStyle name="Título 1 4" xfId="24094" hidden="1"/>
    <cellStyle name="Título 1 4" xfId="24058" hidden="1"/>
    <cellStyle name="Título 1 4" xfId="24087" hidden="1"/>
    <cellStyle name="Título 1 4" xfId="24044" hidden="1"/>
    <cellStyle name="Título 1 4" xfId="24106" hidden="1"/>
    <cellStyle name="Título 1 4" xfId="24376" hidden="1"/>
    <cellStyle name="Título 1 4" xfId="24385" hidden="1"/>
    <cellStyle name="Título 1 4" xfId="24394" hidden="1"/>
    <cellStyle name="Título 1 4" xfId="24402" hidden="1"/>
    <cellStyle name="Título 1 4" xfId="24412" hidden="1"/>
    <cellStyle name="Título 1 4" xfId="24378" hidden="1"/>
    <cellStyle name="Título 1 4" xfId="24405" hidden="1"/>
    <cellStyle name="Título 1 4" xfId="24365" hidden="1"/>
    <cellStyle name="Título 1 4" xfId="24424" hidden="1"/>
    <cellStyle name="Título 1 4" xfId="24303" hidden="1"/>
    <cellStyle name="Título 1 4" xfId="24210" hidden="1"/>
    <cellStyle name="Título 1 4" xfId="24206" hidden="1"/>
    <cellStyle name="Título 1 4" xfId="24233" hidden="1"/>
    <cellStyle name="Título 1 4" xfId="24227" hidden="1"/>
    <cellStyle name="Título 1 4" xfId="24278" hidden="1"/>
    <cellStyle name="Título 1 4" xfId="24198" hidden="1"/>
    <cellStyle name="Título 1 4" xfId="24340" hidden="1"/>
    <cellStyle name="Título 1 4" xfId="24462" hidden="1"/>
    <cellStyle name="Título 1 4" xfId="24213" hidden="1"/>
    <cellStyle name="Título 1 4" xfId="24263" hidden="1"/>
    <cellStyle name="Título 1 4" xfId="24240" hidden="1"/>
    <cellStyle name="Título 1 4" xfId="24197" hidden="1"/>
    <cellStyle name="Título 1 4" xfId="24176" hidden="1"/>
    <cellStyle name="Título 1 4" xfId="24281" hidden="1"/>
    <cellStyle name="Título 1 4" xfId="24251" hidden="1"/>
    <cellStyle name="Título 1 4" xfId="24287" hidden="1"/>
    <cellStyle name="Título 1 4" xfId="24464" hidden="1"/>
    <cellStyle name="Título 1 4" xfId="24532" hidden="1"/>
    <cellStyle name="Título 1 4" xfId="24541" hidden="1"/>
    <cellStyle name="Título 1 4" xfId="24550" hidden="1"/>
    <cellStyle name="Título 1 4" xfId="24558" hidden="1"/>
    <cellStyle name="Título 1 4" xfId="24568" hidden="1"/>
    <cellStyle name="Título 1 4" xfId="24534" hidden="1"/>
    <cellStyle name="Título 1 4" xfId="24561" hidden="1"/>
    <cellStyle name="Título 1 4" xfId="24521" hidden="1"/>
    <cellStyle name="Título 1 4" xfId="24580" hidden="1"/>
    <cellStyle name="Título 1 4" xfId="24634" hidden="1"/>
    <cellStyle name="Título 1 4" xfId="24643" hidden="1"/>
    <cellStyle name="Título 1 4" xfId="24652" hidden="1"/>
    <cellStyle name="Título 1 4" xfId="24660" hidden="1"/>
    <cellStyle name="Título 1 4" xfId="24670" hidden="1"/>
    <cellStyle name="Título 1 4" xfId="24636" hidden="1"/>
    <cellStyle name="Título 1 4" xfId="24663" hidden="1"/>
    <cellStyle name="Título 1 4" xfId="24623" hidden="1"/>
    <cellStyle name="Título 1 4" xfId="24682" hidden="1"/>
    <cellStyle name="Título 1 4" xfId="24905" hidden="1"/>
    <cellStyle name="Título 1 4" xfId="24914" hidden="1"/>
    <cellStyle name="Título 1 4" xfId="24923" hidden="1"/>
    <cellStyle name="Título 1 4" xfId="24931" hidden="1"/>
    <cellStyle name="Título 1 4" xfId="24941" hidden="1"/>
    <cellStyle name="Título 1 4" xfId="24907" hidden="1"/>
    <cellStyle name="Título 1 4" xfId="24934" hidden="1"/>
    <cellStyle name="Título 1 4" xfId="24894" hidden="1"/>
    <cellStyle name="Título 1 4" xfId="24953" hidden="1"/>
    <cellStyle name="Título 1 4" xfId="24832" hidden="1"/>
    <cellStyle name="Título 1 4" xfId="24741" hidden="1"/>
    <cellStyle name="Título 1 4" xfId="24737" hidden="1"/>
    <cellStyle name="Título 1 4" xfId="24763" hidden="1"/>
    <cellStyle name="Título 1 4" xfId="24758" hidden="1"/>
    <cellStyle name="Título 1 4" xfId="24807" hidden="1"/>
    <cellStyle name="Título 1 4" xfId="24729" hidden="1"/>
    <cellStyle name="Título 1 4" xfId="24869" hidden="1"/>
    <cellStyle name="Título 1 4" xfId="24991" hidden="1"/>
    <cellStyle name="Título 1 4" xfId="24744" hidden="1"/>
    <cellStyle name="Título 1 4" xfId="24792" hidden="1"/>
    <cellStyle name="Título 1 4" xfId="24770" hidden="1"/>
    <cellStyle name="Título 1 4" xfId="24728" hidden="1"/>
    <cellStyle name="Título 1 4" xfId="24707" hidden="1"/>
    <cellStyle name="Título 1 4" xfId="24810" hidden="1"/>
    <cellStyle name="Título 1 4" xfId="24781" hidden="1"/>
    <cellStyle name="Título 1 4" xfId="24816" hidden="1"/>
    <cellStyle name="Título 1 4" xfId="24993" hidden="1"/>
    <cellStyle name="Título 1 4" xfId="26141" hidden="1"/>
    <cellStyle name="Título 1 4" xfId="26150" hidden="1"/>
    <cellStyle name="Título 1 4" xfId="26159" hidden="1"/>
    <cellStyle name="Título 1 4" xfId="26167" hidden="1"/>
    <cellStyle name="Título 1 4" xfId="26177" hidden="1"/>
    <cellStyle name="Título 1 4" xfId="26143" hidden="1"/>
    <cellStyle name="Título 1 4" xfId="26170" hidden="1"/>
    <cellStyle name="Título 1 4" xfId="26130" hidden="1"/>
    <cellStyle name="Título 1 4" xfId="26189" hidden="1"/>
    <cellStyle name="Título 1 4" xfId="27399" hidden="1"/>
    <cellStyle name="Título 1 4" xfId="27408" hidden="1"/>
    <cellStyle name="Título 1 4" xfId="27417" hidden="1"/>
    <cellStyle name="Título 1 4" xfId="27425" hidden="1"/>
    <cellStyle name="Título 1 4" xfId="27436" hidden="1"/>
    <cellStyle name="Título 1 4" xfId="27401" hidden="1"/>
    <cellStyle name="Título 1 4" xfId="27429" hidden="1"/>
    <cellStyle name="Título 1 4" xfId="27387" hidden="1"/>
    <cellStyle name="Título 1 4" xfId="27449" hidden="1"/>
    <cellStyle name="Título 1 4" xfId="27712" hidden="1"/>
    <cellStyle name="Título 1 4" xfId="27721" hidden="1"/>
    <cellStyle name="Título 1 4" xfId="27730" hidden="1"/>
    <cellStyle name="Título 1 4" xfId="27738" hidden="1"/>
    <cellStyle name="Título 1 4" xfId="27748" hidden="1"/>
    <cellStyle name="Título 1 4" xfId="27714" hidden="1"/>
    <cellStyle name="Título 1 4" xfId="27741" hidden="1"/>
    <cellStyle name="Título 1 4" xfId="27701" hidden="1"/>
    <cellStyle name="Título 1 4" xfId="27760" hidden="1"/>
    <cellStyle name="Título 1 4" xfId="27639" hidden="1"/>
    <cellStyle name="Título 1 4" xfId="27548" hidden="1"/>
    <cellStyle name="Título 1 4" xfId="27544" hidden="1"/>
    <cellStyle name="Título 1 4" xfId="27570" hidden="1"/>
    <cellStyle name="Título 1 4" xfId="27565" hidden="1"/>
    <cellStyle name="Título 1 4" xfId="27614" hidden="1"/>
    <cellStyle name="Título 1 4" xfId="27536" hidden="1"/>
    <cellStyle name="Título 1 4" xfId="27676" hidden="1"/>
    <cellStyle name="Título 1 4" xfId="27798" hidden="1"/>
    <cellStyle name="Título 1 4" xfId="27551" hidden="1"/>
    <cellStyle name="Título 1 4" xfId="27599" hidden="1"/>
    <cellStyle name="Título 1 4" xfId="27577" hidden="1"/>
    <cellStyle name="Título 1 4" xfId="27535" hidden="1"/>
    <cellStyle name="Título 1 4" xfId="27514" hidden="1"/>
    <cellStyle name="Título 1 4" xfId="27617" hidden="1"/>
    <cellStyle name="Título 1 4" xfId="27588" hidden="1"/>
    <cellStyle name="Título 1 4" xfId="27623" hidden="1"/>
    <cellStyle name="Título 1 4" xfId="27800" hidden="1"/>
    <cellStyle name="Título 1 4" xfId="22161" hidden="1"/>
    <cellStyle name="Título 1 4" xfId="26009" hidden="1"/>
    <cellStyle name="Título 1 4" xfId="22440" hidden="1"/>
    <cellStyle name="Título 1 4" xfId="26479" hidden="1"/>
    <cellStyle name="Título 1 4" xfId="22693" hidden="1"/>
    <cellStyle name="Título 1 4" xfId="25206" hidden="1"/>
    <cellStyle name="Título 1 4" xfId="22439" hidden="1"/>
    <cellStyle name="Título 1 4" xfId="21918" hidden="1"/>
    <cellStyle name="Título 1 4" xfId="25743" hidden="1"/>
    <cellStyle name="Título 1 4" xfId="23553" hidden="1"/>
    <cellStyle name="Título 1 4" xfId="26351" hidden="1"/>
    <cellStyle name="Título 1 4" xfId="22565" hidden="1"/>
    <cellStyle name="Título 1 4" xfId="26602" hidden="1"/>
    <cellStyle name="Título 1 4" xfId="26894" hidden="1"/>
    <cellStyle name="Título 1 4" xfId="25346" hidden="1"/>
    <cellStyle name="Título 1 4" xfId="22564" hidden="1"/>
    <cellStyle name="Título 1 4" xfId="22313" hidden="1"/>
    <cellStyle name="Título 1 4" xfId="26878" hidden="1"/>
    <cellStyle name="Título 1 4" xfId="25829" hidden="1"/>
    <cellStyle name="Título 1 4" xfId="25581" hidden="1"/>
    <cellStyle name="Título 1 4" xfId="23756" hidden="1"/>
    <cellStyle name="Título 1 4" xfId="26863" hidden="1"/>
    <cellStyle name="Título 1 4" xfId="21988" hidden="1"/>
    <cellStyle name="Título 1 4" xfId="23757" hidden="1"/>
    <cellStyle name="Título 1 4" xfId="25296" hidden="1"/>
    <cellStyle name="Título 1 4" xfId="11038" hidden="1"/>
    <cellStyle name="Título 1 4" xfId="25826" hidden="1"/>
    <cellStyle name="Título 1 4" xfId="25040" hidden="1"/>
    <cellStyle name="Título 1 4" xfId="26321" hidden="1"/>
    <cellStyle name="Título 1 4" xfId="22537" hidden="1"/>
    <cellStyle name="Título 1 4" xfId="25838" hidden="1"/>
    <cellStyle name="Título 1 4" xfId="26874" hidden="1"/>
    <cellStyle name="Título 1 4" xfId="25304" hidden="1"/>
    <cellStyle name="Título 1 4" xfId="23531" hidden="1"/>
    <cellStyle name="Título 1 4" xfId="22281" hidden="1"/>
    <cellStyle name="Título 1 4" xfId="25030" hidden="1"/>
    <cellStyle name="Título 1 4" xfId="26875" hidden="1"/>
    <cellStyle name="Título 1 4" xfId="26568" hidden="1"/>
    <cellStyle name="Título 1 4" xfId="26319" hidden="1"/>
    <cellStyle name="Título 1 4" xfId="26876" hidden="1"/>
    <cellStyle name="Título 1 4" xfId="11071" hidden="1"/>
    <cellStyle name="Título 1 4" xfId="25835" hidden="1"/>
    <cellStyle name="Título 1 4" xfId="23765" hidden="1"/>
    <cellStyle name="Título 1 4" xfId="25041" hidden="1"/>
    <cellStyle name="Título 1 4" xfId="22990" hidden="1"/>
    <cellStyle name="Título 1 4" xfId="25815" hidden="1"/>
    <cellStyle name="Título 1 4" xfId="25567" hidden="1"/>
    <cellStyle name="Título 1 4" xfId="23741" hidden="1"/>
    <cellStyle name="Título 1 4" xfId="26849" hidden="1"/>
    <cellStyle name="Título 1 4" xfId="21975" hidden="1"/>
    <cellStyle name="Título 1 4" xfId="23742" hidden="1"/>
    <cellStyle name="Título 1 4" xfId="25282" hidden="1"/>
    <cellStyle name="Título 1 4" xfId="11042" hidden="1"/>
    <cellStyle name="Título 1 4" xfId="25812" hidden="1"/>
    <cellStyle name="Título 1 4" xfId="21965" hidden="1"/>
    <cellStyle name="Título 1 4" xfId="25271" hidden="1"/>
    <cellStyle name="Título 1 4" xfId="25009" hidden="1"/>
    <cellStyle name="Título 1 4" xfId="26531" hidden="1"/>
    <cellStyle name="Título 1 4" xfId="22965" hidden="1"/>
    <cellStyle name="Título 1 4" xfId="25010" hidden="1"/>
    <cellStyle name="Título 1 4" xfId="27067" hidden="1"/>
    <cellStyle name="Título 1 4" xfId="25556" hidden="1"/>
    <cellStyle name="Título 1 4" xfId="21962" hidden="1"/>
    <cellStyle name="Título 1 4" xfId="25432" hidden="1"/>
    <cellStyle name="Título 1 4" xfId="25175" hidden="1"/>
    <cellStyle name="Título 1 4" xfId="23364" hidden="1"/>
    <cellStyle name="Título 1 4" xfId="26444" hidden="1"/>
    <cellStyle name="Título 1 4" xfId="27222" hidden="1"/>
    <cellStyle name="Título 1 4" xfId="23369" hidden="1"/>
    <cellStyle name="Título 1 4" xfId="26977" hidden="1"/>
    <cellStyle name="Título 1 4" xfId="23886" hidden="1"/>
    <cellStyle name="Título 1 4" xfId="25412" hidden="1"/>
    <cellStyle name="Título 1 4" xfId="27359" hidden="1"/>
    <cellStyle name="Título 1 4" xfId="23202" hidden="1"/>
    <cellStyle name="Título 1 4" xfId="23487" hidden="1"/>
    <cellStyle name="Título 1 4" xfId="12186" hidden="1"/>
    <cellStyle name="Título 1 4" xfId="25795" hidden="1"/>
    <cellStyle name="Título 1 4" xfId="27058" hidden="1"/>
    <cellStyle name="Título 1 4" xfId="22494" hidden="1"/>
    <cellStyle name="Título 1 4" xfId="25716" hidden="1"/>
    <cellStyle name="Título 1 4" xfId="22643" hidden="1"/>
    <cellStyle name="Título 1 4" xfId="23723" hidden="1"/>
    <cellStyle name="Título 1 4" xfId="23720" hidden="1"/>
    <cellStyle name="Título 1 4" xfId="22244" hidden="1"/>
    <cellStyle name="Título 1 4" xfId="23724" hidden="1"/>
    <cellStyle name="Título 1 4" xfId="25267" hidden="1"/>
    <cellStyle name="Título 1 4" xfId="21954" hidden="1"/>
    <cellStyle name="Título 1 4" xfId="26275" hidden="1"/>
    <cellStyle name="Título 1 4" xfId="26827" hidden="1"/>
    <cellStyle name="Título 1 4" xfId="21866" hidden="1"/>
    <cellStyle name="Título 1 4" xfId="26418" hidden="1"/>
    <cellStyle name="Título 1 4" xfId="22624" hidden="1"/>
    <cellStyle name="Título 1 4" xfId="23308" hidden="1"/>
    <cellStyle name="Título 1 4" xfId="26919" hidden="1"/>
    <cellStyle name="Título 1 4" xfId="25098" hidden="1"/>
    <cellStyle name="Título 1 4" xfId="25686" hidden="1"/>
    <cellStyle name="Título 1 4" xfId="23295" hidden="1"/>
    <cellStyle name="Título 1 4" xfId="23115" hidden="1"/>
    <cellStyle name="Título 1 4" xfId="25091" hidden="1"/>
    <cellStyle name="Título 1 4" xfId="28005" hidden="1"/>
    <cellStyle name="Título 1 4" xfId="28014" hidden="1"/>
    <cellStyle name="Título 1 4" xfId="28023" hidden="1"/>
    <cellStyle name="Título 1 4" xfId="28031" hidden="1"/>
    <cellStyle name="Título 1 4" xfId="28042" hidden="1"/>
    <cellStyle name="Título 1 4" xfId="28007" hidden="1"/>
    <cellStyle name="Título 1 4" xfId="28035" hidden="1"/>
    <cellStyle name="Título 1 4" xfId="27994" hidden="1"/>
    <cellStyle name="Título 1 4" xfId="28054" hidden="1"/>
    <cellStyle name="Título 1 4" xfId="28302" hidden="1"/>
    <cellStyle name="Título 1 4" xfId="28311" hidden="1"/>
    <cellStyle name="Título 1 4" xfId="28320" hidden="1"/>
    <cellStyle name="Título 1 4" xfId="28328" hidden="1"/>
    <cellStyle name="Título 1 4" xfId="28338" hidden="1"/>
    <cellStyle name="Título 1 4" xfId="28304" hidden="1"/>
    <cellStyle name="Título 1 4" xfId="28331" hidden="1"/>
    <cellStyle name="Título 1 4" xfId="28291" hidden="1"/>
    <cellStyle name="Título 1 4" xfId="28350" hidden="1"/>
    <cellStyle name="Título 1 4" xfId="28229" hidden="1"/>
    <cellStyle name="Título 1 4" xfId="28137" hidden="1"/>
    <cellStyle name="Título 1 4" xfId="28133" hidden="1"/>
    <cellStyle name="Título 1 4" xfId="28159" hidden="1"/>
    <cellStyle name="Título 1 4" xfId="28154" hidden="1"/>
    <cellStyle name="Título 1 4" xfId="28204" hidden="1"/>
    <cellStyle name="Título 1 4" xfId="28125" hidden="1"/>
    <cellStyle name="Título 1 4" xfId="28266" hidden="1"/>
    <cellStyle name="Título 1 4" xfId="28388" hidden="1"/>
    <cellStyle name="Título 1 4" xfId="28140" hidden="1"/>
    <cellStyle name="Título 1 4" xfId="28189" hidden="1"/>
    <cellStyle name="Título 1 4" xfId="28166" hidden="1"/>
    <cellStyle name="Título 1 4" xfId="28124" hidden="1"/>
    <cellStyle name="Título 1 4" xfId="28103" hidden="1"/>
    <cellStyle name="Título 1 4" xfId="28207" hidden="1"/>
    <cellStyle name="Título 1 4" xfId="28177" hidden="1"/>
    <cellStyle name="Título 1 4" xfId="28213" hidden="1"/>
    <cellStyle name="Título 1 4" xfId="28390" hidden="1"/>
    <cellStyle name="Título 1 4" xfId="25821" hidden="1"/>
    <cellStyle name="Título 1 4" xfId="22973" hidden="1"/>
    <cellStyle name="Título 1 4" xfId="26551" hidden="1"/>
    <cellStyle name="Título 1 4" xfId="25026" hidden="1"/>
    <cellStyle name="Título 1 4" xfId="22517" hidden="1"/>
    <cellStyle name="Título 1 4" xfId="26537" hidden="1"/>
    <cellStyle name="Título 1 4" xfId="22271" hidden="1"/>
    <cellStyle name="Título 1 4" xfId="22507" hidden="1"/>
    <cellStyle name="Título 1 4" xfId="22503" hidden="1"/>
    <cellStyle name="Título 1 4" xfId="23511" hidden="1"/>
    <cellStyle name="Título 1 4" xfId="23214" hidden="1"/>
    <cellStyle name="Título 1 4" xfId="25573" hidden="1"/>
    <cellStyle name="Título 1 4" xfId="26548" hidden="1"/>
    <cellStyle name="Título 1 4" xfId="22269" hidden="1"/>
    <cellStyle name="Título 1 4" xfId="23497" hidden="1"/>
    <cellStyle name="Título 1 4" xfId="26302" hidden="1"/>
    <cellStyle name="Título 1 4" xfId="26539" hidden="1"/>
    <cellStyle name="Título 1 4" xfId="28426" hidden="1"/>
    <cellStyle name="Título 1 4" xfId="28649" hidden="1"/>
    <cellStyle name="Título 1 4" xfId="28658" hidden="1"/>
    <cellStyle name="Título 1 4" xfId="28667" hidden="1"/>
    <cellStyle name="Título 1 4" xfId="28675" hidden="1"/>
    <cellStyle name="Título 1 4" xfId="28685" hidden="1"/>
    <cellStyle name="Título 1 4" xfId="28651" hidden="1"/>
    <cellStyle name="Título 1 4" xfId="28678" hidden="1"/>
    <cellStyle name="Título 1 4" xfId="28638" hidden="1"/>
    <cellStyle name="Título 1 4" xfId="28697" hidden="1"/>
    <cellStyle name="Título 1 4" xfId="28576" hidden="1"/>
    <cellStyle name="Título 1 4" xfId="28485" hidden="1"/>
    <cellStyle name="Título 1 4" xfId="28481" hidden="1"/>
    <cellStyle name="Título 1 4" xfId="28507" hidden="1"/>
    <cellStyle name="Título 1 4" xfId="28502" hidden="1"/>
    <cellStyle name="Título 1 4" xfId="28551" hidden="1"/>
    <cellStyle name="Título 1 4" xfId="28473" hidden="1"/>
    <cellStyle name="Título 1 4" xfId="28613" hidden="1"/>
    <cellStyle name="Título 1 4" xfId="28735" hidden="1"/>
    <cellStyle name="Título 1 4" xfId="28488" hidden="1"/>
    <cellStyle name="Título 1 4" xfId="28536" hidden="1"/>
    <cellStyle name="Título 1 4" xfId="28514" hidden="1"/>
    <cellStyle name="Título 1 4" xfId="28472" hidden="1"/>
    <cellStyle name="Título 1 4" xfId="28451" hidden="1"/>
    <cellStyle name="Título 1 4" xfId="28554" hidden="1"/>
    <cellStyle name="Título 1 4" xfId="28525" hidden="1"/>
    <cellStyle name="Título 1 4" xfId="28560" hidden="1"/>
    <cellStyle name="Título 1 4" xfId="28737" hidden="1"/>
    <cellStyle name="Título 1 4" xfId="28766" hidden="1"/>
    <cellStyle name="Título 1 4" xfId="28775" hidden="1"/>
    <cellStyle name="Título 1 4" xfId="28784" hidden="1"/>
    <cellStyle name="Título 1 4" xfId="28792" hidden="1"/>
    <cellStyle name="Título 1 4" xfId="28802" hidden="1"/>
    <cellStyle name="Título 1 4" xfId="28768" hidden="1"/>
    <cellStyle name="Título 1 4" xfId="28795" hidden="1"/>
    <cellStyle name="Título 1 4" xfId="28755" hidden="1"/>
    <cellStyle name="Título 1 4" xfId="28814" hidden="1"/>
    <cellStyle name="Título 1 4" xfId="28868" hidden="1"/>
    <cellStyle name="Título 1 4" xfId="28877" hidden="1"/>
    <cellStyle name="Título 1 4" xfId="28886" hidden="1"/>
    <cellStyle name="Título 1 4" xfId="28894" hidden="1"/>
    <cellStyle name="Título 1 4" xfId="28904" hidden="1"/>
    <cellStyle name="Título 1 4" xfId="28870" hidden="1"/>
    <cellStyle name="Título 1 4" xfId="28897" hidden="1"/>
    <cellStyle name="Título 1 4" xfId="28857" hidden="1"/>
    <cellStyle name="Título 1 4" xfId="28916" hidden="1"/>
    <cellStyle name="Título 1 4" xfId="29139" hidden="1"/>
    <cellStyle name="Título 1 4" xfId="29148" hidden="1"/>
    <cellStyle name="Título 1 4" xfId="29157" hidden="1"/>
    <cellStyle name="Título 1 4" xfId="29165" hidden="1"/>
    <cellStyle name="Título 1 4" xfId="29175" hidden="1"/>
    <cellStyle name="Título 1 4" xfId="29141" hidden="1"/>
    <cellStyle name="Título 1 4" xfId="29168" hidden="1"/>
    <cellStyle name="Título 1 4" xfId="29128" hidden="1"/>
    <cellStyle name="Título 1 4" xfId="29187" hidden="1"/>
    <cellStyle name="Título 1 4" xfId="29066" hidden="1"/>
    <cellStyle name="Título 1 4" xfId="28975" hidden="1"/>
    <cellStyle name="Título 1 4" xfId="28971" hidden="1"/>
    <cellStyle name="Título 1 4" xfId="28997" hidden="1"/>
    <cellStyle name="Título 1 4" xfId="28992" hidden="1"/>
    <cellStyle name="Título 1 4" xfId="29041" hidden="1"/>
    <cellStyle name="Título 1 4" xfId="28963" hidden="1"/>
    <cellStyle name="Título 1 4" xfId="29103" hidden="1"/>
    <cellStyle name="Título 1 4" xfId="29225" hidden="1"/>
    <cellStyle name="Título 1 4" xfId="28978" hidden="1"/>
    <cellStyle name="Título 1 4" xfId="29026" hidden="1"/>
    <cellStyle name="Título 1 4" xfId="29004" hidden="1"/>
    <cellStyle name="Título 1 4" xfId="28962" hidden="1"/>
    <cellStyle name="Título 1 4" xfId="28941" hidden="1"/>
    <cellStyle name="Título 1 4" xfId="29044" hidden="1"/>
    <cellStyle name="Título 1 4" xfId="29015" hidden="1"/>
    <cellStyle name="Título 1 4" xfId="29050" hidden="1"/>
    <cellStyle name="Título 1 4" xfId="29227" hidden="1"/>
    <cellStyle name="Título 1 4" xfId="29256" hidden="1"/>
    <cellStyle name="Título 1 4" xfId="29265" hidden="1"/>
    <cellStyle name="Título 1 4" xfId="29274" hidden="1"/>
    <cellStyle name="Título 1 4" xfId="29282" hidden="1"/>
    <cellStyle name="Título 1 4" xfId="29292" hidden="1"/>
    <cellStyle name="Título 1 4" xfId="29258" hidden="1"/>
    <cellStyle name="Título 1 4" xfId="29285" hidden="1"/>
    <cellStyle name="Título 1 4" xfId="29245" hidden="1"/>
    <cellStyle name="Título 1 4" xfId="29304" hidden="1"/>
    <cellStyle name="Título 1 4" xfId="29358" hidden="1"/>
    <cellStyle name="Título 1 4" xfId="29367" hidden="1"/>
    <cellStyle name="Título 1 4" xfId="29376" hidden="1"/>
    <cellStyle name="Título 1 4" xfId="29384" hidden="1"/>
    <cellStyle name="Título 1 4" xfId="29394" hidden="1"/>
    <cellStyle name="Título 1 4" xfId="29360" hidden="1"/>
    <cellStyle name="Título 1 4" xfId="29387" hidden="1"/>
    <cellStyle name="Título 1 4" xfId="29347" hidden="1"/>
    <cellStyle name="Título 1 4" xfId="29406" hidden="1"/>
    <cellStyle name="Título 1 4" xfId="29629" hidden="1"/>
    <cellStyle name="Título 1 4" xfId="29638" hidden="1"/>
    <cellStyle name="Título 1 4" xfId="29647" hidden="1"/>
    <cellStyle name="Título 1 4" xfId="29655" hidden="1"/>
    <cellStyle name="Título 1 4" xfId="29665" hidden="1"/>
    <cellStyle name="Título 1 4" xfId="29631" hidden="1"/>
    <cellStyle name="Título 1 4" xfId="29658" hidden="1"/>
    <cellStyle name="Título 1 4" xfId="29618" hidden="1"/>
    <cellStyle name="Título 1 4" xfId="29677" hidden="1"/>
    <cellStyle name="Título 1 4" xfId="29556" hidden="1"/>
    <cellStyle name="Título 1 4" xfId="29465" hidden="1"/>
    <cellStyle name="Título 1 4" xfId="29461" hidden="1"/>
    <cellStyle name="Título 1 4" xfId="29487" hidden="1"/>
    <cellStyle name="Título 1 4" xfId="29482" hidden="1"/>
    <cellStyle name="Título 1 4" xfId="29531" hidden="1"/>
    <cellStyle name="Título 1 4" xfId="29453" hidden="1"/>
    <cellStyle name="Título 1 4" xfId="29593" hidden="1"/>
    <cellStyle name="Título 1 4" xfId="29715" hidden="1"/>
    <cellStyle name="Título 1 4" xfId="29468" hidden="1"/>
    <cellStyle name="Título 1 4" xfId="29516" hidden="1"/>
    <cellStyle name="Título 1 4" xfId="29494" hidden="1"/>
    <cellStyle name="Título 1 4" xfId="29452" hidden="1"/>
    <cellStyle name="Título 1 4" xfId="29431" hidden="1"/>
    <cellStyle name="Título 1 4" xfId="29534" hidden="1"/>
    <cellStyle name="Título 1 4" xfId="29505" hidden="1"/>
    <cellStyle name="Título 1 4" xfId="29540" hidden="1"/>
    <cellStyle name="Título 1 4" xfId="29717" hidden="1"/>
    <cellStyle name="Título 1 4" xfId="29746" hidden="1"/>
    <cellStyle name="Título 1 4" xfId="29755" hidden="1"/>
    <cellStyle name="Título 1 4" xfId="29764" hidden="1"/>
    <cellStyle name="Título 1 4" xfId="29772" hidden="1"/>
    <cellStyle name="Título 1 4" xfId="29782" hidden="1"/>
    <cellStyle name="Título 1 4" xfId="29748" hidden="1"/>
    <cellStyle name="Título 1 4" xfId="29775" hidden="1"/>
    <cellStyle name="Título 1 4" xfId="29735" hidden="1"/>
    <cellStyle name="Título 1 4" xfId="29794" hidden="1"/>
    <cellStyle name="Título 1 4" xfId="29848" hidden="1"/>
    <cellStyle name="Título 1 4" xfId="29857" hidden="1"/>
    <cellStyle name="Título 1 4" xfId="29866" hidden="1"/>
    <cellStyle name="Título 1 4" xfId="29874" hidden="1"/>
    <cellStyle name="Título 1 4" xfId="29884" hidden="1"/>
    <cellStyle name="Título 1 4" xfId="29850" hidden="1"/>
    <cellStyle name="Título 1 4" xfId="29877" hidden="1"/>
    <cellStyle name="Título 1 4" xfId="29837" hidden="1"/>
    <cellStyle name="Título 1 4" xfId="29896" hidden="1"/>
    <cellStyle name="Título 1 4" xfId="30119" hidden="1"/>
    <cellStyle name="Título 1 4" xfId="30128" hidden="1"/>
    <cellStyle name="Título 1 4" xfId="30137" hidden="1"/>
    <cellStyle name="Título 1 4" xfId="30145" hidden="1"/>
    <cellStyle name="Título 1 4" xfId="30155" hidden="1"/>
    <cellStyle name="Título 1 4" xfId="30121" hidden="1"/>
    <cellStyle name="Título 1 4" xfId="30148" hidden="1"/>
    <cellStyle name="Título 1 4" xfId="30108" hidden="1"/>
    <cellStyle name="Título 1 4" xfId="30167" hidden="1"/>
    <cellStyle name="Título 1 4" xfId="30046" hidden="1"/>
    <cellStyle name="Título 1 4" xfId="29955" hidden="1"/>
    <cellStyle name="Título 1 4" xfId="29951" hidden="1"/>
    <cellStyle name="Título 1 4" xfId="29977" hidden="1"/>
    <cellStyle name="Título 1 4" xfId="29972" hidden="1"/>
    <cellStyle name="Título 1 4" xfId="30021" hidden="1"/>
    <cellStyle name="Título 1 4" xfId="29943" hidden="1"/>
    <cellStyle name="Título 1 4" xfId="30083" hidden="1"/>
    <cellStyle name="Título 1 4" xfId="30205" hidden="1"/>
    <cellStyle name="Título 1 4" xfId="29958" hidden="1"/>
    <cellStyle name="Título 1 4" xfId="30006" hidden="1"/>
    <cellStyle name="Título 1 4" xfId="29984" hidden="1"/>
    <cellStyle name="Título 1 4" xfId="29942" hidden="1"/>
    <cellStyle name="Título 1 4" xfId="29921" hidden="1"/>
    <cellStyle name="Título 1 4" xfId="30024" hidden="1"/>
    <cellStyle name="Título 1 4" xfId="29995" hidden="1"/>
    <cellStyle name="Título 1 4" xfId="30030" hidden="1"/>
    <cellStyle name="Título 1 4" xfId="30207" hidden="1"/>
    <cellStyle name="Título 1 4" xfId="30236" hidden="1"/>
    <cellStyle name="Título 1 4" xfId="30245" hidden="1"/>
    <cellStyle name="Título 1 4" xfId="30254" hidden="1"/>
    <cellStyle name="Título 1 4" xfId="30262" hidden="1"/>
    <cellStyle name="Título 1 4" xfId="30272" hidden="1"/>
    <cellStyle name="Título 1 4" xfId="30238" hidden="1"/>
    <cellStyle name="Título 1 4" xfId="30265" hidden="1"/>
    <cellStyle name="Título 1 4" xfId="30225" hidden="1"/>
    <cellStyle name="Título 1 4" xfId="30284" hidden="1"/>
    <cellStyle name="Título 1 4" xfId="30338" hidden="1"/>
    <cellStyle name="Título 1 4" xfId="30347" hidden="1"/>
    <cellStyle name="Título 1 4" xfId="30356" hidden="1"/>
    <cellStyle name="Título 1 4" xfId="30364" hidden="1"/>
    <cellStyle name="Título 1 4" xfId="30374" hidden="1"/>
    <cellStyle name="Título 1 4" xfId="30340" hidden="1"/>
    <cellStyle name="Título 1 4" xfId="30367" hidden="1"/>
    <cellStyle name="Título 1 4" xfId="30327" hidden="1"/>
    <cellStyle name="Título 1 4" xfId="30386" hidden="1"/>
    <cellStyle name="Título 1 4" xfId="30609" hidden="1"/>
    <cellStyle name="Título 1 4" xfId="30618" hidden="1"/>
    <cellStyle name="Título 1 4" xfId="30627" hidden="1"/>
    <cellStyle name="Título 1 4" xfId="30635" hidden="1"/>
    <cellStyle name="Título 1 4" xfId="30645" hidden="1"/>
    <cellStyle name="Título 1 4" xfId="30611" hidden="1"/>
    <cellStyle name="Título 1 4" xfId="30638" hidden="1"/>
    <cellStyle name="Título 1 4" xfId="30598" hidden="1"/>
    <cellStyle name="Título 1 4" xfId="30657" hidden="1"/>
    <cellStyle name="Título 1 4" xfId="30536" hidden="1"/>
    <cellStyle name="Título 1 4" xfId="30445" hidden="1"/>
    <cellStyle name="Título 1 4" xfId="30441" hidden="1"/>
    <cellStyle name="Título 1 4" xfId="30467" hidden="1"/>
    <cellStyle name="Título 1 4" xfId="30462" hidden="1"/>
    <cellStyle name="Título 1 4" xfId="30511" hidden="1"/>
    <cellStyle name="Título 1 4" xfId="30433" hidden="1"/>
    <cellStyle name="Título 1 4" xfId="30573" hidden="1"/>
    <cellStyle name="Título 1 4" xfId="30695" hidden="1"/>
    <cellStyle name="Título 1 4" xfId="30448" hidden="1"/>
    <cellStyle name="Título 1 4" xfId="30496" hidden="1"/>
    <cellStyle name="Título 1 4" xfId="30474" hidden="1"/>
    <cellStyle name="Título 1 4" xfId="30432" hidden="1"/>
    <cellStyle name="Título 1 4" xfId="30411" hidden="1"/>
    <cellStyle name="Título 1 4" xfId="30514" hidden="1"/>
    <cellStyle name="Título 1 4" xfId="30485" hidden="1"/>
    <cellStyle name="Título 1 4" xfId="30520" hidden="1"/>
    <cellStyle name="Título 1 4" xfId="30697" hidden="1"/>
    <cellStyle name="Título 1 4" xfId="22336" hidden="1"/>
    <cellStyle name="Título 1 4" xfId="22918" hidden="1"/>
    <cellStyle name="Título 1 4" xfId="23278" hidden="1"/>
    <cellStyle name="Título 1 4" xfId="25188" hidden="1"/>
    <cellStyle name="Título 1 4" xfId="27898" hidden="1"/>
    <cellStyle name="Título 1 4" xfId="23254" hidden="1"/>
    <cellStyle name="Título 1 4" xfId="26610" hidden="1"/>
    <cellStyle name="Título 1 4" xfId="26488" hidden="1"/>
    <cellStyle name="Título 1 4" xfId="25761" hidden="1"/>
    <cellStyle name="Título 1 4" xfId="23177" hidden="1"/>
    <cellStyle name="Título 1 4" xfId="23786" hidden="1"/>
    <cellStyle name="Título 1 4" xfId="22916" hidden="1"/>
    <cellStyle name="Título 1 4" xfId="23976" hidden="1"/>
    <cellStyle name="Título 1 4" xfId="26999" hidden="1"/>
    <cellStyle name="Título 1 4" xfId="27193" hidden="1"/>
    <cellStyle name="Título 1 4" xfId="24148" hidden="1"/>
    <cellStyle name="Título 1 4" xfId="23937" hidden="1"/>
    <cellStyle name="Título 1 4" xfId="26474" hidden="1"/>
    <cellStyle name="Título 1 4" xfId="26512" hidden="1"/>
    <cellStyle name="Título 1 4" xfId="21818" hidden="1"/>
    <cellStyle name="Título 1 4" xfId="23713" hidden="1"/>
    <cellStyle name="Título 1 4" xfId="25454" hidden="1"/>
    <cellStyle name="Título 1 4" xfId="22292" hidden="1"/>
    <cellStyle name="Título 1 4" xfId="22481" hidden="1"/>
    <cellStyle name="Título 1 4" xfId="25396" hidden="1"/>
    <cellStyle name="Título 1 4" xfId="25485" hidden="1"/>
    <cellStyle name="Título 1 4" xfId="22736" hidden="1"/>
    <cellStyle name="Título 1 4" xfId="24478" hidden="1"/>
    <cellStyle name="Título 1 4" xfId="27333" hidden="1"/>
    <cellStyle name="Título 1 4" xfId="22620" hidden="1"/>
    <cellStyle name="Título 1 4" xfId="22941" hidden="1"/>
    <cellStyle name="Título 1 4" xfId="23154" hidden="1"/>
    <cellStyle name="Título 1 4" xfId="21848" hidden="1"/>
    <cellStyle name="Título 1 4" xfId="27245" hidden="1"/>
    <cellStyle name="Título 1 4" xfId="26048" hidden="1"/>
    <cellStyle name="Título 1 4" xfId="24484" hidden="1"/>
    <cellStyle name="Título 1 4" xfId="25739" hidden="1"/>
    <cellStyle name="Título 1 4" xfId="26067" hidden="1"/>
    <cellStyle name="Título 1 4" xfId="22784" hidden="1"/>
    <cellStyle name="Título 1 4" xfId="27008" hidden="1"/>
    <cellStyle name="Título 1 4" xfId="25772" hidden="1"/>
    <cellStyle name="Título 1 4" xfId="21944" hidden="1"/>
    <cellStyle name="Título 1 4" xfId="23477" hidden="1"/>
    <cellStyle name="Título 1 4" xfId="27821" hidden="1"/>
    <cellStyle name="Título 1 4" xfId="25142" hidden="1"/>
    <cellStyle name="Título 1 4" xfId="23441" hidden="1"/>
    <cellStyle name="Título 1 4" xfId="26668" hidden="1"/>
    <cellStyle name="Título 1 4" xfId="26620" hidden="1"/>
    <cellStyle name="Título 1 4" xfId="25059" hidden="1"/>
    <cellStyle name="Título 1 4" xfId="21829" hidden="1"/>
    <cellStyle name="Título 1 4" xfId="23288" hidden="1"/>
    <cellStyle name="Título 1 4" xfId="25150" hidden="1"/>
    <cellStyle name="Título 1 4" xfId="25242" hidden="1"/>
    <cellStyle name="Título 1 4" xfId="22209" hidden="1"/>
    <cellStyle name="Título 1 4" xfId="23590" hidden="1"/>
    <cellStyle name="Título 1 4" xfId="22304" hidden="1"/>
    <cellStyle name="Título 1 4" xfId="27837" hidden="1"/>
    <cellStyle name="Título 1 4" xfId="22218" hidden="1"/>
    <cellStyle name="Título 1 4" xfId="25143" hidden="1"/>
    <cellStyle name="Título 1 4" xfId="24492" hidden="1"/>
    <cellStyle name="Título 1 4" xfId="22124" hidden="1"/>
    <cellStyle name="Título 1 4" xfId="22650" hidden="1"/>
    <cellStyle name="Título 1 4" xfId="23083" hidden="1"/>
    <cellStyle name="Título 1 4" xfId="22080" hidden="1"/>
    <cellStyle name="Título 1 4" xfId="22911" hidden="1"/>
    <cellStyle name="Título 1 4" xfId="22173" hidden="1"/>
    <cellStyle name="Título 1 4" xfId="22198" hidden="1"/>
    <cellStyle name="Título 1 4" xfId="23624" hidden="1"/>
    <cellStyle name="Título 1 4" xfId="25258" hidden="1"/>
    <cellStyle name="Título 1 4" xfId="22415" hidden="1"/>
    <cellStyle name="Título 1 4" xfId="25889" hidden="1"/>
    <cellStyle name="Título 1 4" xfId="11034" hidden="1"/>
    <cellStyle name="Título 1 4" xfId="23391" hidden="1"/>
    <cellStyle name="Título 1 4" xfId="22595" hidden="1"/>
    <cellStyle name="Título 1 4" xfId="22431" hidden="1"/>
    <cellStyle name="Título 1 4" xfId="27286" hidden="1"/>
    <cellStyle name="Título 1 4" xfId="22768" hidden="1"/>
    <cellStyle name="Título 1 4" xfId="23641" hidden="1"/>
    <cellStyle name="Título 1 4" xfId="23383" hidden="1"/>
    <cellStyle name="Título 1 4" xfId="22769" hidden="1"/>
    <cellStyle name="Título 1 4" xfId="27857" hidden="1"/>
    <cellStyle name="Título 1 4" xfId="22347" hidden="1"/>
    <cellStyle name="Título 1 4" xfId="25655" hidden="1"/>
    <cellStyle name="Título 1 4" xfId="27476" hidden="1"/>
    <cellStyle name="Título 1 4" xfId="25373" hidden="1"/>
    <cellStyle name="Título 1 4" xfId="23029" hidden="1"/>
    <cellStyle name="Título 1 4" xfId="25930" hidden="1"/>
    <cellStyle name="Título 1 4" xfId="27509" hidden="1"/>
    <cellStyle name="Título 1 4" xfId="26002" hidden="1"/>
    <cellStyle name="Título 1 4" xfId="27022" hidden="1"/>
    <cellStyle name="Título 1 4" xfId="26486" hidden="1"/>
    <cellStyle name="Título 1 4" xfId="21865" hidden="1"/>
    <cellStyle name="Título 1 4" xfId="22617" hidden="1"/>
    <cellStyle name="Título 1 4" xfId="23854" hidden="1"/>
    <cellStyle name="Título 1 4" xfId="26400" hidden="1"/>
    <cellStyle name="Título 1 4" xfId="23980" hidden="1"/>
    <cellStyle name="Título 1 4" xfId="21841" hidden="1"/>
    <cellStyle name="Título 1 4" xfId="26215" hidden="1"/>
    <cellStyle name="Título 1 4" xfId="23079" hidden="1"/>
    <cellStyle name="Título 1 4" xfId="30807" hidden="1"/>
    <cellStyle name="Título 1 4" xfId="30816" hidden="1"/>
    <cellStyle name="Título 1 4" xfId="30825" hidden="1"/>
    <cellStyle name="Título 1 4" xfId="30833" hidden="1"/>
    <cellStyle name="Título 1 4" xfId="30843" hidden="1"/>
    <cellStyle name="Título 1 4" xfId="30809" hidden="1"/>
    <cellStyle name="Título 1 4" xfId="30836" hidden="1"/>
    <cellStyle name="Título 1 4" xfId="30796" hidden="1"/>
    <cellStyle name="Título 1 4" xfId="30855" hidden="1"/>
    <cellStyle name="Título 1 4" xfId="31092" hidden="1"/>
    <cellStyle name="Título 1 4" xfId="31101" hidden="1"/>
    <cellStyle name="Título 1 4" xfId="31110" hidden="1"/>
    <cellStyle name="Título 1 4" xfId="31118" hidden="1"/>
    <cellStyle name="Título 1 4" xfId="31128" hidden="1"/>
    <cellStyle name="Título 1 4" xfId="31094" hidden="1"/>
    <cellStyle name="Título 1 4" xfId="31121" hidden="1"/>
    <cellStyle name="Título 1 4" xfId="31081" hidden="1"/>
    <cellStyle name="Título 1 4" xfId="31140" hidden="1"/>
    <cellStyle name="Título 1 4" xfId="31019" hidden="1"/>
    <cellStyle name="Título 1 4" xfId="30928" hidden="1"/>
    <cellStyle name="Título 1 4" xfId="30924" hidden="1"/>
    <cellStyle name="Título 1 4" xfId="30950" hidden="1"/>
    <cellStyle name="Título 1 4" xfId="30945" hidden="1"/>
    <cellStyle name="Título 1 4" xfId="30994" hidden="1"/>
    <cellStyle name="Título 1 4" xfId="30916" hidden="1"/>
    <cellStyle name="Título 1 4" xfId="31056" hidden="1"/>
    <cellStyle name="Título 1 4" xfId="31178" hidden="1"/>
    <cellStyle name="Título 1 4" xfId="30931" hidden="1"/>
    <cellStyle name="Título 1 4" xfId="30979" hidden="1"/>
    <cellStyle name="Título 1 4" xfId="30957" hidden="1"/>
    <cellStyle name="Título 1 4" xfId="30915" hidden="1"/>
    <cellStyle name="Título 1 4" xfId="30894" hidden="1"/>
    <cellStyle name="Título 1 4" xfId="30997" hidden="1"/>
    <cellStyle name="Título 1 4" xfId="30968" hidden="1"/>
    <cellStyle name="Título 1 4" xfId="31003" hidden="1"/>
    <cellStyle name="Título 1 4" xfId="31180" hidden="1"/>
    <cellStyle name="Título 1 4" xfId="25505" hidden="1"/>
    <cellStyle name="Título 1 4" xfId="26673" hidden="1"/>
    <cellStyle name="Título 1 4" xfId="26069" hidden="1"/>
    <cellStyle name="Título 1 4" xfId="25607" hidden="1"/>
    <cellStyle name="Título 1 4" xfId="25167" hidden="1"/>
    <cellStyle name="Título 1 4" xfId="23991" hidden="1"/>
    <cellStyle name="Título 1 4" xfId="25517" hidden="1"/>
    <cellStyle name="Título 1 4" xfId="22418" hidden="1"/>
    <cellStyle name="Título 1 4" xfId="23134" hidden="1"/>
    <cellStyle name="Título 1 4" xfId="22150" hidden="1"/>
    <cellStyle name="Título 1 4" xfId="23298" hidden="1"/>
    <cellStyle name="Título 1 4" xfId="22089" hidden="1"/>
    <cellStyle name="Título 1 4" xfId="25526" hidden="1"/>
    <cellStyle name="Título 1 4" xfId="22757" hidden="1"/>
    <cellStyle name="Título 1 4" xfId="25193" hidden="1"/>
    <cellStyle name="Título 1 4" xfId="27486" hidden="1"/>
    <cellStyle name="Título 1 4" xfId="22220" hidden="1"/>
    <cellStyle name="Título 1 4" xfId="31208" hidden="1"/>
    <cellStyle name="Título 1 4" xfId="31431" hidden="1"/>
    <cellStyle name="Título 1 4" xfId="31440" hidden="1"/>
    <cellStyle name="Título 1 4" xfId="31449" hidden="1"/>
    <cellStyle name="Título 1 4" xfId="31457" hidden="1"/>
    <cellStyle name="Título 1 4" xfId="31467" hidden="1"/>
    <cellStyle name="Título 1 4" xfId="31433" hidden="1"/>
    <cellStyle name="Título 1 4" xfId="31460" hidden="1"/>
    <cellStyle name="Título 1 4" xfId="31420" hidden="1"/>
    <cellStyle name="Título 1 4" xfId="31479" hidden="1"/>
    <cellStyle name="Título 1 4" xfId="31358" hidden="1"/>
    <cellStyle name="Título 1 4" xfId="31267" hidden="1"/>
    <cellStyle name="Título 1 4" xfId="31263" hidden="1"/>
    <cellStyle name="Título 1 4" xfId="31289" hidden="1"/>
    <cellStyle name="Título 1 4" xfId="31284" hidden="1"/>
    <cellStyle name="Título 1 4" xfId="31333" hidden="1"/>
    <cellStyle name="Título 1 4" xfId="31255" hidden="1"/>
    <cellStyle name="Título 1 4" xfId="31395" hidden="1"/>
    <cellStyle name="Título 1 4" xfId="31517" hidden="1"/>
    <cellStyle name="Título 1 4" xfId="31270" hidden="1"/>
    <cellStyle name="Título 1 4" xfId="31318" hidden="1"/>
    <cellStyle name="Título 1 4" xfId="31296" hidden="1"/>
    <cellStyle name="Título 1 4" xfId="31254" hidden="1"/>
    <cellStyle name="Título 1 4" xfId="31233" hidden="1"/>
    <cellStyle name="Título 1 4" xfId="31336" hidden="1"/>
    <cellStyle name="Título 1 4" xfId="31307" hidden="1"/>
    <cellStyle name="Título 1 4" xfId="31342" hidden="1"/>
    <cellStyle name="Título 1 4" xfId="31519" hidden="1"/>
    <cellStyle name="Título 1 4" xfId="31548" hidden="1"/>
    <cellStyle name="Título 1 4" xfId="31557" hidden="1"/>
    <cellStyle name="Título 1 4" xfId="31566" hidden="1"/>
    <cellStyle name="Título 1 4" xfId="31574" hidden="1"/>
    <cellStyle name="Título 1 4" xfId="31584" hidden="1"/>
    <cellStyle name="Título 1 4" xfId="31550" hidden="1"/>
    <cellStyle name="Título 1 4" xfId="31577" hidden="1"/>
    <cellStyle name="Título 1 4" xfId="31537" hidden="1"/>
    <cellStyle name="Título 1 4" xfId="31596" hidden="1"/>
    <cellStyle name="Título 1 4" xfId="31650" hidden="1"/>
    <cellStyle name="Título 1 4" xfId="31659" hidden="1"/>
    <cellStyle name="Título 1 4" xfId="31668" hidden="1"/>
    <cellStyle name="Título 1 4" xfId="31676" hidden="1"/>
    <cellStyle name="Título 1 4" xfId="31686" hidden="1"/>
    <cellStyle name="Título 1 4" xfId="31652" hidden="1"/>
    <cellStyle name="Título 1 4" xfId="31679" hidden="1"/>
    <cellStyle name="Título 1 4" xfId="31639" hidden="1"/>
    <cellStyle name="Título 1 4" xfId="31698" hidden="1"/>
    <cellStyle name="Título 1 4" xfId="31921" hidden="1"/>
    <cellStyle name="Título 1 4" xfId="31930" hidden="1"/>
    <cellStyle name="Título 1 4" xfId="31939" hidden="1"/>
    <cellStyle name="Título 1 4" xfId="31947" hidden="1"/>
    <cellStyle name="Título 1 4" xfId="31957" hidden="1"/>
    <cellStyle name="Título 1 4" xfId="31923" hidden="1"/>
    <cellStyle name="Título 1 4" xfId="31950" hidden="1"/>
    <cellStyle name="Título 1 4" xfId="31910" hidden="1"/>
    <cellStyle name="Título 1 4" xfId="31969" hidden="1"/>
    <cellStyle name="Título 1 4" xfId="31848" hidden="1"/>
    <cellStyle name="Título 1 4" xfId="31757" hidden="1"/>
    <cellStyle name="Título 1 4" xfId="31753" hidden="1"/>
    <cellStyle name="Título 1 4" xfId="31779" hidden="1"/>
    <cellStyle name="Título 1 4" xfId="31774" hidden="1"/>
    <cellStyle name="Título 1 4" xfId="31823" hidden="1"/>
    <cellStyle name="Título 1 4" xfId="31745" hidden="1"/>
    <cellStyle name="Título 1 4" xfId="31885" hidden="1"/>
    <cellStyle name="Título 1 4" xfId="32007" hidden="1"/>
    <cellStyle name="Título 1 4" xfId="31760" hidden="1"/>
    <cellStyle name="Título 1 4" xfId="31808" hidden="1"/>
    <cellStyle name="Título 1 4" xfId="31786" hidden="1"/>
    <cellStyle name="Título 1 4" xfId="31744" hidden="1"/>
    <cellStyle name="Título 1 4" xfId="31723" hidden="1"/>
    <cellStyle name="Título 1 4" xfId="31826" hidden="1"/>
    <cellStyle name="Título 1 4" xfId="31797" hidden="1"/>
    <cellStyle name="Título 1 4" xfId="31832" hidden="1"/>
    <cellStyle name="Título 1 4" xfId="32009" hidden="1"/>
    <cellStyle name="Título 1 4" xfId="32038" hidden="1"/>
    <cellStyle name="Título 1 4" xfId="32047" hidden="1"/>
    <cellStyle name="Título 1 4" xfId="32056" hidden="1"/>
    <cellStyle name="Título 1 4" xfId="32064" hidden="1"/>
    <cellStyle name="Título 1 4" xfId="32074" hidden="1"/>
    <cellStyle name="Título 1 4" xfId="32040" hidden="1"/>
    <cellStyle name="Título 1 4" xfId="32067" hidden="1"/>
    <cellStyle name="Título 1 4" xfId="32027" hidden="1"/>
    <cellStyle name="Título 1 4" xfId="32086" hidden="1"/>
    <cellStyle name="Título 1 4" xfId="32140" hidden="1"/>
    <cellStyle name="Título 1 4" xfId="32149" hidden="1"/>
    <cellStyle name="Título 1 4" xfId="32158" hidden="1"/>
    <cellStyle name="Título 1 4" xfId="32166" hidden="1"/>
    <cellStyle name="Título 1 4" xfId="32176" hidden="1"/>
    <cellStyle name="Título 1 4" xfId="32142" hidden="1"/>
    <cellStyle name="Título 1 4" xfId="32169" hidden="1"/>
    <cellStyle name="Título 1 4" xfId="32129" hidden="1"/>
    <cellStyle name="Título 1 4" xfId="32188" hidden="1"/>
    <cellStyle name="Título 1 4" xfId="32411" hidden="1"/>
    <cellStyle name="Título 1 4" xfId="32420" hidden="1"/>
    <cellStyle name="Título 1 4" xfId="32429" hidden="1"/>
    <cellStyle name="Título 1 4" xfId="32437" hidden="1"/>
    <cellStyle name="Título 1 4" xfId="32447" hidden="1"/>
    <cellStyle name="Título 1 4" xfId="32413" hidden="1"/>
    <cellStyle name="Título 1 4" xfId="32440" hidden="1"/>
    <cellStyle name="Título 1 4" xfId="32400" hidden="1"/>
    <cellStyle name="Título 1 4" xfId="32459" hidden="1"/>
    <cellStyle name="Título 1 4" xfId="32338" hidden="1"/>
    <cellStyle name="Título 1 4" xfId="32247" hidden="1"/>
    <cellStyle name="Título 1 4" xfId="32243" hidden="1"/>
    <cellStyle name="Título 1 4" xfId="32269" hidden="1"/>
    <cellStyle name="Título 1 4" xfId="32264" hidden="1"/>
    <cellStyle name="Título 1 4" xfId="32313" hidden="1"/>
    <cellStyle name="Título 1 4" xfId="32235" hidden="1"/>
    <cellStyle name="Título 1 4" xfId="32375" hidden="1"/>
    <cellStyle name="Título 1 4" xfId="32497" hidden="1"/>
    <cellStyle name="Título 1 4" xfId="32250" hidden="1"/>
    <cellStyle name="Título 1 4" xfId="32298" hidden="1"/>
    <cellStyle name="Título 1 4" xfId="32276" hidden="1"/>
    <cellStyle name="Título 1 4" xfId="32234" hidden="1"/>
    <cellStyle name="Título 1 4" xfId="32213" hidden="1"/>
    <cellStyle name="Título 1 4" xfId="32316" hidden="1"/>
    <cellStyle name="Título 1 4" xfId="32287" hidden="1"/>
    <cellStyle name="Título 1 4" xfId="32322" hidden="1"/>
    <cellStyle name="Título 1 4" xfId="32499" hidden="1"/>
    <cellStyle name="Título 1 4" xfId="32528" hidden="1"/>
    <cellStyle name="Título 1 4" xfId="32537" hidden="1"/>
    <cellStyle name="Título 1 4" xfId="32546" hidden="1"/>
    <cellStyle name="Título 1 4" xfId="32554" hidden="1"/>
    <cellStyle name="Título 1 4" xfId="32564" hidden="1"/>
    <cellStyle name="Título 1 4" xfId="32530" hidden="1"/>
    <cellStyle name="Título 1 4" xfId="32557" hidden="1"/>
    <cellStyle name="Título 1 4" xfId="32517" hidden="1"/>
    <cellStyle name="Título 1 4" xfId="32576" hidden="1"/>
    <cellStyle name="Título 1 4" xfId="32630" hidden="1"/>
    <cellStyle name="Título 1 4" xfId="32639" hidden="1"/>
    <cellStyle name="Título 1 4" xfId="32648" hidden="1"/>
    <cellStyle name="Título 1 4" xfId="32656" hidden="1"/>
    <cellStyle name="Título 1 4" xfId="32666" hidden="1"/>
    <cellStyle name="Título 1 4" xfId="32632" hidden="1"/>
    <cellStyle name="Título 1 4" xfId="32659" hidden="1"/>
    <cellStyle name="Título 1 4" xfId="32619" hidden="1"/>
    <cellStyle name="Título 1 4" xfId="32678" hidden="1"/>
    <cellStyle name="Título 1 4" xfId="32901" hidden="1"/>
    <cellStyle name="Título 1 4" xfId="32910" hidden="1"/>
    <cellStyle name="Título 1 4" xfId="32919" hidden="1"/>
    <cellStyle name="Título 1 4" xfId="32927" hidden="1"/>
    <cellStyle name="Título 1 4" xfId="32937" hidden="1"/>
    <cellStyle name="Título 1 4" xfId="32903" hidden="1"/>
    <cellStyle name="Título 1 4" xfId="32930" hidden="1"/>
    <cellStyle name="Título 1 4" xfId="32890" hidden="1"/>
    <cellStyle name="Título 1 4" xfId="32949" hidden="1"/>
    <cellStyle name="Título 1 4" xfId="32828" hidden="1"/>
    <cellStyle name="Título 1 4" xfId="32737" hidden="1"/>
    <cellStyle name="Título 1 4" xfId="32733" hidden="1"/>
    <cellStyle name="Título 1 4" xfId="32759" hidden="1"/>
    <cellStyle name="Título 1 4" xfId="32754" hidden="1"/>
    <cellStyle name="Título 1 4" xfId="32803" hidden="1"/>
    <cellStyle name="Título 1 4" xfId="32725" hidden="1"/>
    <cellStyle name="Título 1 4" xfId="32865" hidden="1"/>
    <cellStyle name="Título 1 4" xfId="32987" hidden="1"/>
    <cellStyle name="Título 1 4" xfId="32740" hidden="1"/>
    <cellStyle name="Título 1 4" xfId="32788" hidden="1"/>
    <cellStyle name="Título 1 4" xfId="32766" hidden="1"/>
    <cellStyle name="Título 1 4" xfId="32724" hidden="1"/>
    <cellStyle name="Título 1 4" xfId="32703" hidden="1"/>
    <cellStyle name="Título 1 4" xfId="32806" hidden="1"/>
    <cellStyle name="Título 1 4" xfId="32777" hidden="1"/>
    <cellStyle name="Título 1 4" xfId="32812" hidden="1"/>
    <cellStyle name="Título 1 4" xfId="32989" hidden="1"/>
    <cellStyle name="Título 1 4" xfId="33018" hidden="1"/>
    <cellStyle name="Título 1 4" xfId="33027" hidden="1"/>
    <cellStyle name="Título 1 4" xfId="33036" hidden="1"/>
    <cellStyle name="Título 1 4" xfId="33044" hidden="1"/>
    <cellStyle name="Título 1 4" xfId="33054" hidden="1"/>
    <cellStyle name="Título 1 4" xfId="33020" hidden="1"/>
    <cellStyle name="Título 1 4" xfId="33047" hidden="1"/>
    <cellStyle name="Título 1 4" xfId="33007" hidden="1"/>
    <cellStyle name="Título 1 4" xfId="33066" hidden="1"/>
    <cellStyle name="Título 1 4" xfId="33120" hidden="1"/>
    <cellStyle name="Título 1 4" xfId="33129" hidden="1"/>
    <cellStyle name="Título 1 4" xfId="33138" hidden="1"/>
    <cellStyle name="Título 1 4" xfId="33146" hidden="1"/>
    <cellStyle name="Título 1 4" xfId="33156" hidden="1"/>
    <cellStyle name="Título 1 4" xfId="33122" hidden="1"/>
    <cellStyle name="Título 1 4" xfId="33149" hidden="1"/>
    <cellStyle name="Título 1 4" xfId="33109" hidden="1"/>
    <cellStyle name="Título 1 4" xfId="33168" hidden="1"/>
    <cellStyle name="Título 1 4" xfId="33391" hidden="1"/>
    <cellStyle name="Título 1 4" xfId="33400" hidden="1"/>
    <cellStyle name="Título 1 4" xfId="33409" hidden="1"/>
    <cellStyle name="Título 1 4" xfId="33417" hidden="1"/>
    <cellStyle name="Título 1 4" xfId="33427" hidden="1"/>
    <cellStyle name="Título 1 4" xfId="33393" hidden="1"/>
    <cellStyle name="Título 1 4" xfId="33420" hidden="1"/>
    <cellStyle name="Título 1 4" xfId="33380" hidden="1"/>
    <cellStyle name="Título 1 4" xfId="33439" hidden="1"/>
    <cellStyle name="Título 1 4" xfId="33318" hidden="1"/>
    <cellStyle name="Título 1 4" xfId="33227" hidden="1"/>
    <cellStyle name="Título 1 4" xfId="33223" hidden="1"/>
    <cellStyle name="Título 1 4" xfId="33249" hidden="1"/>
    <cellStyle name="Título 1 4" xfId="33244" hidden="1"/>
    <cellStyle name="Título 1 4" xfId="33293" hidden="1"/>
    <cellStyle name="Título 1 4" xfId="33215" hidden="1"/>
    <cellStyle name="Título 1 4" xfId="33355" hidden="1"/>
    <cellStyle name="Título 1 4" xfId="33477" hidden="1"/>
    <cellStyle name="Título 1 4" xfId="33230" hidden="1"/>
    <cellStyle name="Título 1 4" xfId="33278" hidden="1"/>
    <cellStyle name="Título 1 4" xfId="33256" hidden="1"/>
    <cellStyle name="Título 1 4" xfId="33214" hidden="1"/>
    <cellStyle name="Título 1 4" xfId="33193" hidden="1"/>
    <cellStyle name="Título 1 4" xfId="33296" hidden="1"/>
    <cellStyle name="Título 1 4" xfId="33267" hidden="1"/>
    <cellStyle name="Título 1 4" xfId="33302" hidden="1"/>
    <cellStyle name="Título 1 4" xfId="33479" hidden="1"/>
    <cellStyle name="Título 1 4" xfId="30740" hidden="1"/>
    <cellStyle name="Título 1 4" xfId="23136" hidden="1"/>
    <cellStyle name="Título 1 4" xfId="23958" hidden="1"/>
    <cellStyle name="Título 1 4" xfId="25148" hidden="1"/>
    <cellStyle name="Título 1 4" xfId="25360" hidden="1"/>
    <cellStyle name="Título 1 4" xfId="23469" hidden="1"/>
    <cellStyle name="Título 1 4" xfId="21836" hidden="1"/>
    <cellStyle name="Título 1 4" xfId="26665" hidden="1"/>
    <cellStyle name="Título 1 4" xfId="26464" hidden="1"/>
    <cellStyle name="Título 1 4" xfId="26383" hidden="1"/>
    <cellStyle name="Título 1 4" xfId="23514" hidden="1"/>
    <cellStyle name="Título 1 4" xfId="27038" hidden="1"/>
    <cellStyle name="Título 1 4" xfId="23425" hidden="1"/>
    <cellStyle name="Título 1 4" xfId="27366" hidden="1"/>
    <cellStyle name="Título 1 4" xfId="25753" hidden="1"/>
    <cellStyle name="Título 1 4" xfId="22361" hidden="1"/>
    <cellStyle name="Título 1 4" xfId="23822" hidden="1"/>
    <cellStyle name="Título 1 4" xfId="25653" hidden="1"/>
    <cellStyle name="Título 1 4" xfId="23377" hidden="1"/>
    <cellStyle name="Título 1 4" xfId="23646" hidden="1"/>
    <cellStyle name="Título 1 4" xfId="22350" hidden="1"/>
    <cellStyle name="Título 1 4" xfId="23450" hidden="1"/>
    <cellStyle name="Título 1 4" xfId="25913" hidden="1"/>
    <cellStyle name="Título 1 4" xfId="26077" hidden="1"/>
    <cellStyle name="Título 1 4" xfId="23048" hidden="1"/>
    <cellStyle name="Título 1 4" xfId="27439" hidden="1"/>
    <cellStyle name="Título 1 4" xfId="25848" hidden="1"/>
    <cellStyle name="Título 1 4" xfId="21857" hidden="1"/>
    <cellStyle name="Título 1 4" xfId="26554" hidden="1"/>
    <cellStyle name="Título 1 4" xfId="22917" hidden="1"/>
    <cellStyle name="Título 1 4" xfId="25781" hidden="1"/>
    <cellStyle name="Título 1 4" xfId="22085" hidden="1"/>
    <cellStyle name="Título 1 4" xfId="25631" hidden="1"/>
    <cellStyle name="Título 1 4" xfId="22135" hidden="1"/>
    <cellStyle name="Título 1 4" xfId="22719" hidden="1"/>
    <cellStyle name="Título 1 4" xfId="26592" hidden="1"/>
    <cellStyle name="Título 1 4" xfId="22297" hidden="1"/>
    <cellStyle name="Título 1 4" xfId="22552" hidden="1"/>
    <cellStyle name="Título 1 4" xfId="22272" hidden="1"/>
    <cellStyle name="Título 1 4" xfId="25536" hidden="1"/>
    <cellStyle name="Título 1 4" xfId="26452" hidden="1"/>
    <cellStyle name="Título 1 4" xfId="24476" hidden="1"/>
    <cellStyle name="Título 1 4" xfId="23105" hidden="1"/>
    <cellStyle name="Título 1 4" xfId="25991" hidden="1"/>
    <cellStyle name="Título 1 4" xfId="27974" hidden="1"/>
    <cellStyle name="Título 1 4" xfId="22938" hidden="1"/>
    <cellStyle name="Título 1 4" xfId="23304" hidden="1"/>
    <cellStyle name="Título 1 4" xfId="25698" hidden="1"/>
    <cellStyle name="Título 1 4" xfId="26978" hidden="1"/>
    <cellStyle name="Título 1 4" xfId="22369" hidden="1"/>
    <cellStyle name="Título 1 4" xfId="26364" hidden="1"/>
    <cellStyle name="Título 1 4" xfId="27944" hidden="1"/>
    <cellStyle name="Título 1 4" xfId="23593" hidden="1"/>
    <cellStyle name="Título 1 4" xfId="23316" hidden="1"/>
    <cellStyle name="Título 1 4" xfId="27885" hidden="1"/>
    <cellStyle name="Título 1 4" xfId="27958" hidden="1"/>
    <cellStyle name="Título 1 4" xfId="21811" hidden="1"/>
    <cellStyle name="Título 1 4" xfId="23140" hidden="1"/>
    <cellStyle name="Título 1 4" xfId="24498" hidden="1"/>
    <cellStyle name="Título 1 4" xfId="23046" hidden="1"/>
    <cellStyle name="Título 1 4" xfId="23150" hidden="1"/>
    <cellStyle name="Título 1 4" xfId="22048" hidden="1"/>
    <cellStyle name="Título 1 4" xfId="23045" hidden="1"/>
    <cellStyle name="Título 1 4" xfId="22458" hidden="1"/>
    <cellStyle name="Título 1 4" xfId="26966" hidden="1"/>
    <cellStyle name="Título 1 4" xfId="26469" hidden="1"/>
    <cellStyle name="Título 1 4" xfId="25663" hidden="1"/>
    <cellStyle name="Título 1 4" xfId="25931" hidden="1"/>
    <cellStyle name="Título 1 4" xfId="25154" hidden="1"/>
    <cellStyle name="Título 1 4" xfId="25856" hidden="1"/>
    <cellStyle name="Título 1 4" xfId="26390" hidden="1"/>
    <cellStyle name="Título 1 4" xfId="23840" hidden="1"/>
    <cellStyle name="Título 1 4" xfId="22597" hidden="1"/>
    <cellStyle name="Título 1 4" xfId="27005" hidden="1"/>
    <cellStyle name="Título 1 4" xfId="22316" hidden="1"/>
    <cellStyle name="Título 1 4" xfId="23908" hidden="1"/>
    <cellStyle name="Título 1 4" xfId="25537" hidden="1"/>
    <cellStyle name="Título 1 4" xfId="27016" hidden="1"/>
    <cellStyle name="Título 1 4" xfId="22400" hidden="1"/>
    <cellStyle name="Título 1 4" xfId="23979" hidden="1"/>
    <cellStyle name="Título 1 4" xfId="25869" hidden="1"/>
    <cellStyle name="Título 1 4" xfId="22952" hidden="1"/>
    <cellStyle name="Título 1 4" xfId="22428" hidden="1"/>
    <cellStyle name="Título 1 4" xfId="25875" hidden="1"/>
    <cellStyle name="Título 1 4" xfId="23633" hidden="1"/>
    <cellStyle name="Título 1 4" xfId="28078" hidden="1"/>
    <cellStyle name="Título 1 4" xfId="26393" hidden="1"/>
    <cellStyle name="Título 1 4" xfId="23888" hidden="1"/>
    <cellStyle name="Título 1 4" xfId="27272" hidden="1"/>
    <cellStyle name="Título 1 4" xfId="26613" hidden="1"/>
    <cellStyle name="Título 1 4" xfId="30713" hidden="1"/>
    <cellStyle name="Título 1 4" xfId="27919" hidden="1"/>
    <cellStyle name="Título 1 4" xfId="26936" hidden="1"/>
    <cellStyle name="Título 1 4" xfId="25742" hidden="1"/>
    <cellStyle name="Título 1 4" xfId="22221" hidden="1"/>
    <cellStyle name="Título 1 4" xfId="23022" hidden="1"/>
    <cellStyle name="Título 1 4" xfId="23957" hidden="1"/>
    <cellStyle name="Título 1 4" xfId="26387" hidden="1"/>
    <cellStyle name="Título 1 4" xfId="21810" hidden="1"/>
    <cellStyle name="Título 1 4" xfId="33526" hidden="1"/>
    <cellStyle name="Título 1 4" xfId="33535" hidden="1"/>
    <cellStyle name="Título 1 4" xfId="33544" hidden="1"/>
    <cellStyle name="Título 1 4" xfId="33552" hidden="1"/>
    <cellStyle name="Título 1 4" xfId="33562" hidden="1"/>
    <cellStyle name="Título 1 4" xfId="33528" hidden="1"/>
    <cellStyle name="Título 1 4" xfId="33555" hidden="1"/>
    <cellStyle name="Título 1 4" xfId="33515" hidden="1"/>
    <cellStyle name="Título 1 4" xfId="33574" hidden="1"/>
    <cellStyle name="Título 1 4" xfId="33797" hidden="1"/>
    <cellStyle name="Título 1 4" xfId="33806" hidden="1"/>
    <cellStyle name="Título 1 4" xfId="33815" hidden="1"/>
    <cellStyle name="Título 1 4" xfId="33823" hidden="1"/>
    <cellStyle name="Título 1 4" xfId="33833" hidden="1"/>
    <cellStyle name="Título 1 4" xfId="33799" hidden="1"/>
    <cellStyle name="Título 1 4" xfId="33826" hidden="1"/>
    <cellStyle name="Título 1 4" xfId="33786" hidden="1"/>
    <cellStyle name="Título 1 4" xfId="33845" hidden="1"/>
    <cellStyle name="Título 1 4" xfId="33724" hidden="1"/>
    <cellStyle name="Título 1 4" xfId="33633" hidden="1"/>
    <cellStyle name="Título 1 4" xfId="33629" hidden="1"/>
    <cellStyle name="Título 1 4" xfId="33655" hidden="1"/>
    <cellStyle name="Título 1 4" xfId="33650" hidden="1"/>
    <cellStyle name="Título 1 4" xfId="33699" hidden="1"/>
    <cellStyle name="Título 1 4" xfId="33621" hidden="1"/>
    <cellStyle name="Título 1 4" xfId="33761" hidden="1"/>
    <cellStyle name="Título 1 4" xfId="33883" hidden="1"/>
    <cellStyle name="Título 1 4" xfId="33636" hidden="1"/>
    <cellStyle name="Título 1 4" xfId="33684" hidden="1"/>
    <cellStyle name="Título 1 4" xfId="33662" hidden="1"/>
    <cellStyle name="Título 1 4" xfId="33620" hidden="1"/>
    <cellStyle name="Título 1 4" xfId="33599" hidden="1"/>
    <cellStyle name="Título 1 4" xfId="33702" hidden="1"/>
    <cellStyle name="Título 1 4" xfId="33673" hidden="1"/>
    <cellStyle name="Título 1 4" xfId="33708" hidden="1"/>
    <cellStyle name="Título 1 4" xfId="33885" hidden="1"/>
    <cellStyle name="Título 1 4" xfId="28409" hidden="1"/>
    <cellStyle name="Título 1 4" xfId="25223" hidden="1"/>
    <cellStyle name="Título 1 4" xfId="25501" hidden="1"/>
    <cellStyle name="Título 1 4" xfId="26361" hidden="1"/>
    <cellStyle name="Título 1 4" xfId="25786" hidden="1"/>
    <cellStyle name="Título 1 4" xfId="25419" hidden="1"/>
    <cellStyle name="Título 1 4" xfId="26879" hidden="1"/>
    <cellStyle name="Título 1 4" xfId="23852" hidden="1"/>
    <cellStyle name="Título 1 4" xfId="23072" hidden="1"/>
    <cellStyle name="Título 1 4" xfId="23618" hidden="1"/>
    <cellStyle name="Título 1 4" xfId="27943" hidden="1"/>
    <cellStyle name="Título 1 4" xfId="21887" hidden="1"/>
    <cellStyle name="Título 1 4" xfId="26695" hidden="1"/>
    <cellStyle name="Título 1 4" xfId="25532" hidden="1"/>
    <cellStyle name="Título 1 4" xfId="22450" hidden="1"/>
    <cellStyle name="Título 1 4" xfId="26763" hidden="1"/>
    <cellStyle name="Título 1 4" xfId="22044" hidden="1"/>
    <cellStyle name="Título 1 4" xfId="33892" hidden="1"/>
    <cellStyle name="Título 1 4" xfId="34115" hidden="1"/>
    <cellStyle name="Título 1 4" xfId="34124" hidden="1"/>
    <cellStyle name="Título 1 4" xfId="34133" hidden="1"/>
    <cellStyle name="Título 1 4" xfId="34141" hidden="1"/>
    <cellStyle name="Título 1 4" xfId="34151" hidden="1"/>
    <cellStyle name="Título 1 4" xfId="34117" hidden="1"/>
    <cellStyle name="Título 1 4" xfId="34144" hidden="1"/>
    <cellStyle name="Título 1 4" xfId="34104" hidden="1"/>
    <cellStyle name="Título 1 4" xfId="34163" hidden="1"/>
    <cellStyle name="Título 1 4" xfId="34042" hidden="1"/>
    <cellStyle name="Título 1 4" xfId="33951" hidden="1"/>
    <cellStyle name="Título 1 4" xfId="33947" hidden="1"/>
    <cellStyle name="Título 1 4" xfId="33973" hidden="1"/>
    <cellStyle name="Título 1 4" xfId="33968" hidden="1"/>
    <cellStyle name="Título 1 4" xfId="34017" hidden="1"/>
    <cellStyle name="Título 1 4" xfId="33939" hidden="1"/>
    <cellStyle name="Título 1 4" xfId="34079" hidden="1"/>
    <cellStyle name="Título 1 4" xfId="34201" hidden="1"/>
    <cellStyle name="Título 1 4" xfId="33954" hidden="1"/>
    <cellStyle name="Título 1 4" xfId="34002" hidden="1"/>
    <cellStyle name="Título 1 4" xfId="33980" hidden="1"/>
    <cellStyle name="Título 1 4" xfId="33938" hidden="1"/>
    <cellStyle name="Título 1 4" xfId="33917" hidden="1"/>
    <cellStyle name="Título 1 4" xfId="34020" hidden="1"/>
    <cellStyle name="Título 1 4" xfId="33991" hidden="1"/>
    <cellStyle name="Título 1 4" xfId="34026" hidden="1"/>
    <cellStyle name="Título 1 4" xfId="34203" hidden="1"/>
    <cellStyle name="Título 1 4" xfId="34232" hidden="1"/>
    <cellStyle name="Título 1 4" xfId="34241" hidden="1"/>
    <cellStyle name="Título 1 4" xfId="34250" hidden="1"/>
    <cellStyle name="Título 1 4" xfId="34258" hidden="1"/>
    <cellStyle name="Título 1 4" xfId="34268" hidden="1"/>
    <cellStyle name="Título 1 4" xfId="34234" hidden="1"/>
    <cellStyle name="Título 1 4" xfId="34261" hidden="1"/>
    <cellStyle name="Título 1 4" xfId="34221" hidden="1"/>
    <cellStyle name="Título 1 4" xfId="34280" hidden="1"/>
    <cellStyle name="Título 1 4" xfId="34334" hidden="1"/>
    <cellStyle name="Título 1 4" xfId="34343" hidden="1"/>
    <cellStyle name="Título 1 4" xfId="34352" hidden="1"/>
    <cellStyle name="Título 1 4" xfId="34360" hidden="1"/>
    <cellStyle name="Título 1 4" xfId="34370" hidden="1"/>
    <cellStyle name="Título 1 4" xfId="34336" hidden="1"/>
    <cellStyle name="Título 1 4" xfId="34363" hidden="1"/>
    <cellStyle name="Título 1 4" xfId="34323" hidden="1"/>
    <cellStyle name="Título 1 4" xfId="34382" hidden="1"/>
    <cellStyle name="Título 1 4" xfId="34605" hidden="1"/>
    <cellStyle name="Título 1 4" xfId="34614" hidden="1"/>
    <cellStyle name="Título 1 4" xfId="34623" hidden="1"/>
    <cellStyle name="Título 1 4" xfId="34631" hidden="1"/>
    <cellStyle name="Título 1 4" xfId="34641" hidden="1"/>
    <cellStyle name="Título 1 4" xfId="34607" hidden="1"/>
    <cellStyle name="Título 1 4" xfId="34634" hidden="1"/>
    <cellStyle name="Título 1 4" xfId="34594" hidden="1"/>
    <cellStyle name="Título 1 4" xfId="34653" hidden="1"/>
    <cellStyle name="Título 1 4" xfId="34532" hidden="1"/>
    <cellStyle name="Título 1 4" xfId="34441" hidden="1"/>
    <cellStyle name="Título 1 4" xfId="34437" hidden="1"/>
    <cellStyle name="Título 1 4" xfId="34463" hidden="1"/>
    <cellStyle name="Título 1 4" xfId="34458" hidden="1"/>
    <cellStyle name="Título 1 4" xfId="34507" hidden="1"/>
    <cellStyle name="Título 1 4" xfId="34429" hidden="1"/>
    <cellStyle name="Título 1 4" xfId="34569" hidden="1"/>
    <cellStyle name="Título 1 4" xfId="34691" hidden="1"/>
    <cellStyle name="Título 1 4" xfId="34444" hidden="1"/>
    <cellStyle name="Título 1 4" xfId="34492" hidden="1"/>
    <cellStyle name="Título 1 4" xfId="34470" hidden="1"/>
    <cellStyle name="Título 1 4" xfId="34428" hidden="1"/>
    <cellStyle name="Título 1 4" xfId="34407" hidden="1"/>
    <cellStyle name="Título 1 4" xfId="34510" hidden="1"/>
    <cellStyle name="Título 1 4" xfId="34481" hidden="1"/>
    <cellStyle name="Título 1 4" xfId="34516" hidden="1"/>
    <cellStyle name="Título 1 4" xfId="34693" hidden="1"/>
    <cellStyle name="Título 1 4" xfId="34722" hidden="1"/>
    <cellStyle name="Título 1 4" xfId="34731" hidden="1"/>
    <cellStyle name="Título 1 4" xfId="34740" hidden="1"/>
    <cellStyle name="Título 1 4" xfId="34748" hidden="1"/>
    <cellStyle name="Título 1 4" xfId="34758" hidden="1"/>
    <cellStyle name="Título 1 4" xfId="34724" hidden="1"/>
    <cellStyle name="Título 1 4" xfId="34751" hidden="1"/>
    <cellStyle name="Título 1 4" xfId="34711" hidden="1"/>
    <cellStyle name="Título 1 4" xfId="34770" hidden="1"/>
    <cellStyle name="Título 1 4" xfId="34824" hidden="1"/>
    <cellStyle name="Título 1 4" xfId="34833" hidden="1"/>
    <cellStyle name="Título 1 4" xfId="34842" hidden="1"/>
    <cellStyle name="Título 1 4" xfId="34850" hidden="1"/>
    <cellStyle name="Título 1 4" xfId="34860" hidden="1"/>
    <cellStyle name="Título 1 4" xfId="34826" hidden="1"/>
    <cellStyle name="Título 1 4" xfId="34853" hidden="1"/>
    <cellStyle name="Título 1 4" xfId="34813" hidden="1"/>
    <cellStyle name="Título 1 4" xfId="34872" hidden="1"/>
    <cellStyle name="Título 1 4" xfId="35095" hidden="1"/>
    <cellStyle name="Título 1 4" xfId="35104" hidden="1"/>
    <cellStyle name="Título 1 4" xfId="35113" hidden="1"/>
    <cellStyle name="Título 1 4" xfId="35121" hidden="1"/>
    <cellStyle name="Título 1 4" xfId="35131" hidden="1"/>
    <cellStyle name="Título 1 4" xfId="35097" hidden="1"/>
    <cellStyle name="Título 1 4" xfId="35124" hidden="1"/>
    <cellStyle name="Título 1 4" xfId="35084" hidden="1"/>
    <cellStyle name="Título 1 4" xfId="35143" hidden="1"/>
    <cellStyle name="Título 1 4" xfId="35022" hidden="1"/>
    <cellStyle name="Título 1 4" xfId="34931" hidden="1"/>
    <cellStyle name="Título 1 4" xfId="34927" hidden="1"/>
    <cellStyle name="Título 1 4" xfId="34953" hidden="1"/>
    <cellStyle name="Título 1 4" xfId="34948" hidden="1"/>
    <cellStyle name="Título 1 4" xfId="34997" hidden="1"/>
    <cellStyle name="Título 1 4" xfId="34919" hidden="1"/>
    <cellStyle name="Título 1 4" xfId="35059" hidden="1"/>
    <cellStyle name="Título 1 4" xfId="35181" hidden="1"/>
    <cellStyle name="Título 1 4" xfId="34934" hidden="1"/>
    <cellStyle name="Título 1 4" xfId="34982" hidden="1"/>
    <cellStyle name="Título 1 4" xfId="34960" hidden="1"/>
    <cellStyle name="Título 1 4" xfId="34918" hidden="1"/>
    <cellStyle name="Título 1 4" xfId="34897" hidden="1"/>
    <cellStyle name="Título 1 4" xfId="35000" hidden="1"/>
    <cellStyle name="Título 1 4" xfId="34971" hidden="1"/>
    <cellStyle name="Título 1 4" xfId="35006" hidden="1"/>
    <cellStyle name="Título 1 4" xfId="35183" hidden="1"/>
    <cellStyle name="Título 1 4" xfId="35212" hidden="1"/>
    <cellStyle name="Título 1 4" xfId="35221" hidden="1"/>
    <cellStyle name="Título 1 4" xfId="35230" hidden="1"/>
    <cellStyle name="Título 1 4" xfId="35238" hidden="1"/>
    <cellStyle name="Título 1 4" xfId="35248" hidden="1"/>
    <cellStyle name="Título 1 4" xfId="35214" hidden="1"/>
    <cellStyle name="Título 1 4" xfId="35241" hidden="1"/>
    <cellStyle name="Título 1 4" xfId="35201" hidden="1"/>
    <cellStyle name="Título 1 4" xfId="35260" hidden="1"/>
    <cellStyle name="Título 1 4" xfId="35314" hidden="1"/>
    <cellStyle name="Título 1 4" xfId="35323" hidden="1"/>
    <cellStyle name="Título 1 4" xfId="35332" hidden="1"/>
    <cellStyle name="Título 1 4" xfId="35340" hidden="1"/>
    <cellStyle name="Título 1 4" xfId="35350" hidden="1"/>
    <cellStyle name="Título 1 4" xfId="35316" hidden="1"/>
    <cellStyle name="Título 1 4" xfId="35343" hidden="1"/>
    <cellStyle name="Título 1 4" xfId="35303" hidden="1"/>
    <cellStyle name="Título 1 4" xfId="35362" hidden="1"/>
    <cellStyle name="Título 1 4" xfId="35585" hidden="1"/>
    <cellStyle name="Título 1 4" xfId="35594" hidden="1"/>
    <cellStyle name="Título 1 4" xfId="35603" hidden="1"/>
    <cellStyle name="Título 1 4" xfId="35611" hidden="1"/>
    <cellStyle name="Título 1 4" xfId="35621" hidden="1"/>
    <cellStyle name="Título 1 4" xfId="35587" hidden="1"/>
    <cellStyle name="Título 1 4" xfId="35614" hidden="1"/>
    <cellStyle name="Título 1 4" xfId="35574" hidden="1"/>
    <cellStyle name="Título 1 4" xfId="35633" hidden="1"/>
    <cellStyle name="Título 1 4" xfId="35512" hidden="1"/>
    <cellStyle name="Título 1 4" xfId="35421" hidden="1"/>
    <cellStyle name="Título 1 4" xfId="35417" hidden="1"/>
    <cellStyle name="Título 1 4" xfId="35443" hidden="1"/>
    <cellStyle name="Título 1 4" xfId="35438" hidden="1"/>
    <cellStyle name="Título 1 4" xfId="35487" hidden="1"/>
    <cellStyle name="Título 1 4" xfId="35409" hidden="1"/>
    <cellStyle name="Título 1 4" xfId="35549" hidden="1"/>
    <cellStyle name="Título 1 4" xfId="35671" hidden="1"/>
    <cellStyle name="Título 1 4" xfId="35424" hidden="1"/>
    <cellStyle name="Título 1 4" xfId="35472" hidden="1"/>
    <cellStyle name="Título 1 4" xfId="35450" hidden="1"/>
    <cellStyle name="Título 1 4" xfId="35408" hidden="1"/>
    <cellStyle name="Título 1 4" xfId="35387" hidden="1"/>
    <cellStyle name="Título 1 4" xfId="35490" hidden="1"/>
    <cellStyle name="Título 1 4" xfId="35461" hidden="1"/>
    <cellStyle name="Título 1 4" xfId="35496" hidden="1"/>
    <cellStyle name="Título 1 4" xfId="35673" hidden="1"/>
    <cellStyle name="Título 1 4" xfId="35702" hidden="1"/>
    <cellStyle name="Título 1 4" xfId="35711" hidden="1"/>
    <cellStyle name="Título 1 4" xfId="35720" hidden="1"/>
    <cellStyle name="Título 1 4" xfId="35728" hidden="1"/>
    <cellStyle name="Título 1 4" xfId="35738" hidden="1"/>
    <cellStyle name="Título 1 4" xfId="35704" hidden="1"/>
    <cellStyle name="Título 1 4" xfId="35731" hidden="1"/>
    <cellStyle name="Título 1 4" xfId="35691" hidden="1"/>
    <cellStyle name="Título 1 4" xfId="35750" hidden="1"/>
    <cellStyle name="Título 1 4" xfId="35804" hidden="1"/>
    <cellStyle name="Título 1 4" xfId="35813" hidden="1"/>
    <cellStyle name="Título 1 4" xfId="35822" hidden="1"/>
    <cellStyle name="Título 1 4" xfId="35830" hidden="1"/>
    <cellStyle name="Título 1 4" xfId="35840" hidden="1"/>
    <cellStyle name="Título 1 4" xfId="35806" hidden="1"/>
    <cellStyle name="Título 1 4" xfId="35833" hidden="1"/>
    <cellStyle name="Título 1 4" xfId="35793" hidden="1"/>
    <cellStyle name="Título 1 4" xfId="35852" hidden="1"/>
    <cellStyle name="Título 1 4" xfId="36075" hidden="1"/>
    <cellStyle name="Título 1 4" xfId="36084" hidden="1"/>
    <cellStyle name="Título 1 4" xfId="36093" hidden="1"/>
    <cellStyle name="Título 1 4" xfId="36101" hidden="1"/>
    <cellStyle name="Título 1 4" xfId="36111" hidden="1"/>
    <cellStyle name="Título 1 4" xfId="36077" hidden="1"/>
    <cellStyle name="Título 1 4" xfId="36104" hidden="1"/>
    <cellStyle name="Título 1 4" xfId="36064" hidden="1"/>
    <cellStyle name="Título 1 4" xfId="36123" hidden="1"/>
    <cellStyle name="Título 1 4" xfId="36002" hidden="1"/>
    <cellStyle name="Título 1 4" xfId="35911" hidden="1"/>
    <cellStyle name="Título 1 4" xfId="35907" hidden="1"/>
    <cellStyle name="Título 1 4" xfId="35933" hidden="1"/>
    <cellStyle name="Título 1 4" xfId="35928" hidden="1"/>
    <cellStyle name="Título 1 4" xfId="35977" hidden="1"/>
    <cellStyle name="Título 1 4" xfId="35899" hidden="1"/>
    <cellStyle name="Título 1 4" xfId="36039" hidden="1"/>
    <cellStyle name="Título 1 4" xfId="36161" hidden="1"/>
    <cellStyle name="Título 1 4" xfId="35914" hidden="1"/>
    <cellStyle name="Título 1 4" xfId="35962" hidden="1"/>
    <cellStyle name="Título 1 4" xfId="35940" hidden="1"/>
    <cellStyle name="Título 1 4" xfId="35898" hidden="1"/>
    <cellStyle name="Título 1 4" xfId="35877" hidden="1"/>
    <cellStyle name="Título 1 4" xfId="35980" hidden="1"/>
    <cellStyle name="Título 1 4" xfId="35951" hidden="1"/>
    <cellStyle name="Título 1 4" xfId="35986" hidden="1"/>
    <cellStyle name="Título 1 4" xfId="36163" hidden="1"/>
    <cellStyle name="Título 1 4" xfId="33495" hidden="1"/>
    <cellStyle name="Título 1 4" xfId="26791" hidden="1"/>
    <cellStyle name="Título 1 4" xfId="25624" hidden="1"/>
    <cellStyle name="Título 1 4" xfId="26778" hidden="1"/>
    <cellStyle name="Título 1 4" xfId="27203" hidden="1"/>
    <cellStyle name="Título 1 4" xfId="27850" hidden="1"/>
    <cellStyle name="Título 1 4" xfId="26974" hidden="1"/>
    <cellStyle name="Título 1 4" xfId="27158" hidden="1"/>
    <cellStyle name="Título 1 4" xfId="25199" hidden="1"/>
    <cellStyle name="Título 1 4" xfId="30730" hidden="1"/>
    <cellStyle name="Título 1 4" xfId="31182" hidden="1"/>
    <cellStyle name="Título 1 4" xfId="25638" hidden="1"/>
    <cellStyle name="Título 1 4" xfId="25217" hidden="1"/>
    <cellStyle name="Título 1 4" xfId="26332" hidden="1"/>
    <cellStyle name="Título 1 4" xfId="21870" hidden="1"/>
    <cellStyle name="Título 1 4" xfId="27221" hidden="1"/>
    <cellStyle name="Título 1 4" xfId="27883" hidden="1"/>
    <cellStyle name="Título 1 4" xfId="25898" hidden="1"/>
    <cellStyle name="Título 1 4" xfId="22296" hidden="1"/>
    <cellStyle name="Título 1 4" xfId="25603" hidden="1"/>
    <cellStyle name="Título 1 4" xfId="25688" hidden="1"/>
    <cellStyle name="Título 1 4" xfId="26004" hidden="1"/>
    <cellStyle name="Título 1 4" xfId="23252" hidden="1"/>
    <cellStyle name="Título 1 4" xfId="26257" hidden="1"/>
    <cellStyle name="Título 1 4" xfId="27276" hidden="1"/>
    <cellStyle name="Título 1 4" xfId="26964" hidden="1"/>
    <cellStyle name="Título 1 4" xfId="30872" hidden="1"/>
    <cellStyle name="Título 1 4" xfId="23422" hidden="1"/>
    <cellStyle name="Título 1 4" xfId="31186" hidden="1"/>
    <cellStyle name="Título 1 4" xfId="25910" hidden="1"/>
    <cellStyle name="Título 1 4" xfId="27861" hidden="1"/>
    <cellStyle name="Título 1 4" xfId="25377" hidden="1"/>
    <cellStyle name="Título 1 4" xfId="23321" hidden="1"/>
    <cellStyle name="Título 1 4" xfId="26824" hidden="1"/>
    <cellStyle name="Título 1 4" xfId="23176" hidden="1"/>
    <cellStyle name="Título 1 4" xfId="23929" hidden="1"/>
    <cellStyle name="Título 1 4" xfId="24167" hidden="1"/>
    <cellStyle name="Título 1 4" xfId="25329" hidden="1"/>
    <cellStyle name="Título 1 4" xfId="31188" hidden="1"/>
    <cellStyle name="Título 1 4" xfId="23306" hidden="1"/>
    <cellStyle name="Título 1 4" xfId="24136" hidden="1"/>
    <cellStyle name="Título 1 4" xfId="25741" hidden="1"/>
    <cellStyle name="Título 1 4" xfId="26713" hidden="1"/>
    <cellStyle name="Título 1 4" xfId="26754" hidden="1"/>
    <cellStyle name="Título 1 4" xfId="30779" hidden="1"/>
    <cellStyle name="Título 1 4" xfId="26752" hidden="1"/>
    <cellStyle name="Título 1 4" xfId="30702" hidden="1"/>
    <cellStyle name="Título 1 4" xfId="23820" hidden="1"/>
    <cellStyle name="Título 1 4" xfId="22749" hidden="1"/>
    <cellStyle name="Título 1 4" xfId="26324" hidden="1"/>
    <cellStyle name="Título 1 4" xfId="22935" hidden="1"/>
    <cellStyle name="Título 1 4" xfId="25131" hidden="1"/>
    <cellStyle name="Título 1 4" xfId="26660" hidden="1"/>
    <cellStyle name="Título 1 4" xfId="25328" hidden="1"/>
    <cellStyle name="Título 1 4" xfId="26399" hidden="1"/>
    <cellStyle name="Título 1 4" xfId="23560" hidden="1"/>
    <cellStyle name="Título 1 4" xfId="23712" hidden="1"/>
    <cellStyle name="Título 1 4" xfId="25116" hidden="1"/>
    <cellStyle name="Título 1 4" xfId="25767" hidden="1"/>
    <cellStyle name="Título 1 4" xfId="26032" hidden="1"/>
    <cellStyle name="Título 1 4" xfId="15941" hidden="1"/>
    <cellStyle name="Título 1 4" xfId="24010" hidden="1"/>
    <cellStyle name="Título 1 4" xfId="26022" hidden="1"/>
    <cellStyle name="Título 1 4" xfId="21839" hidden="1"/>
    <cellStyle name="Título 1 4" xfId="27959" hidden="1"/>
    <cellStyle name="Título 1 4" xfId="23914" hidden="1"/>
    <cellStyle name="Título 1 4" xfId="22110" hidden="1"/>
    <cellStyle name="Título 1 4" xfId="27109" hidden="1"/>
    <cellStyle name="Título 1 4" xfId="21926" hidden="1"/>
    <cellStyle name="Título 1 4" xfId="27341" hidden="1"/>
    <cellStyle name="Título 1 4" xfId="24168" hidden="1"/>
    <cellStyle name="Título 1 4" xfId="25245" hidden="1"/>
    <cellStyle name="Título 1 4" xfId="28093" hidden="1"/>
    <cellStyle name="Título 1 4" xfId="26105" hidden="1"/>
    <cellStyle name="Título 1 4" xfId="23974" hidden="1"/>
    <cellStyle name="Título 1 4" xfId="25052" hidden="1"/>
    <cellStyle name="Título 1 4" xfId="21813" hidden="1"/>
    <cellStyle name="Título 1 4" xfId="30769" hidden="1"/>
    <cellStyle name="Título 1 4" xfId="26655" hidden="1"/>
    <cellStyle name="Título 1 4" xfId="24000" hidden="1"/>
    <cellStyle name="Título 1 4" xfId="23043" hidden="1"/>
    <cellStyle name="Título 1 4" xfId="25903" hidden="1"/>
    <cellStyle name="Título 1 4" xfId="25730" hidden="1"/>
    <cellStyle name="Título 1 4" xfId="25540" hidden="1"/>
    <cellStyle name="Título 1 4" xfId="22555" hidden="1"/>
    <cellStyle name="Título 1 4" xfId="25166" hidden="1"/>
    <cellStyle name="Título 1 4" xfId="23609" hidden="1"/>
    <cellStyle name="Título 1 4" xfId="22788" hidden="1"/>
    <cellStyle name="Título 1 4" xfId="30726" hidden="1"/>
    <cellStyle name="Título 1 4" xfId="23174" hidden="1"/>
    <cellStyle name="Título 1 4" xfId="33485" hidden="1"/>
    <cellStyle name="Título 1 4" xfId="25662" hidden="1"/>
    <cellStyle name="Título 1 4" xfId="26237" hidden="1"/>
    <cellStyle name="Título 1 4" xfId="24017" hidden="1"/>
    <cellStyle name="Título 1 4" xfId="28091" hidden="1"/>
    <cellStyle name="Título 1 4" xfId="27975" hidden="1"/>
    <cellStyle name="Título 1 4" xfId="23325" hidden="1"/>
    <cellStyle name="Título 1 4" xfId="25927" hidden="1"/>
    <cellStyle name="Título 1 4" xfId="27829" hidden="1"/>
    <cellStyle name="Título 1 4" xfId="36192" hidden="1"/>
    <cellStyle name="Título 1 4" xfId="36201" hidden="1"/>
    <cellStyle name="Título 1 4" xfId="36210" hidden="1"/>
    <cellStyle name="Título 1 4" xfId="36218" hidden="1"/>
    <cellStyle name="Título 1 4" xfId="36228" hidden="1"/>
    <cellStyle name="Título 1 4" xfId="36194" hidden="1"/>
    <cellStyle name="Título 1 4" xfId="36221" hidden="1"/>
    <cellStyle name="Título 1 4" xfId="36181" hidden="1"/>
    <cellStyle name="Título 1 4" xfId="36240" hidden="1"/>
    <cellStyle name="Título 1 4" xfId="36463" hidden="1"/>
    <cellStyle name="Título 1 4" xfId="36472" hidden="1"/>
    <cellStyle name="Título 1 4" xfId="36481" hidden="1"/>
    <cellStyle name="Título 1 4" xfId="36489" hidden="1"/>
    <cellStyle name="Título 1 4" xfId="36499" hidden="1"/>
    <cellStyle name="Título 1 4" xfId="36465" hidden="1"/>
    <cellStyle name="Título 1 4" xfId="36492" hidden="1"/>
    <cellStyle name="Título 1 4" xfId="36452" hidden="1"/>
    <cellStyle name="Título 1 4" xfId="36511" hidden="1"/>
    <cellStyle name="Título 1 4" xfId="36390" hidden="1"/>
    <cellStyle name="Título 1 4" xfId="36299" hidden="1"/>
    <cellStyle name="Título 1 4" xfId="36295" hidden="1"/>
    <cellStyle name="Título 1 4" xfId="36321" hidden="1"/>
    <cellStyle name="Título 1 4" xfId="36316" hidden="1"/>
    <cellStyle name="Título 1 4" xfId="36365" hidden="1"/>
    <cellStyle name="Título 1 4" xfId="36287" hidden="1"/>
    <cellStyle name="Título 1 4" xfId="36427" hidden="1"/>
    <cellStyle name="Título 1 4" xfId="36549" hidden="1"/>
    <cellStyle name="Título 1 4" xfId="36302" hidden="1"/>
    <cellStyle name="Título 1 4" xfId="36350" hidden="1"/>
    <cellStyle name="Título 1 4" xfId="36328" hidden="1"/>
    <cellStyle name="Título 1 4" xfId="36286" hidden="1"/>
    <cellStyle name="Título 1 4" xfId="36265" hidden="1"/>
    <cellStyle name="Título 1 4" xfId="36368" hidden="1"/>
    <cellStyle name="Título 1 4" xfId="36339" hidden="1"/>
    <cellStyle name="Título 1 4" xfId="36374" hidden="1"/>
    <cellStyle name="Título 1 4" xfId="36551" hidden="1"/>
    <cellStyle name="Título 1 4" xfId="31197" hidden="1"/>
    <cellStyle name="Título 1 4" xfId="23571" hidden="1"/>
    <cellStyle name="Título 1 4" xfId="21943" hidden="1"/>
    <cellStyle name="Título 1 4" xfId="23836" hidden="1"/>
    <cellStyle name="Título 1 4" xfId="23413" hidden="1"/>
    <cellStyle name="Título 1 4" xfId="25156" hidden="1"/>
    <cellStyle name="Título 1 4" xfId="24499" hidden="1"/>
    <cellStyle name="Título 1 4" xfId="23247" hidden="1"/>
    <cellStyle name="Título 1 4" xfId="22103" hidden="1"/>
    <cellStyle name="Título 1 4" xfId="27216" hidden="1"/>
    <cellStyle name="Título 1 4" xfId="27345" hidden="1"/>
    <cellStyle name="Título 1 4" xfId="22688" hidden="1"/>
    <cellStyle name="Título 1 4" xfId="26788" hidden="1"/>
    <cellStyle name="Título 1 4" xfId="22461" hidden="1"/>
    <cellStyle name="Título 1 4" xfId="22298" hidden="1"/>
    <cellStyle name="Título 1 4" xfId="21826" hidden="1"/>
    <cellStyle name="Título 1 4" xfId="24502" hidden="1"/>
    <cellStyle name="Título 1 4" xfId="36558" hidden="1"/>
    <cellStyle name="Título 1 4" xfId="36781" hidden="1"/>
    <cellStyle name="Título 1 4" xfId="36790" hidden="1"/>
    <cellStyle name="Título 1 4" xfId="36799" hidden="1"/>
    <cellStyle name="Título 1 4" xfId="36807" hidden="1"/>
    <cellStyle name="Título 1 4" xfId="36817" hidden="1"/>
    <cellStyle name="Título 1 4" xfId="36783" hidden="1"/>
    <cellStyle name="Título 1 4" xfId="36810" hidden="1"/>
    <cellStyle name="Título 1 4" xfId="36770" hidden="1"/>
    <cellStyle name="Título 1 4" xfId="36829" hidden="1"/>
    <cellStyle name="Título 1 4" xfId="36708" hidden="1"/>
    <cellStyle name="Título 1 4" xfId="36617" hidden="1"/>
    <cellStyle name="Título 1 4" xfId="36613" hidden="1"/>
    <cellStyle name="Título 1 4" xfId="36639" hidden="1"/>
    <cellStyle name="Título 1 4" xfId="36634" hidden="1"/>
    <cellStyle name="Título 1 4" xfId="36683" hidden="1"/>
    <cellStyle name="Título 1 4" xfId="36605" hidden="1"/>
    <cellStyle name="Título 1 4" xfId="36745" hidden="1"/>
    <cellStyle name="Título 1 4" xfId="36867" hidden="1"/>
    <cellStyle name="Título 1 4" xfId="36620" hidden="1"/>
    <cellStyle name="Título 1 4" xfId="36668" hidden="1"/>
    <cellStyle name="Título 1 4" xfId="36646" hidden="1"/>
    <cellStyle name="Título 1 4" xfId="36604" hidden="1"/>
    <cellStyle name="Título 1 4" xfId="36583" hidden="1"/>
    <cellStyle name="Título 1 4" xfId="36686" hidden="1"/>
    <cellStyle name="Título 1 4" xfId="36657" hidden="1"/>
    <cellStyle name="Título 1 4" xfId="36692" hidden="1"/>
    <cellStyle name="Título 1 4" xfId="36869" hidden="1"/>
    <cellStyle name="Título 1 4" xfId="36898" hidden="1"/>
    <cellStyle name="Título 1 4" xfId="36907" hidden="1"/>
    <cellStyle name="Título 1 4" xfId="36916" hidden="1"/>
    <cellStyle name="Título 1 4" xfId="36924" hidden="1"/>
    <cellStyle name="Título 1 4" xfId="36934" hidden="1"/>
    <cellStyle name="Título 1 4" xfId="36900" hidden="1"/>
    <cellStyle name="Título 1 4" xfId="36927" hidden="1"/>
    <cellStyle name="Título 1 4" xfId="36887" hidden="1"/>
    <cellStyle name="Título 1 4" xfId="36946" hidden="1"/>
    <cellStyle name="Título 1 4" xfId="37000" hidden="1"/>
    <cellStyle name="Título 1 4" xfId="37009" hidden="1"/>
    <cellStyle name="Título 1 4" xfId="37018" hidden="1"/>
    <cellStyle name="Título 1 4" xfId="37026" hidden="1"/>
    <cellStyle name="Título 1 4" xfId="37036" hidden="1"/>
    <cellStyle name="Título 1 4" xfId="37002" hidden="1"/>
    <cellStyle name="Título 1 4" xfId="37029" hidden="1"/>
    <cellStyle name="Título 1 4" xfId="36989" hidden="1"/>
    <cellStyle name="Título 1 4" xfId="37048" hidden="1"/>
    <cellStyle name="Título 1 4" xfId="37271" hidden="1"/>
    <cellStyle name="Título 1 4" xfId="37280" hidden="1"/>
    <cellStyle name="Título 1 4" xfId="37289" hidden="1"/>
    <cellStyle name="Título 1 4" xfId="37297" hidden="1"/>
    <cellStyle name="Título 1 4" xfId="37307" hidden="1"/>
    <cellStyle name="Título 1 4" xfId="37273" hidden="1"/>
    <cellStyle name="Título 1 4" xfId="37300" hidden="1"/>
    <cellStyle name="Título 1 4" xfId="37260" hidden="1"/>
    <cellStyle name="Título 1 4" xfId="37319" hidden="1"/>
    <cellStyle name="Título 1 4" xfId="37198" hidden="1"/>
    <cellStyle name="Título 1 4" xfId="37107" hidden="1"/>
    <cellStyle name="Título 1 4" xfId="37103" hidden="1"/>
    <cellStyle name="Título 1 4" xfId="37129" hidden="1"/>
    <cellStyle name="Título 1 4" xfId="37124" hidden="1"/>
    <cellStyle name="Título 1 4" xfId="37173" hidden="1"/>
    <cellStyle name="Título 1 4" xfId="37095" hidden="1"/>
    <cellStyle name="Título 1 4" xfId="37235" hidden="1"/>
    <cellStyle name="Título 1 4" xfId="37357" hidden="1"/>
    <cellStyle name="Título 1 4" xfId="37110" hidden="1"/>
    <cellStyle name="Título 1 4" xfId="37158" hidden="1"/>
    <cellStyle name="Título 1 4" xfId="37136" hidden="1"/>
    <cellStyle name="Título 1 4" xfId="37094" hidden="1"/>
    <cellStyle name="Título 1 4" xfId="37073" hidden="1"/>
    <cellStyle name="Título 1 4" xfId="37176" hidden="1"/>
    <cellStyle name="Título 1 4" xfId="37147" hidden="1"/>
    <cellStyle name="Título 1 4" xfId="37182" hidden="1"/>
    <cellStyle name="Título 1 4" xfId="37359" hidden="1"/>
    <cellStyle name="Título 1 4" xfId="37388" hidden="1"/>
    <cellStyle name="Título 1 4" xfId="37397" hidden="1"/>
    <cellStyle name="Título 1 4" xfId="37406" hidden="1"/>
    <cellStyle name="Título 1 4" xfId="37414" hidden="1"/>
    <cellStyle name="Título 1 4" xfId="37424" hidden="1"/>
    <cellStyle name="Título 1 4" xfId="37390" hidden="1"/>
    <cellStyle name="Título 1 4" xfId="37417" hidden="1"/>
    <cellStyle name="Título 1 4" xfId="37377" hidden="1"/>
    <cellStyle name="Título 1 4" xfId="37436" hidden="1"/>
    <cellStyle name="Título 1 4" xfId="37490" hidden="1"/>
    <cellStyle name="Título 1 4" xfId="37499" hidden="1"/>
    <cellStyle name="Título 1 4" xfId="37508" hidden="1"/>
    <cellStyle name="Título 1 4" xfId="37516" hidden="1"/>
    <cellStyle name="Título 1 4" xfId="37526" hidden="1"/>
    <cellStyle name="Título 1 4" xfId="37492" hidden="1"/>
    <cellStyle name="Título 1 4" xfId="37519" hidden="1"/>
    <cellStyle name="Título 1 4" xfId="37479" hidden="1"/>
    <cellStyle name="Título 1 4" xfId="37538" hidden="1"/>
    <cellStyle name="Título 1 4" xfId="37761" hidden="1"/>
    <cellStyle name="Título 1 4" xfId="37770" hidden="1"/>
    <cellStyle name="Título 1 4" xfId="37779" hidden="1"/>
    <cellStyle name="Título 1 4" xfId="37787" hidden="1"/>
    <cellStyle name="Título 1 4" xfId="37797" hidden="1"/>
    <cellStyle name="Título 1 4" xfId="37763" hidden="1"/>
    <cellStyle name="Título 1 4" xfId="37790" hidden="1"/>
    <cellStyle name="Título 1 4" xfId="37750" hidden="1"/>
    <cellStyle name="Título 1 4" xfId="37809" hidden="1"/>
    <cellStyle name="Título 1 4" xfId="37688" hidden="1"/>
    <cellStyle name="Título 1 4" xfId="37597" hidden="1"/>
    <cellStyle name="Título 1 4" xfId="37593" hidden="1"/>
    <cellStyle name="Título 1 4" xfId="37619" hidden="1"/>
    <cellStyle name="Título 1 4" xfId="37614" hidden="1"/>
    <cellStyle name="Título 1 4" xfId="37663" hidden="1"/>
    <cellStyle name="Título 1 4" xfId="37585" hidden="1"/>
    <cellStyle name="Título 1 4" xfId="37725" hidden="1"/>
    <cellStyle name="Título 1 4" xfId="37847" hidden="1"/>
    <cellStyle name="Título 1 4" xfId="37600" hidden="1"/>
    <cellStyle name="Título 1 4" xfId="37648" hidden="1"/>
    <cellStyle name="Título 1 4" xfId="37626" hidden="1"/>
    <cellStyle name="Título 1 4" xfId="37584" hidden="1"/>
    <cellStyle name="Título 1 4" xfId="37563" hidden="1"/>
    <cellStyle name="Título 1 4" xfId="37666" hidden="1"/>
    <cellStyle name="Título 1 4" xfId="37637" hidden="1"/>
    <cellStyle name="Título 1 4" xfId="37672" hidden="1"/>
    <cellStyle name="Título 1 4" xfId="37849" hidden="1"/>
    <cellStyle name="Título 1 4" xfId="37878" hidden="1"/>
    <cellStyle name="Título 1 4" xfId="37887" hidden="1"/>
    <cellStyle name="Título 1 4" xfId="37896" hidden="1"/>
    <cellStyle name="Título 1 4" xfId="37904" hidden="1"/>
    <cellStyle name="Título 1 4" xfId="37914" hidden="1"/>
    <cellStyle name="Título 1 4" xfId="37880" hidden="1"/>
    <cellStyle name="Título 1 4" xfId="37907" hidden="1"/>
    <cellStyle name="Título 1 4" xfId="37867" hidden="1"/>
    <cellStyle name="Título 1 4" xfId="37926" hidden="1"/>
    <cellStyle name="Título 1 4" xfId="37980" hidden="1"/>
    <cellStyle name="Título 1 4" xfId="37989" hidden="1"/>
    <cellStyle name="Título 1 4" xfId="37998" hidden="1"/>
    <cellStyle name="Título 1 4" xfId="38006" hidden="1"/>
    <cellStyle name="Título 1 4" xfId="38016" hidden="1"/>
    <cellStyle name="Título 1 4" xfId="37982" hidden="1"/>
    <cellStyle name="Título 1 4" xfId="38009" hidden="1"/>
    <cellStyle name="Título 1 4" xfId="37969" hidden="1"/>
    <cellStyle name="Título 1 4" xfId="38028" hidden="1"/>
    <cellStyle name="Título 1 4" xfId="38251" hidden="1"/>
    <cellStyle name="Título 1 4" xfId="38260" hidden="1"/>
    <cellStyle name="Título 1 4" xfId="38269" hidden="1"/>
    <cellStyle name="Título 1 4" xfId="38277" hidden="1"/>
    <cellStyle name="Título 1 4" xfId="38287" hidden="1"/>
    <cellStyle name="Título 1 4" xfId="38253" hidden="1"/>
    <cellStyle name="Título 1 4" xfId="38280" hidden="1"/>
    <cellStyle name="Título 1 4" xfId="38240" hidden="1"/>
    <cellStyle name="Título 1 4" xfId="38299" hidden="1"/>
    <cellStyle name="Título 1 4" xfId="38178" hidden="1"/>
    <cellStyle name="Título 1 4" xfId="38087" hidden="1"/>
    <cellStyle name="Título 1 4" xfId="38083" hidden="1"/>
    <cellStyle name="Título 1 4" xfId="38109" hidden="1"/>
    <cellStyle name="Título 1 4" xfId="38104" hidden="1"/>
    <cellStyle name="Título 1 4" xfId="38153" hidden="1"/>
    <cellStyle name="Título 1 4" xfId="38075" hidden="1"/>
    <cellStyle name="Título 1 4" xfId="38215" hidden="1"/>
    <cellStyle name="Título 1 4" xfId="38337" hidden="1"/>
    <cellStyle name="Título 1 4" xfId="38090" hidden="1"/>
    <cellStyle name="Título 1 4" xfId="38138" hidden="1"/>
    <cellStyle name="Título 1 4" xfId="38116" hidden="1"/>
    <cellStyle name="Título 1 4" xfId="38074" hidden="1"/>
    <cellStyle name="Título 1 4" xfId="38053" hidden="1"/>
    <cellStyle name="Título 1 4" xfId="38156" hidden="1"/>
    <cellStyle name="Título 1 4" xfId="38127" hidden="1"/>
    <cellStyle name="Título 1 4" xfId="38162" hidden="1"/>
    <cellStyle name="Título 1 4" xfId="38339" hidden="1"/>
    <cellStyle name="Título 1 4" xfId="38368" hidden="1"/>
    <cellStyle name="Título 1 4" xfId="38377" hidden="1"/>
    <cellStyle name="Título 1 4" xfId="38386" hidden="1"/>
    <cellStyle name="Título 1 4" xfId="38394" hidden="1"/>
    <cellStyle name="Título 1 4" xfId="38404" hidden="1"/>
    <cellStyle name="Título 1 4" xfId="38370" hidden="1"/>
    <cellStyle name="Título 1 4" xfId="38397" hidden="1"/>
    <cellStyle name="Título 1 4" xfId="38357" hidden="1"/>
    <cellStyle name="Título 1 4" xfId="38416" hidden="1"/>
    <cellStyle name="Título 1 4" xfId="38470" hidden="1"/>
    <cellStyle name="Título 1 4" xfId="38479" hidden="1"/>
    <cellStyle name="Título 1 4" xfId="38488" hidden="1"/>
    <cellStyle name="Título 1 4" xfId="38496" hidden="1"/>
    <cellStyle name="Título 1 4" xfId="38506" hidden="1"/>
    <cellStyle name="Título 1 4" xfId="38472" hidden="1"/>
    <cellStyle name="Título 1 4" xfId="38499" hidden="1"/>
    <cellStyle name="Título 1 4" xfId="38459" hidden="1"/>
    <cellStyle name="Título 1 4" xfId="38518" hidden="1"/>
    <cellStyle name="Título 1 4" xfId="38741" hidden="1"/>
    <cellStyle name="Título 1 4" xfId="38750" hidden="1"/>
    <cellStyle name="Título 1 4" xfId="38759" hidden="1"/>
    <cellStyle name="Título 1 4" xfId="38767" hidden="1"/>
    <cellStyle name="Título 1 4" xfId="38777" hidden="1"/>
    <cellStyle name="Título 1 4" xfId="38743" hidden="1"/>
    <cellStyle name="Título 1 4" xfId="38770" hidden="1"/>
    <cellStyle name="Título 1 4" xfId="38730" hidden="1"/>
    <cellStyle name="Título 1 4" xfId="38789" hidden="1"/>
    <cellStyle name="Título 1 4" xfId="38668" hidden="1"/>
    <cellStyle name="Título 1 4" xfId="38577" hidden="1"/>
    <cellStyle name="Título 1 4" xfId="38573" hidden="1"/>
    <cellStyle name="Título 1 4" xfId="38599" hidden="1"/>
    <cellStyle name="Título 1 4" xfId="38594" hidden="1"/>
    <cellStyle name="Título 1 4" xfId="38643" hidden="1"/>
    <cellStyle name="Título 1 4" xfId="38565" hidden="1"/>
    <cellStyle name="Título 1 4" xfId="38705" hidden="1"/>
    <cellStyle name="Título 1 4" xfId="38827" hidden="1"/>
    <cellStyle name="Título 1 4" xfId="38580" hidden="1"/>
    <cellStyle name="Título 1 4" xfId="38628" hidden="1"/>
    <cellStyle name="Título 1 4" xfId="38606" hidden="1"/>
    <cellStyle name="Título 1 4" xfId="38564" hidden="1"/>
    <cellStyle name="Título 1 4" xfId="38543" hidden="1"/>
    <cellStyle name="Título 1 4" xfId="38646" hidden="1"/>
    <cellStyle name="Título 1 4" xfId="38617" hidden="1"/>
    <cellStyle name="Título 1 4" xfId="38652" hidden="1"/>
    <cellStyle name="Título 1 4" xfId="38829"/>
    <cellStyle name="Título 1 5" xfId="5146" hidden="1"/>
    <cellStyle name="Título 1 5" xfId="5055" hidden="1"/>
    <cellStyle name="Título 1 5" xfId="5080" hidden="1"/>
    <cellStyle name="Título 1 5" xfId="5159" hidden="1"/>
    <cellStyle name="Título 1 5" xfId="5085" hidden="1"/>
    <cellStyle name="Título 1 5" xfId="10203" hidden="1"/>
    <cellStyle name="Título 1 5" xfId="10224" hidden="1"/>
    <cellStyle name="Título 1 5" xfId="10297" hidden="1"/>
    <cellStyle name="Título 1 5" xfId="10229" hidden="1"/>
    <cellStyle name="Título 1 5" xfId="10742" hidden="1"/>
    <cellStyle name="Título 1 5" xfId="10753" hidden="1"/>
    <cellStyle name="Título 1 5" xfId="10807" hidden="1"/>
    <cellStyle name="Título 1 5" xfId="10758" hidden="1"/>
    <cellStyle name="Título 1 5" xfId="10661" hidden="1"/>
    <cellStyle name="Título 1 5" xfId="10732" hidden="1"/>
    <cellStyle name="Título 1 5" xfId="10699" hidden="1"/>
    <cellStyle name="Título 1 5" xfId="10643" hidden="1"/>
    <cellStyle name="Título 1 5" xfId="10691" hidden="1"/>
    <cellStyle name="Título 1 5" xfId="10572" hidden="1"/>
    <cellStyle name="Título 1 5" xfId="10662" hidden="1"/>
    <cellStyle name="Título 1 5" xfId="10701" hidden="1"/>
    <cellStyle name="Título 1 5" xfId="15852" hidden="1"/>
    <cellStyle name="Título 1 5" xfId="15875" hidden="1"/>
    <cellStyle name="Título 1 5" xfId="15952" hidden="1"/>
    <cellStyle name="Título 1 5" xfId="15880" hidden="1"/>
    <cellStyle name="Título 1 5" xfId="20986" hidden="1"/>
    <cellStyle name="Título 1 5" xfId="21007" hidden="1"/>
    <cellStyle name="Título 1 5" xfId="21080" hidden="1"/>
    <cellStyle name="Título 1 5" xfId="21012" hidden="1"/>
    <cellStyle name="Título 1 5" xfId="21525" hidden="1"/>
    <cellStyle name="Título 1 5" xfId="21536" hidden="1"/>
    <cellStyle name="Título 1 5" xfId="21590" hidden="1"/>
    <cellStyle name="Título 1 5" xfId="21541" hidden="1"/>
    <cellStyle name="Título 1 5" xfId="21444" hidden="1"/>
    <cellStyle name="Título 1 5" xfId="21515" hidden="1"/>
    <cellStyle name="Título 1 5" xfId="21482" hidden="1"/>
    <cellStyle name="Título 1 5" xfId="21426" hidden="1"/>
    <cellStyle name="Título 1 5" xfId="21474" hidden="1"/>
    <cellStyle name="Título 1 5" xfId="21355" hidden="1"/>
    <cellStyle name="Título 1 5" xfId="21445" hidden="1"/>
    <cellStyle name="Título 1 5" xfId="21484" hidden="1"/>
    <cellStyle name="Título 1 5" xfId="22809" hidden="1"/>
    <cellStyle name="Título 1 5" xfId="22820" hidden="1"/>
    <cellStyle name="Título 1 5" xfId="22876" hidden="1"/>
    <cellStyle name="Título 1 5" xfId="22825" hidden="1"/>
    <cellStyle name="Título 1 5" xfId="24031" hidden="1"/>
    <cellStyle name="Título 1 5" xfId="24042" hidden="1"/>
    <cellStyle name="Título 1 5" xfId="24099" hidden="1"/>
    <cellStyle name="Título 1 5" xfId="24047" hidden="1"/>
    <cellStyle name="Título 1 5" xfId="24352" hidden="1"/>
    <cellStyle name="Título 1 5" xfId="24363" hidden="1"/>
    <cellStyle name="Título 1 5" xfId="24417" hidden="1"/>
    <cellStyle name="Título 1 5" xfId="24368" hidden="1"/>
    <cellStyle name="Título 1 5" xfId="24272" hidden="1"/>
    <cellStyle name="Título 1 5" xfId="24342" hidden="1"/>
    <cellStyle name="Título 1 5" xfId="24310" hidden="1"/>
    <cellStyle name="Título 1 5" xfId="24254" hidden="1"/>
    <cellStyle name="Título 1 5" xfId="24302" hidden="1"/>
    <cellStyle name="Título 1 5" xfId="24185" hidden="1"/>
    <cellStyle name="Título 1 5" xfId="24273" hidden="1"/>
    <cellStyle name="Título 1 5" xfId="24312" hidden="1"/>
    <cellStyle name="Título 1 5" xfId="24508" hidden="1"/>
    <cellStyle name="Título 1 5" xfId="24519" hidden="1"/>
    <cellStyle name="Título 1 5" xfId="24573" hidden="1"/>
    <cellStyle name="Título 1 5" xfId="24524" hidden="1"/>
    <cellStyle name="Título 1 5" xfId="24610" hidden="1"/>
    <cellStyle name="Título 1 5" xfId="24621" hidden="1"/>
    <cellStyle name="Título 1 5" xfId="24675" hidden="1"/>
    <cellStyle name="Título 1 5" xfId="24626" hidden="1"/>
    <cellStyle name="Título 1 5" xfId="24881" hidden="1"/>
    <cellStyle name="Título 1 5" xfId="24892" hidden="1"/>
    <cellStyle name="Título 1 5" xfId="24946" hidden="1"/>
    <cellStyle name="Título 1 5" xfId="24897" hidden="1"/>
    <cellStyle name="Título 1 5" xfId="24801" hidden="1"/>
    <cellStyle name="Título 1 5" xfId="24871" hidden="1"/>
    <cellStyle name="Título 1 5" xfId="24839" hidden="1"/>
    <cellStyle name="Título 1 5" xfId="24784" hidden="1"/>
    <cellStyle name="Título 1 5" xfId="24831" hidden="1"/>
    <cellStyle name="Título 1 5" xfId="24716" hidden="1"/>
    <cellStyle name="Título 1 5" xfId="24802" hidden="1"/>
    <cellStyle name="Título 1 5" xfId="24841" hidden="1"/>
    <cellStyle name="Título 1 5" xfId="26117" hidden="1"/>
    <cellStyle name="Título 1 5" xfId="26128" hidden="1"/>
    <cellStyle name="Título 1 5" xfId="26182" hidden="1"/>
    <cellStyle name="Título 1 5" xfId="26133" hidden="1"/>
    <cellStyle name="Título 1 5" xfId="27374" hidden="1"/>
    <cellStyle name="Título 1 5" xfId="27385" hidden="1"/>
    <cellStyle name="Título 1 5" xfId="27442" hidden="1"/>
    <cellStyle name="Título 1 5" xfId="27390" hidden="1"/>
    <cellStyle name="Título 1 5" xfId="27688" hidden="1"/>
    <cellStyle name="Título 1 5" xfId="27699" hidden="1"/>
    <cellStyle name="Título 1 5" xfId="27753" hidden="1"/>
    <cellStyle name="Título 1 5" xfId="27704" hidden="1"/>
    <cellStyle name="Título 1 5" xfId="27608" hidden="1"/>
    <cellStyle name="Título 1 5" xfId="27678" hidden="1"/>
    <cellStyle name="Título 1 5" xfId="27646" hidden="1"/>
    <cellStyle name="Título 1 5" xfId="27591" hidden="1"/>
    <cellStyle name="Título 1 5" xfId="27638" hidden="1"/>
    <cellStyle name="Título 1 5" xfId="27523" hidden="1"/>
    <cellStyle name="Título 1 5" xfId="27609" hidden="1"/>
    <cellStyle name="Título 1 5" xfId="27648" hidden="1"/>
    <cellStyle name="Título 1 5" xfId="27013" hidden="1"/>
    <cellStyle name="Título 1 5" xfId="22696" hidden="1"/>
    <cellStyle name="Título 1 5" xfId="23921" hidden="1"/>
    <cellStyle name="Título 1 5" xfId="23161" hidden="1"/>
    <cellStyle name="Título 1 5" xfId="21788" hidden="1"/>
    <cellStyle name="Título 1 5" xfId="26898" hidden="1"/>
    <cellStyle name="Título 1 5" xfId="22562" hidden="1"/>
    <cellStyle name="Título 1 5" xfId="23270" hidden="1"/>
    <cellStyle name="Título 1 5" xfId="22997" hidden="1"/>
    <cellStyle name="Título 1 5" xfId="22527" hidden="1"/>
    <cellStyle name="Título 1 5" xfId="25579" hidden="1"/>
    <cellStyle name="Título 1 5" xfId="22996" hidden="1"/>
    <cellStyle name="Título 1 5" xfId="26317" hidden="1"/>
    <cellStyle name="Título 1 5" xfId="26563" hidden="1"/>
    <cellStyle name="Título 1 5" xfId="25302" hidden="1"/>
    <cellStyle name="Título 1 5" xfId="15943" hidden="1"/>
    <cellStyle name="Título 1 5" xfId="20798" hidden="1"/>
    <cellStyle name="Título 1 5" xfId="26572" hidden="1"/>
    <cellStyle name="Título 1 5" xfId="23002" hidden="1"/>
    <cellStyle name="Título 1 5" xfId="23238" hidden="1"/>
    <cellStyle name="Título 1 5" xfId="22981" hidden="1"/>
    <cellStyle name="Título 1 5" xfId="22513" hidden="1"/>
    <cellStyle name="Título 1 5" xfId="25565" hidden="1"/>
    <cellStyle name="Título 1 5" xfId="22980" hidden="1"/>
    <cellStyle name="Título 1 5" xfId="22254" hidden="1"/>
    <cellStyle name="Título 1 5" xfId="26285" hidden="1"/>
    <cellStyle name="Título 1 5" xfId="25269" hidden="1"/>
    <cellStyle name="Título 1 5" xfId="22253" hidden="1"/>
    <cellStyle name="Título 1 5" xfId="21879" hidden="1"/>
    <cellStyle name="Título 1 5" xfId="25965" hidden="1"/>
    <cellStyle name="Título 1 5" xfId="25160" hidden="1"/>
    <cellStyle name="Título 1 5" xfId="21874" hidden="1"/>
    <cellStyle name="Título 1 5" xfId="23483" hidden="1"/>
    <cellStyle name="Título 1 5" xfId="23644" hidden="1"/>
    <cellStyle name="Título 1 5" xfId="25259" hidden="1"/>
    <cellStyle name="Título 1 5" xfId="26829" hidden="1"/>
    <cellStyle name="Título 1 5" xfId="26102" hidden="1"/>
    <cellStyle name="Título 1 5" xfId="25005" hidden="1"/>
    <cellStyle name="Título 1 5" xfId="22242" hidden="1"/>
    <cellStyle name="Título 1 5" xfId="23196" hidden="1"/>
    <cellStyle name="Título 1 5" xfId="27251" hidden="1"/>
    <cellStyle name="Título 1 5" xfId="25170" hidden="1"/>
    <cellStyle name="Título 1 5" xfId="23291" hidden="1"/>
    <cellStyle name="Título 1 5" xfId="23635" hidden="1"/>
    <cellStyle name="Título 1 5" xfId="27980" hidden="1"/>
    <cellStyle name="Título 1 5" xfId="27992" hidden="1"/>
    <cellStyle name="Título 1 5" xfId="28047" hidden="1"/>
    <cellStyle name="Título 1 5" xfId="27997" hidden="1"/>
    <cellStyle name="Título 1 5" xfId="28278" hidden="1"/>
    <cellStyle name="Título 1 5" xfId="28289" hidden="1"/>
    <cellStyle name="Título 1 5" xfId="28343" hidden="1"/>
    <cellStyle name="Título 1 5" xfId="28294" hidden="1"/>
    <cellStyle name="Título 1 5" xfId="28198" hidden="1"/>
    <cellStyle name="Título 1 5" xfId="28268" hidden="1"/>
    <cellStyle name="Título 1 5" xfId="28236" hidden="1"/>
    <cellStyle name="Título 1 5" xfId="28180" hidden="1"/>
    <cellStyle name="Título 1 5" xfId="28228" hidden="1"/>
    <cellStyle name="Título 1 5" xfId="28112" hidden="1"/>
    <cellStyle name="Título 1 5" xfId="28199" hidden="1"/>
    <cellStyle name="Título 1 5" xfId="28238" hidden="1"/>
    <cellStyle name="Título 1 5" xfId="25286" hidden="1"/>
    <cellStyle name="Título 1 5" xfId="22984" hidden="1"/>
    <cellStyle name="Título 1 5" xfId="26299" hidden="1"/>
    <cellStyle name="Título 1 5" xfId="26844" hidden="1"/>
    <cellStyle name="Título 1 5" xfId="25557" hidden="1"/>
    <cellStyle name="Título 1 5" xfId="22515" hidden="1"/>
    <cellStyle name="Título 1 5" xfId="11096" hidden="1"/>
    <cellStyle name="Título 1 5" xfId="27074" hidden="1"/>
    <cellStyle name="Título 1 5" xfId="28625" hidden="1"/>
    <cellStyle name="Título 1 5" xfId="28636" hidden="1"/>
    <cellStyle name="Título 1 5" xfId="28690" hidden="1"/>
    <cellStyle name="Título 1 5" xfId="28641" hidden="1"/>
    <cellStyle name="Título 1 5" xfId="28545" hidden="1"/>
    <cellStyle name="Título 1 5" xfId="28615" hidden="1"/>
    <cellStyle name="Título 1 5" xfId="28583" hidden="1"/>
    <cellStyle name="Título 1 5" xfId="28528" hidden="1"/>
    <cellStyle name="Título 1 5" xfId="28575" hidden="1"/>
    <cellStyle name="Título 1 5" xfId="28460" hidden="1"/>
    <cellStyle name="Título 1 5" xfId="28546" hidden="1"/>
    <cellStyle name="Título 1 5" xfId="28585" hidden="1"/>
    <cellStyle name="Título 1 5" xfId="28742" hidden="1"/>
    <cellStyle name="Título 1 5" xfId="28753" hidden="1"/>
    <cellStyle name="Título 1 5" xfId="28807" hidden="1"/>
    <cellStyle name="Título 1 5" xfId="28758" hidden="1"/>
    <cellStyle name="Título 1 5" xfId="28844" hidden="1"/>
    <cellStyle name="Título 1 5" xfId="28855" hidden="1"/>
    <cellStyle name="Título 1 5" xfId="28909" hidden="1"/>
    <cellStyle name="Título 1 5" xfId="28860" hidden="1"/>
    <cellStyle name="Título 1 5" xfId="29115" hidden="1"/>
    <cellStyle name="Título 1 5" xfId="29126" hidden="1"/>
    <cellStyle name="Título 1 5" xfId="29180" hidden="1"/>
    <cellStyle name="Título 1 5" xfId="29131" hidden="1"/>
    <cellStyle name="Título 1 5" xfId="29035" hidden="1"/>
    <cellStyle name="Título 1 5" xfId="29105" hidden="1"/>
    <cellStyle name="Título 1 5" xfId="29073" hidden="1"/>
    <cellStyle name="Título 1 5" xfId="29018" hidden="1"/>
    <cellStyle name="Título 1 5" xfId="29065" hidden="1"/>
    <cellStyle name="Título 1 5" xfId="28950" hidden="1"/>
    <cellStyle name="Título 1 5" xfId="29036" hidden="1"/>
    <cellStyle name="Título 1 5" xfId="29075" hidden="1"/>
    <cellStyle name="Título 1 5" xfId="29232" hidden="1"/>
    <cellStyle name="Título 1 5" xfId="29243" hidden="1"/>
    <cellStyle name="Título 1 5" xfId="29297" hidden="1"/>
    <cellStyle name="Título 1 5" xfId="29248" hidden="1"/>
    <cellStyle name="Título 1 5" xfId="29334" hidden="1"/>
    <cellStyle name="Título 1 5" xfId="29345" hidden="1"/>
    <cellStyle name="Título 1 5" xfId="29399" hidden="1"/>
    <cellStyle name="Título 1 5" xfId="29350" hidden="1"/>
    <cellStyle name="Título 1 5" xfId="29605" hidden="1"/>
    <cellStyle name="Título 1 5" xfId="29616" hidden="1"/>
    <cellStyle name="Título 1 5" xfId="29670" hidden="1"/>
    <cellStyle name="Título 1 5" xfId="29621" hidden="1"/>
    <cellStyle name="Título 1 5" xfId="29525" hidden="1"/>
    <cellStyle name="Título 1 5" xfId="29595" hidden="1"/>
    <cellStyle name="Título 1 5" xfId="29563" hidden="1"/>
    <cellStyle name="Título 1 5" xfId="29508" hidden="1"/>
    <cellStyle name="Título 1 5" xfId="29555" hidden="1"/>
    <cellStyle name="Título 1 5" xfId="29440" hidden="1"/>
    <cellStyle name="Título 1 5" xfId="29526" hidden="1"/>
    <cellStyle name="Título 1 5" xfId="29565" hidden="1"/>
    <cellStyle name="Título 1 5" xfId="29722" hidden="1"/>
    <cellStyle name="Título 1 5" xfId="29733" hidden="1"/>
    <cellStyle name="Título 1 5" xfId="29787" hidden="1"/>
    <cellStyle name="Título 1 5" xfId="29738" hidden="1"/>
    <cellStyle name="Título 1 5" xfId="29824" hidden="1"/>
    <cellStyle name="Título 1 5" xfId="29835" hidden="1"/>
    <cellStyle name="Título 1 5" xfId="29889" hidden="1"/>
    <cellStyle name="Título 1 5" xfId="29840" hidden="1"/>
    <cellStyle name="Título 1 5" xfId="30095" hidden="1"/>
    <cellStyle name="Título 1 5" xfId="30106" hidden="1"/>
    <cellStyle name="Título 1 5" xfId="30160" hidden="1"/>
    <cellStyle name="Título 1 5" xfId="30111" hidden="1"/>
    <cellStyle name="Título 1 5" xfId="30015" hidden="1"/>
    <cellStyle name="Título 1 5" xfId="30085" hidden="1"/>
    <cellStyle name="Título 1 5" xfId="30053" hidden="1"/>
    <cellStyle name="Título 1 5" xfId="29998" hidden="1"/>
    <cellStyle name="Título 1 5" xfId="30045" hidden="1"/>
    <cellStyle name="Título 1 5" xfId="29930" hidden="1"/>
    <cellStyle name="Título 1 5" xfId="30016" hidden="1"/>
    <cellStyle name="Título 1 5" xfId="30055" hidden="1"/>
    <cellStyle name="Título 1 5" xfId="30212" hidden="1"/>
    <cellStyle name="Título 1 5" xfId="30223" hidden="1"/>
    <cellStyle name="Título 1 5" xfId="30277" hidden="1"/>
    <cellStyle name="Título 1 5" xfId="30228" hidden="1"/>
    <cellStyle name="Título 1 5" xfId="30314" hidden="1"/>
    <cellStyle name="Título 1 5" xfId="30325" hidden="1"/>
    <cellStyle name="Título 1 5" xfId="30379" hidden="1"/>
    <cellStyle name="Título 1 5" xfId="30330" hidden="1"/>
    <cellStyle name="Título 1 5" xfId="30585" hidden="1"/>
    <cellStyle name="Título 1 5" xfId="30596" hidden="1"/>
    <cellStyle name="Título 1 5" xfId="30650" hidden="1"/>
    <cellStyle name="Título 1 5" xfId="30601" hidden="1"/>
    <cellStyle name="Título 1 5" xfId="30505" hidden="1"/>
    <cellStyle name="Título 1 5" xfId="30575" hidden="1"/>
    <cellStyle name="Título 1 5" xfId="30543" hidden="1"/>
    <cellStyle name="Título 1 5" xfId="30488" hidden="1"/>
    <cellStyle name="Título 1 5" xfId="30535" hidden="1"/>
    <cellStyle name="Título 1 5" xfId="30420" hidden="1"/>
    <cellStyle name="Título 1 5" xfId="30506" hidden="1"/>
    <cellStyle name="Título 1 5" xfId="30545" hidden="1"/>
    <cellStyle name="Título 1 5" xfId="26456" hidden="1"/>
    <cellStyle name="Título 1 5" xfId="27901" hidden="1"/>
    <cellStyle name="Título 1 5" xfId="22737" hidden="1"/>
    <cellStyle name="Título 1 5" xfId="22333" hidden="1"/>
    <cellStyle name="Título 1 5" xfId="26033" hidden="1"/>
    <cellStyle name="Título 1 5" xfId="21897" hidden="1"/>
    <cellStyle name="Título 1 5" xfId="24151" hidden="1"/>
    <cellStyle name="Título 1 5" xfId="24015" hidden="1"/>
    <cellStyle name="Título 1 5" xfId="25398" hidden="1"/>
    <cellStyle name="Título 1 5" xfId="25682" hidden="1"/>
    <cellStyle name="Título 1 5" xfId="22601" hidden="1"/>
    <cellStyle name="Título 1 5" xfId="22379" hidden="1"/>
    <cellStyle name="Título 1 5" xfId="27347" hidden="1"/>
    <cellStyle name="Título 1 5" xfId="22762" hidden="1"/>
    <cellStyle name="Título 1 5" xfId="22626" hidden="1"/>
    <cellStyle name="Título 1 5" xfId="22180" hidden="1"/>
    <cellStyle name="Título 1 5" xfId="27283" hidden="1"/>
    <cellStyle name="Título 1 5" xfId="25523" hidden="1"/>
    <cellStyle name="Título 1 5" xfId="23864" hidden="1"/>
    <cellStyle name="Título 1 5" xfId="23301" hidden="1"/>
    <cellStyle name="Título 1 5" xfId="25163" hidden="1"/>
    <cellStyle name="Título 1 5" xfId="23898" hidden="1"/>
    <cellStyle name="Título 1 5" xfId="22374" hidden="1"/>
    <cellStyle name="Título 1 5" xfId="21850" hidden="1"/>
    <cellStyle name="Título 1 5" xfId="22780" hidden="1"/>
    <cellStyle name="Título 1 5" xfId="22930" hidden="1"/>
    <cellStyle name="Título 1 5" xfId="26892" hidden="1"/>
    <cellStyle name="Título 1 5" xfId="24006" hidden="1"/>
    <cellStyle name="Título 1 5" xfId="26017" hidden="1"/>
    <cellStyle name="Título 1 5" xfId="25168" hidden="1"/>
    <cellStyle name="Título 1 5" xfId="22299" hidden="1"/>
    <cellStyle name="Título 1 5" xfId="26485" hidden="1"/>
    <cellStyle name="Título 1 5" xfId="22798" hidden="1"/>
    <cellStyle name="Título 1 5" xfId="25866" hidden="1"/>
    <cellStyle name="Título 1 5" xfId="25947" hidden="1"/>
    <cellStyle name="Título 1 5" xfId="23917" hidden="1"/>
    <cellStyle name="Título 1 5" xfId="25169" hidden="1"/>
    <cellStyle name="Título 1 5" xfId="21771" hidden="1"/>
    <cellStyle name="Título 1 5" xfId="21790" hidden="1"/>
    <cellStyle name="Título 1 5" xfId="25364" hidden="1"/>
    <cellStyle name="Título 1 5" xfId="22174" hidden="1"/>
    <cellStyle name="Título 1 5" xfId="22063" hidden="1"/>
    <cellStyle name="Título 1 5" xfId="25135" hidden="1"/>
    <cellStyle name="Título 1 5" xfId="23274" hidden="1"/>
    <cellStyle name="Título 1 5" xfId="30783" hidden="1"/>
    <cellStyle name="Título 1 5" xfId="30794" hidden="1"/>
    <cellStyle name="Título 1 5" xfId="30848" hidden="1"/>
    <cellStyle name="Título 1 5" xfId="30799" hidden="1"/>
    <cellStyle name="Título 1 5" xfId="31068" hidden="1"/>
    <cellStyle name="Título 1 5" xfId="31079" hidden="1"/>
    <cellStyle name="Título 1 5" xfId="31133" hidden="1"/>
    <cellStyle name="Título 1 5" xfId="31084" hidden="1"/>
    <cellStyle name="Título 1 5" xfId="30988" hidden="1"/>
    <cellStyle name="Título 1 5" xfId="31058" hidden="1"/>
    <cellStyle name="Título 1 5" xfId="31026" hidden="1"/>
    <cellStyle name="Título 1 5" xfId="30971" hidden="1"/>
    <cellStyle name="Título 1 5" xfId="31018" hidden="1"/>
    <cellStyle name="Título 1 5" xfId="30903" hidden="1"/>
    <cellStyle name="Título 1 5" xfId="30989" hidden="1"/>
    <cellStyle name="Título 1 5" xfId="31028" hidden="1"/>
    <cellStyle name="Título 1 5" xfId="26963" hidden="1"/>
    <cellStyle name="Título 1 5" xfId="25702" hidden="1"/>
    <cellStyle name="Título 1 5" xfId="22029" hidden="1"/>
    <cellStyle name="Título 1 5" xfId="27257" hidden="1"/>
    <cellStyle name="Título 1 5" xfId="22117" hidden="1"/>
    <cellStyle name="Título 1 5" xfId="22137" hidden="1"/>
    <cellStyle name="Título 1 5" xfId="23704" hidden="1"/>
    <cellStyle name="Título 1 5" xfId="23643" hidden="1"/>
    <cellStyle name="Título 1 5" xfId="31407" hidden="1"/>
    <cellStyle name="Título 1 5" xfId="31418" hidden="1"/>
    <cellStyle name="Título 1 5" xfId="31472" hidden="1"/>
    <cellStyle name="Título 1 5" xfId="31423" hidden="1"/>
    <cellStyle name="Título 1 5" xfId="31327" hidden="1"/>
    <cellStyle name="Título 1 5" xfId="31397" hidden="1"/>
    <cellStyle name="Título 1 5" xfId="31365" hidden="1"/>
    <cellStyle name="Título 1 5" xfId="31310" hidden="1"/>
    <cellStyle name="Título 1 5" xfId="31357" hidden="1"/>
    <cellStyle name="Título 1 5" xfId="31242" hidden="1"/>
    <cellStyle name="Título 1 5" xfId="31328" hidden="1"/>
    <cellStyle name="Título 1 5" xfId="31367" hidden="1"/>
    <cellStyle name="Título 1 5" xfId="31524" hidden="1"/>
    <cellStyle name="Título 1 5" xfId="31535" hidden="1"/>
    <cellStyle name="Título 1 5" xfId="31589" hidden="1"/>
    <cellStyle name="Título 1 5" xfId="31540" hidden="1"/>
    <cellStyle name="Título 1 5" xfId="31626" hidden="1"/>
    <cellStyle name="Título 1 5" xfId="31637" hidden="1"/>
    <cellStyle name="Título 1 5" xfId="31691" hidden="1"/>
    <cellStyle name="Título 1 5" xfId="31642" hidden="1"/>
    <cellStyle name="Título 1 5" xfId="31897" hidden="1"/>
    <cellStyle name="Título 1 5" xfId="31908" hidden="1"/>
    <cellStyle name="Título 1 5" xfId="31962" hidden="1"/>
    <cellStyle name="Título 1 5" xfId="31913" hidden="1"/>
    <cellStyle name="Título 1 5" xfId="31817" hidden="1"/>
    <cellStyle name="Título 1 5" xfId="31887" hidden="1"/>
    <cellStyle name="Título 1 5" xfId="31855" hidden="1"/>
    <cellStyle name="Título 1 5" xfId="31800" hidden="1"/>
    <cellStyle name="Título 1 5" xfId="31847" hidden="1"/>
    <cellStyle name="Título 1 5" xfId="31732" hidden="1"/>
    <cellStyle name="Título 1 5" xfId="31818" hidden="1"/>
    <cellStyle name="Título 1 5" xfId="31857" hidden="1"/>
    <cellStyle name="Título 1 5" xfId="32014" hidden="1"/>
    <cellStyle name="Título 1 5" xfId="32025" hidden="1"/>
    <cellStyle name="Título 1 5" xfId="32079" hidden="1"/>
    <cellStyle name="Título 1 5" xfId="32030" hidden="1"/>
    <cellStyle name="Título 1 5" xfId="32116" hidden="1"/>
    <cellStyle name="Título 1 5" xfId="32127" hidden="1"/>
    <cellStyle name="Título 1 5" xfId="32181" hidden="1"/>
    <cellStyle name="Título 1 5" xfId="32132" hidden="1"/>
    <cellStyle name="Título 1 5" xfId="32387" hidden="1"/>
    <cellStyle name="Título 1 5" xfId="32398" hidden="1"/>
    <cellStyle name="Título 1 5" xfId="32452" hidden="1"/>
    <cellStyle name="Título 1 5" xfId="32403" hidden="1"/>
    <cellStyle name="Título 1 5" xfId="32307" hidden="1"/>
    <cellStyle name="Título 1 5" xfId="32377" hidden="1"/>
    <cellStyle name="Título 1 5" xfId="32345" hidden="1"/>
    <cellStyle name="Título 1 5" xfId="32290" hidden="1"/>
    <cellStyle name="Título 1 5" xfId="32337" hidden="1"/>
    <cellStyle name="Título 1 5" xfId="32222" hidden="1"/>
    <cellStyle name="Título 1 5" xfId="32308" hidden="1"/>
    <cellStyle name="Título 1 5" xfId="32347" hidden="1"/>
    <cellStyle name="Título 1 5" xfId="32504" hidden="1"/>
    <cellStyle name="Título 1 5" xfId="32515" hidden="1"/>
    <cellStyle name="Título 1 5" xfId="32569" hidden="1"/>
    <cellStyle name="Título 1 5" xfId="32520" hidden="1"/>
    <cellStyle name="Título 1 5" xfId="32606" hidden="1"/>
    <cellStyle name="Título 1 5" xfId="32617" hidden="1"/>
    <cellStyle name="Título 1 5" xfId="32671" hidden="1"/>
    <cellStyle name="Título 1 5" xfId="32622" hidden="1"/>
    <cellStyle name="Título 1 5" xfId="32877" hidden="1"/>
    <cellStyle name="Título 1 5" xfId="32888" hidden="1"/>
    <cellStyle name="Título 1 5" xfId="32942" hidden="1"/>
    <cellStyle name="Título 1 5" xfId="32893" hidden="1"/>
    <cellStyle name="Título 1 5" xfId="32797" hidden="1"/>
    <cellStyle name="Título 1 5" xfId="32867" hidden="1"/>
    <cellStyle name="Título 1 5" xfId="32835" hidden="1"/>
    <cellStyle name="Título 1 5" xfId="32780" hidden="1"/>
    <cellStyle name="Título 1 5" xfId="32827" hidden="1"/>
    <cellStyle name="Título 1 5" xfId="32712" hidden="1"/>
    <cellStyle name="Título 1 5" xfId="32798" hidden="1"/>
    <cellStyle name="Título 1 5" xfId="32837" hidden="1"/>
    <cellStyle name="Título 1 5" xfId="32994" hidden="1"/>
    <cellStyle name="Título 1 5" xfId="33005" hidden="1"/>
    <cellStyle name="Título 1 5" xfId="33059" hidden="1"/>
    <cellStyle name="Título 1 5" xfId="33010" hidden="1"/>
    <cellStyle name="Título 1 5" xfId="33096" hidden="1"/>
    <cellStyle name="Título 1 5" xfId="33107" hidden="1"/>
    <cellStyle name="Título 1 5" xfId="33161" hidden="1"/>
    <cellStyle name="Título 1 5" xfId="33112" hidden="1"/>
    <cellStyle name="Título 1 5" xfId="33367" hidden="1"/>
    <cellStyle name="Título 1 5" xfId="33378" hidden="1"/>
    <cellStyle name="Título 1 5" xfId="33432" hidden="1"/>
    <cellStyle name="Título 1 5" xfId="33383" hidden="1"/>
    <cellStyle name="Título 1 5" xfId="33287" hidden="1"/>
    <cellStyle name="Título 1 5" xfId="33357" hidden="1"/>
    <cellStyle name="Título 1 5" xfId="33325" hidden="1"/>
    <cellStyle name="Título 1 5" xfId="33270" hidden="1"/>
    <cellStyle name="Título 1 5" xfId="33317" hidden="1"/>
    <cellStyle name="Título 1 5" xfId="33202" hidden="1"/>
    <cellStyle name="Título 1 5" xfId="33288" hidden="1"/>
    <cellStyle name="Título 1 5" xfId="33327" hidden="1"/>
    <cellStyle name="Título 1 5" xfId="23709" hidden="1"/>
    <cellStyle name="Título 1 5" xfId="22779" hidden="1"/>
    <cellStyle name="Título 1 5" xfId="25953" hidden="1"/>
    <cellStyle name="Título 1 5" xfId="27348" hidden="1"/>
    <cellStyle name="Título 1 5" xfId="23600" hidden="1"/>
    <cellStyle name="Título 1 5" xfId="24013" hidden="1"/>
    <cellStyle name="Título 1 5" xfId="26234" hidden="1"/>
    <cellStyle name="Título 1 5" xfId="23933" hidden="1"/>
    <cellStyle name="Título 1 5" xfId="23843" hidden="1"/>
    <cellStyle name="Título 1 5" xfId="23478" hidden="1"/>
    <cellStyle name="Título 1 5" xfId="27148" hidden="1"/>
    <cellStyle name="Título 1 5" xfId="26482" hidden="1"/>
    <cellStyle name="Título 1 5" xfId="25291" hidden="1"/>
    <cellStyle name="Título 1 5" xfId="23877" hidden="1"/>
    <cellStyle name="Título 1 5" xfId="23373" hidden="1"/>
    <cellStyle name="Título 1 5" xfId="27813" hidden="1"/>
    <cellStyle name="Título 1 5" xfId="23058" hidden="1"/>
    <cellStyle name="Título 1 5" xfId="22402" hidden="1"/>
    <cellStyle name="Título 1 5" xfId="27957" hidden="1"/>
    <cellStyle name="Título 1 5" xfId="25850" hidden="1"/>
    <cellStyle name="Título 1 5" xfId="23946" hidden="1"/>
    <cellStyle name="Título 1 5" xfId="22206" hidden="1"/>
    <cellStyle name="Título 1 5" xfId="11051" hidden="1"/>
    <cellStyle name="Título 1 5" xfId="22071" hidden="1"/>
    <cellStyle name="Título 1 5" xfId="27888" hidden="1"/>
    <cellStyle name="Título 1 5" xfId="28420" hidden="1"/>
    <cellStyle name="Título 1 5" xfId="22438" hidden="1"/>
    <cellStyle name="Título 1 5" xfId="26086" hidden="1"/>
    <cellStyle name="Título 1 5" xfId="22799" hidden="1"/>
    <cellStyle name="Título 1 5" xfId="26767" hidden="1"/>
    <cellStyle name="Título 1 5" xfId="22781" hidden="1"/>
    <cellStyle name="Título 1 5" xfId="25490" hidden="1"/>
    <cellStyle name="Título 1 5" xfId="26427" hidden="1"/>
    <cellStyle name="Título 1 5" xfId="26691" hidden="1"/>
    <cellStyle name="Título 1 5" xfId="11032" hidden="1"/>
    <cellStyle name="Título 1 5" xfId="26509" hidden="1"/>
    <cellStyle name="Título 1 5" xfId="23698" hidden="1"/>
    <cellStyle name="Título 1 5" xfId="26921" hidden="1"/>
    <cellStyle name="Título 1 5" xfId="25479" hidden="1"/>
    <cellStyle name="Título 1 5" xfId="21947" hidden="1"/>
    <cellStyle name="Título 1 5" xfId="25221" hidden="1"/>
    <cellStyle name="Título 1 5" xfId="26573" hidden="1"/>
    <cellStyle name="Título 1 5" xfId="26106" hidden="1"/>
    <cellStyle name="Título 1 5" xfId="23125" hidden="1"/>
    <cellStyle name="Título 1 5" xfId="33502" hidden="1"/>
    <cellStyle name="Título 1 5" xfId="33513" hidden="1"/>
    <cellStyle name="Título 1 5" xfId="33567" hidden="1"/>
    <cellStyle name="Título 1 5" xfId="33518" hidden="1"/>
    <cellStyle name="Título 1 5" xfId="33773" hidden="1"/>
    <cellStyle name="Título 1 5" xfId="33784" hidden="1"/>
    <cellStyle name="Título 1 5" xfId="33838" hidden="1"/>
    <cellStyle name="Título 1 5" xfId="33789" hidden="1"/>
    <cellStyle name="Título 1 5" xfId="33693" hidden="1"/>
    <cellStyle name="Título 1 5" xfId="33763" hidden="1"/>
    <cellStyle name="Título 1 5" xfId="33731" hidden="1"/>
    <cellStyle name="Título 1 5" xfId="33676" hidden="1"/>
    <cellStyle name="Título 1 5" xfId="33723" hidden="1"/>
    <cellStyle name="Título 1 5" xfId="33608" hidden="1"/>
    <cellStyle name="Título 1 5" xfId="33694" hidden="1"/>
    <cellStyle name="Título 1 5" xfId="33733" hidden="1"/>
    <cellStyle name="Título 1 5" xfId="21908" hidden="1"/>
    <cellStyle name="Título 1 5" xfId="27136" hidden="1"/>
    <cellStyle name="Título 1 5" xfId="22091" hidden="1"/>
    <cellStyle name="Título 1 5" xfId="26220" hidden="1"/>
    <cellStyle name="Título 1 5" xfId="25723" hidden="1"/>
    <cellStyle name="Título 1 5" xfId="26374" hidden="1"/>
    <cellStyle name="Título 1 5" xfId="26413" hidden="1"/>
    <cellStyle name="Título 1 5" xfId="22227" hidden="1"/>
    <cellStyle name="Título 1 5" xfId="34091" hidden="1"/>
    <cellStyle name="Título 1 5" xfId="34102" hidden="1"/>
    <cellStyle name="Título 1 5" xfId="34156" hidden="1"/>
    <cellStyle name="Título 1 5" xfId="34107" hidden="1"/>
    <cellStyle name="Título 1 5" xfId="34011" hidden="1"/>
    <cellStyle name="Título 1 5" xfId="34081" hidden="1"/>
    <cellStyle name="Título 1 5" xfId="34049" hidden="1"/>
    <cellStyle name="Título 1 5" xfId="33994" hidden="1"/>
    <cellStyle name="Título 1 5" xfId="34041" hidden="1"/>
    <cellStyle name="Título 1 5" xfId="33926" hidden="1"/>
    <cellStyle name="Título 1 5" xfId="34012" hidden="1"/>
    <cellStyle name="Título 1 5" xfId="34051" hidden="1"/>
    <cellStyle name="Título 1 5" xfId="34208" hidden="1"/>
    <cellStyle name="Título 1 5" xfId="34219" hidden="1"/>
    <cellStyle name="Título 1 5" xfId="34273" hidden="1"/>
    <cellStyle name="Título 1 5" xfId="34224" hidden="1"/>
    <cellStyle name="Título 1 5" xfId="34310" hidden="1"/>
    <cellStyle name="Título 1 5" xfId="34321" hidden="1"/>
    <cellStyle name="Título 1 5" xfId="34375" hidden="1"/>
    <cellStyle name="Título 1 5" xfId="34326" hidden="1"/>
    <cellStyle name="Título 1 5" xfId="34581" hidden="1"/>
    <cellStyle name="Título 1 5" xfId="34592" hidden="1"/>
    <cellStyle name="Título 1 5" xfId="34646" hidden="1"/>
    <cellStyle name="Título 1 5" xfId="34597" hidden="1"/>
    <cellStyle name="Título 1 5" xfId="34501" hidden="1"/>
    <cellStyle name="Título 1 5" xfId="34571" hidden="1"/>
    <cellStyle name="Título 1 5" xfId="34539" hidden="1"/>
    <cellStyle name="Título 1 5" xfId="34484" hidden="1"/>
    <cellStyle name="Título 1 5" xfId="34531" hidden="1"/>
    <cellStyle name="Título 1 5" xfId="34416" hidden="1"/>
    <cellStyle name="Título 1 5" xfId="34502" hidden="1"/>
    <cellStyle name="Título 1 5" xfId="34541" hidden="1"/>
    <cellStyle name="Título 1 5" xfId="34698" hidden="1"/>
    <cellStyle name="Título 1 5" xfId="34709" hidden="1"/>
    <cellStyle name="Título 1 5" xfId="34763" hidden="1"/>
    <cellStyle name="Título 1 5" xfId="34714" hidden="1"/>
    <cellStyle name="Título 1 5" xfId="34800" hidden="1"/>
    <cellStyle name="Título 1 5" xfId="34811" hidden="1"/>
    <cellStyle name="Título 1 5" xfId="34865" hidden="1"/>
    <cellStyle name="Título 1 5" xfId="34816" hidden="1"/>
    <cellStyle name="Título 1 5" xfId="35071" hidden="1"/>
    <cellStyle name="Título 1 5" xfId="35082" hidden="1"/>
    <cellStyle name="Título 1 5" xfId="35136" hidden="1"/>
    <cellStyle name="Título 1 5" xfId="35087" hidden="1"/>
    <cellStyle name="Título 1 5" xfId="34991" hidden="1"/>
    <cellStyle name="Título 1 5" xfId="35061" hidden="1"/>
    <cellStyle name="Título 1 5" xfId="35029" hidden="1"/>
    <cellStyle name="Título 1 5" xfId="34974" hidden="1"/>
    <cellStyle name="Título 1 5" xfId="35021" hidden="1"/>
    <cellStyle name="Título 1 5" xfId="34906" hidden="1"/>
    <cellStyle name="Título 1 5" xfId="34992" hidden="1"/>
    <cellStyle name="Título 1 5" xfId="35031" hidden="1"/>
    <cellStyle name="Título 1 5" xfId="35188" hidden="1"/>
    <cellStyle name="Título 1 5" xfId="35199" hidden="1"/>
    <cellStyle name="Título 1 5" xfId="35253" hidden="1"/>
    <cellStyle name="Título 1 5" xfId="35204" hidden="1"/>
    <cellStyle name="Título 1 5" xfId="35290" hidden="1"/>
    <cellStyle name="Título 1 5" xfId="35301" hidden="1"/>
    <cellStyle name="Título 1 5" xfId="35355" hidden="1"/>
    <cellStyle name="Título 1 5" xfId="35306" hidden="1"/>
    <cellStyle name="Título 1 5" xfId="35561" hidden="1"/>
    <cellStyle name="Título 1 5" xfId="35572" hidden="1"/>
    <cellStyle name="Título 1 5" xfId="35626" hidden="1"/>
    <cellStyle name="Título 1 5" xfId="35577" hidden="1"/>
    <cellStyle name="Título 1 5" xfId="35481" hidden="1"/>
    <cellStyle name="Título 1 5" xfId="35551" hidden="1"/>
    <cellStyle name="Título 1 5" xfId="35519" hidden="1"/>
    <cellStyle name="Título 1 5" xfId="35464" hidden="1"/>
    <cellStyle name="Título 1 5" xfId="35511" hidden="1"/>
    <cellStyle name="Título 1 5" xfId="35396" hidden="1"/>
    <cellStyle name="Título 1 5" xfId="35482" hidden="1"/>
    <cellStyle name="Título 1 5" xfId="35521" hidden="1"/>
    <cellStyle name="Título 1 5" xfId="35678" hidden="1"/>
    <cellStyle name="Título 1 5" xfId="35689" hidden="1"/>
    <cellStyle name="Título 1 5" xfId="35743" hidden="1"/>
    <cellStyle name="Título 1 5" xfId="35694" hidden="1"/>
    <cellStyle name="Título 1 5" xfId="35780" hidden="1"/>
    <cellStyle name="Título 1 5" xfId="35791" hidden="1"/>
    <cellStyle name="Título 1 5" xfId="35845" hidden="1"/>
    <cellStyle name="Título 1 5" xfId="35796" hidden="1"/>
    <cellStyle name="Título 1 5" xfId="36051" hidden="1"/>
    <cellStyle name="Título 1 5" xfId="36062" hidden="1"/>
    <cellStyle name="Título 1 5" xfId="36116" hidden="1"/>
    <cellStyle name="Título 1 5" xfId="36067" hidden="1"/>
    <cellStyle name="Título 1 5" xfId="35971" hidden="1"/>
    <cellStyle name="Título 1 5" xfId="36041" hidden="1"/>
    <cellStyle name="Título 1 5" xfId="36009" hidden="1"/>
    <cellStyle name="Título 1 5" xfId="35954" hidden="1"/>
    <cellStyle name="Título 1 5" xfId="36001" hidden="1"/>
    <cellStyle name="Título 1 5" xfId="35886" hidden="1"/>
    <cellStyle name="Título 1 5" xfId="35972" hidden="1"/>
    <cellStyle name="Título 1 5" xfId="36011" hidden="1"/>
    <cellStyle name="Título 1 5" xfId="25089" hidden="1"/>
    <cellStyle name="Título 1 5" xfId="22055" hidden="1"/>
    <cellStyle name="Título 1 5" xfId="27279" hidden="1"/>
    <cellStyle name="Título 1 5" xfId="27962" hidden="1"/>
    <cellStyle name="Título 1 5" xfId="26745" hidden="1"/>
    <cellStyle name="Título 1 5" xfId="26681" hidden="1"/>
    <cellStyle name="Título 1 5" xfId="22226" hidden="1"/>
    <cellStyle name="Título 1 5" xfId="21892" hidden="1"/>
    <cellStyle name="Título 1 5" xfId="25622" hidden="1"/>
    <cellStyle name="Título 1 5" xfId="23395" hidden="1"/>
    <cellStyle name="Título 1 5" xfId="23357" hidden="1"/>
    <cellStyle name="Título 1 5" xfId="26720" hidden="1"/>
    <cellStyle name="Título 1 5" xfId="31189" hidden="1"/>
    <cellStyle name="Título 1 5" xfId="26038" hidden="1"/>
    <cellStyle name="Título 1 5" xfId="23442" hidden="1"/>
    <cellStyle name="Título 1 5" xfId="22027" hidden="1"/>
    <cellStyle name="Título 1 5" xfId="25424" hidden="1"/>
    <cellStyle name="Título 1 5" xfId="23591" hidden="1"/>
    <cellStyle name="Título 1 5" xfId="30771" hidden="1"/>
    <cellStyle name="Título 1 5" xfId="25506" hidden="1"/>
    <cellStyle name="Título 1 5" xfId="23910" hidden="1"/>
    <cellStyle name="Título 1 5" xfId="22760" hidden="1"/>
    <cellStyle name="Título 1 5" xfId="23839" hidden="1"/>
    <cellStyle name="Título 1 5" xfId="25651" hidden="1"/>
    <cellStyle name="Título 1 5" xfId="21950" hidden="1"/>
    <cellStyle name="Título 1 5" xfId="25736" hidden="1"/>
    <cellStyle name="Título 1 5" xfId="30879" hidden="1"/>
    <cellStyle name="Título 1 5" xfId="26438" hidden="1"/>
    <cellStyle name="Título 1 5" xfId="23415" hidden="1"/>
    <cellStyle name="Título 1 5" xfId="22131" hidden="1"/>
    <cellStyle name="Título 1 5" xfId="25697" hidden="1"/>
    <cellStyle name="Título 1 5" xfId="26435" hidden="1"/>
    <cellStyle name="Título 1 5" xfId="25962" hidden="1"/>
    <cellStyle name="Título 1 5" xfId="26747" hidden="1"/>
    <cellStyle name="Título 1 5" xfId="25233" hidden="1"/>
    <cellStyle name="Título 1 5" xfId="23622" hidden="1"/>
    <cellStyle name="Título 1 5" xfId="22417" hidden="1"/>
    <cellStyle name="Título 1 5" xfId="30748" hidden="1"/>
    <cellStyle name="Título 1 5" xfId="25063" hidden="1"/>
    <cellStyle name="Título 1 5" xfId="23649" hidden="1"/>
    <cellStyle name="Título 1 5" xfId="22081" hidden="1"/>
    <cellStyle name="Título 1 5" xfId="25441" hidden="1"/>
    <cellStyle name="Título 1 5" xfId="26577" hidden="1"/>
    <cellStyle name="Título 1 5" xfId="25660" hidden="1"/>
    <cellStyle name="Título 1 5" xfId="36168" hidden="1"/>
    <cellStyle name="Título 1 5" xfId="36179" hidden="1"/>
    <cellStyle name="Título 1 5" xfId="36233" hidden="1"/>
    <cellStyle name="Título 1 5" xfId="36184" hidden="1"/>
    <cellStyle name="Título 1 5" xfId="36439" hidden="1"/>
    <cellStyle name="Título 1 5" xfId="36450" hidden="1"/>
    <cellStyle name="Título 1 5" xfId="36504" hidden="1"/>
    <cellStyle name="Título 1 5" xfId="36455" hidden="1"/>
    <cellStyle name="Título 1 5" xfId="36359" hidden="1"/>
    <cellStyle name="Título 1 5" xfId="36429" hidden="1"/>
    <cellStyle name="Título 1 5" xfId="36397" hidden="1"/>
    <cellStyle name="Título 1 5" xfId="36342" hidden="1"/>
    <cellStyle name="Título 1 5" xfId="36389" hidden="1"/>
    <cellStyle name="Título 1 5" xfId="36274" hidden="1"/>
    <cellStyle name="Título 1 5" xfId="36360" hidden="1"/>
    <cellStyle name="Título 1 5" xfId="36399" hidden="1"/>
    <cellStyle name="Título 1 5" xfId="22951" hidden="1"/>
    <cellStyle name="Título 1 5" xfId="26088" hidden="1"/>
    <cellStyle name="Título 1 5" xfId="26269" hidden="1"/>
    <cellStyle name="Título 1 5" xfId="23601" hidden="1"/>
    <cellStyle name="Título 1 5" xfId="23474" hidden="1"/>
    <cellStyle name="Título 1 5" xfId="22051" hidden="1"/>
    <cellStyle name="Título 1 5" xfId="25984" hidden="1"/>
    <cellStyle name="Título 1 5" xfId="22394" hidden="1"/>
    <cellStyle name="Título 1 5" xfId="36757" hidden="1"/>
    <cellStyle name="Título 1 5" xfId="36768" hidden="1"/>
    <cellStyle name="Título 1 5" xfId="36822" hidden="1"/>
    <cellStyle name="Título 1 5" xfId="36773" hidden="1"/>
    <cellStyle name="Título 1 5" xfId="36677" hidden="1"/>
    <cellStyle name="Título 1 5" xfId="36747" hidden="1"/>
    <cellStyle name="Título 1 5" xfId="36715" hidden="1"/>
    <cellStyle name="Título 1 5" xfId="36660" hidden="1"/>
    <cellStyle name="Título 1 5" xfId="36707" hidden="1"/>
    <cellStyle name="Título 1 5" xfId="36592" hidden="1"/>
    <cellStyle name="Título 1 5" xfId="36678" hidden="1"/>
    <cellStyle name="Título 1 5" xfId="36717" hidden="1"/>
    <cellStyle name="Título 1 5" xfId="36874" hidden="1"/>
    <cellStyle name="Título 1 5" xfId="36885" hidden="1"/>
    <cellStyle name="Título 1 5" xfId="36939" hidden="1"/>
    <cellStyle name="Título 1 5" xfId="36890" hidden="1"/>
    <cellStyle name="Título 1 5" xfId="36976" hidden="1"/>
    <cellStyle name="Título 1 5" xfId="36987" hidden="1"/>
    <cellStyle name="Título 1 5" xfId="37041" hidden="1"/>
    <cellStyle name="Título 1 5" xfId="36992" hidden="1"/>
    <cellStyle name="Título 1 5" xfId="37247" hidden="1"/>
    <cellStyle name="Título 1 5" xfId="37258" hidden="1"/>
    <cellStyle name="Título 1 5" xfId="37312" hidden="1"/>
    <cellStyle name="Título 1 5" xfId="37263" hidden="1"/>
    <cellStyle name="Título 1 5" xfId="37167" hidden="1"/>
    <cellStyle name="Título 1 5" xfId="37237" hidden="1"/>
    <cellStyle name="Título 1 5" xfId="37205" hidden="1"/>
    <cellStyle name="Título 1 5" xfId="37150" hidden="1"/>
    <cellStyle name="Título 1 5" xfId="37197" hidden="1"/>
    <cellStyle name="Título 1 5" xfId="37082" hidden="1"/>
    <cellStyle name="Título 1 5" xfId="37168" hidden="1"/>
    <cellStyle name="Título 1 5" xfId="37207" hidden="1"/>
    <cellStyle name="Título 1 5" xfId="37364" hidden="1"/>
    <cellStyle name="Título 1 5" xfId="37375" hidden="1"/>
    <cellStyle name="Título 1 5" xfId="37429" hidden="1"/>
    <cellStyle name="Título 1 5" xfId="37380" hidden="1"/>
    <cellStyle name="Título 1 5" xfId="37466" hidden="1"/>
    <cellStyle name="Título 1 5" xfId="37477" hidden="1"/>
    <cellStyle name="Título 1 5" xfId="37531" hidden="1"/>
    <cellStyle name="Título 1 5" xfId="37482" hidden="1"/>
    <cellStyle name="Título 1 5" xfId="37737" hidden="1"/>
    <cellStyle name="Título 1 5" xfId="37748" hidden="1"/>
    <cellStyle name="Título 1 5" xfId="37802" hidden="1"/>
    <cellStyle name="Título 1 5" xfId="37753" hidden="1"/>
    <cellStyle name="Título 1 5" xfId="37657" hidden="1"/>
    <cellStyle name="Título 1 5" xfId="37727" hidden="1"/>
    <cellStyle name="Título 1 5" xfId="37695" hidden="1"/>
    <cellStyle name="Título 1 5" xfId="37640" hidden="1"/>
    <cellStyle name="Título 1 5" xfId="37687" hidden="1"/>
    <cellStyle name="Título 1 5" xfId="37572" hidden="1"/>
    <cellStyle name="Título 1 5" xfId="37658" hidden="1"/>
    <cellStyle name="Título 1 5" xfId="37697" hidden="1"/>
    <cellStyle name="Título 1 5" xfId="37854" hidden="1"/>
    <cellStyle name="Título 1 5" xfId="37865" hidden="1"/>
    <cellStyle name="Título 1 5" xfId="37919" hidden="1"/>
    <cellStyle name="Título 1 5" xfId="37870" hidden="1"/>
    <cellStyle name="Título 1 5" xfId="37956" hidden="1"/>
    <cellStyle name="Título 1 5" xfId="37967" hidden="1"/>
    <cellStyle name="Título 1 5" xfId="38021" hidden="1"/>
    <cellStyle name="Título 1 5" xfId="37972" hidden="1"/>
    <cellStyle name="Título 1 5" xfId="38227" hidden="1"/>
    <cellStyle name="Título 1 5" xfId="38238" hidden="1"/>
    <cellStyle name="Título 1 5" xfId="38292" hidden="1"/>
    <cellStyle name="Título 1 5" xfId="38243" hidden="1"/>
    <cellStyle name="Título 1 5" xfId="38147" hidden="1"/>
    <cellStyle name="Título 1 5" xfId="38217" hidden="1"/>
    <cellStyle name="Título 1 5" xfId="38185" hidden="1"/>
    <cellStyle name="Título 1 5" xfId="38130" hidden="1"/>
    <cellStyle name="Título 1 5" xfId="38177" hidden="1"/>
    <cellStyle name="Título 1 5" xfId="38062" hidden="1"/>
    <cellStyle name="Título 1 5" xfId="38148" hidden="1"/>
    <cellStyle name="Título 1 5" xfId="38187" hidden="1"/>
    <cellStyle name="Título 1 5" xfId="38344" hidden="1"/>
    <cellStyle name="Título 1 5" xfId="38355" hidden="1"/>
    <cellStyle name="Título 1 5" xfId="38409" hidden="1"/>
    <cellStyle name="Título 1 5" xfId="38360" hidden="1"/>
    <cellStyle name="Título 1 5" xfId="38446" hidden="1"/>
    <cellStyle name="Título 1 5" xfId="38457" hidden="1"/>
    <cellStyle name="Título 1 5" xfId="38511" hidden="1"/>
    <cellStyle name="Título 1 5" xfId="38462" hidden="1"/>
    <cellStyle name="Título 1 5" xfId="38717" hidden="1"/>
    <cellStyle name="Título 1 5" xfId="38728" hidden="1"/>
    <cellStyle name="Título 1 5" xfId="38782" hidden="1"/>
    <cellStyle name="Título 1 5" xfId="38733" hidden="1"/>
    <cellStyle name="Título 1 5" xfId="38637" hidden="1"/>
    <cellStyle name="Título 1 5" xfId="38707" hidden="1"/>
    <cellStyle name="Título 1 5" xfId="38675" hidden="1"/>
    <cellStyle name="Título 1 5" xfId="38620" hidden="1"/>
    <cellStyle name="Título 1 5" xfId="38667" hidden="1"/>
    <cellStyle name="Título 1 5" xfId="38552" hidden="1"/>
    <cellStyle name="Título 1 5" xfId="38638" hidden="1"/>
    <cellStyle name="Título 1 5" xfId="38677"/>
    <cellStyle name="Título 1 6" xfId="5148" hidden="1"/>
    <cellStyle name="Título 1 6" xfId="5162" hidden="1"/>
    <cellStyle name="Título 1 6" xfId="5173" hidden="1"/>
    <cellStyle name="Título 1 6" xfId="5184" hidden="1"/>
    <cellStyle name="Título 1 6" xfId="5192" hidden="1"/>
    <cellStyle name="Título 1 6" xfId="10300" hidden="1"/>
    <cellStyle name="Título 1 6" xfId="10311" hidden="1"/>
    <cellStyle name="Título 1 6" xfId="10322" hidden="1"/>
    <cellStyle name="Título 1 6" xfId="10330" hidden="1"/>
    <cellStyle name="Título 1 6" xfId="10810" hidden="1"/>
    <cellStyle name="Título 1 6" xfId="10817" hidden="1"/>
    <cellStyle name="Título 1 6" xfId="10827" hidden="1"/>
    <cellStyle name="Título 1 6" xfId="10833" hidden="1"/>
    <cellStyle name="Título 1 6" xfId="10657" hidden="1"/>
    <cellStyle name="Título 1 6" xfId="10842" hidden="1"/>
    <cellStyle name="Título 1 6" xfId="10646" hidden="1"/>
    <cellStyle name="Título 1 6" xfId="10641" hidden="1"/>
    <cellStyle name="Título 1 6" xfId="10601" hidden="1"/>
    <cellStyle name="Título 1 6" xfId="10659" hidden="1"/>
    <cellStyle name="Título 1 6" xfId="10561" hidden="1"/>
    <cellStyle name="Título 1 6" xfId="10614" hidden="1"/>
    <cellStyle name="Título 1 6" xfId="15955" hidden="1"/>
    <cellStyle name="Título 1 6" xfId="15966" hidden="1"/>
    <cellStyle name="Título 1 6" xfId="15977" hidden="1"/>
    <cellStyle name="Título 1 6" xfId="15985" hidden="1"/>
    <cellStyle name="Título 1 6" xfId="21083" hidden="1"/>
    <cellStyle name="Título 1 6" xfId="21094" hidden="1"/>
    <cellStyle name="Título 1 6" xfId="21105" hidden="1"/>
    <cellStyle name="Título 1 6" xfId="21113" hidden="1"/>
    <cellStyle name="Título 1 6" xfId="21593" hidden="1"/>
    <cellStyle name="Título 1 6" xfId="21600" hidden="1"/>
    <cellStyle name="Título 1 6" xfId="21610" hidden="1"/>
    <cellStyle name="Título 1 6" xfId="21616" hidden="1"/>
    <cellStyle name="Título 1 6" xfId="21440" hidden="1"/>
    <cellStyle name="Título 1 6" xfId="21625" hidden="1"/>
    <cellStyle name="Título 1 6" xfId="21429" hidden="1"/>
    <cellStyle name="Título 1 6" xfId="21424" hidden="1"/>
    <cellStyle name="Título 1 6" xfId="21384" hidden="1"/>
    <cellStyle name="Título 1 6" xfId="21442" hidden="1"/>
    <cellStyle name="Título 1 6" xfId="21344" hidden="1"/>
    <cellStyle name="Título 1 6" xfId="21397" hidden="1"/>
    <cellStyle name="Título 1 6" xfId="22879" hidden="1"/>
    <cellStyle name="Título 1 6" xfId="22886" hidden="1"/>
    <cellStyle name="Título 1 6" xfId="22896" hidden="1"/>
    <cellStyle name="Título 1 6" xfId="22902" hidden="1"/>
    <cellStyle name="Título 1 6" xfId="24102" hidden="1"/>
    <cellStyle name="Título 1 6" xfId="24109" hidden="1"/>
    <cellStyle name="Título 1 6" xfId="24119" hidden="1"/>
    <cellStyle name="Título 1 6" xfId="24126" hidden="1"/>
    <cellStyle name="Título 1 6" xfId="24420" hidden="1"/>
    <cellStyle name="Título 1 6" xfId="24427" hidden="1"/>
    <cellStyle name="Título 1 6" xfId="24437" hidden="1"/>
    <cellStyle name="Título 1 6" xfId="24443" hidden="1"/>
    <cellStyle name="Título 1 6" xfId="24268" hidden="1"/>
    <cellStyle name="Título 1 6" xfId="24452" hidden="1"/>
    <cellStyle name="Título 1 6" xfId="24257" hidden="1"/>
    <cellStyle name="Título 1 6" xfId="24252" hidden="1"/>
    <cellStyle name="Título 1 6" xfId="24214" hidden="1"/>
    <cellStyle name="Título 1 6" xfId="24270" hidden="1"/>
    <cellStyle name="Título 1 6" xfId="24174" hidden="1"/>
    <cellStyle name="Título 1 6" xfId="24225" hidden="1"/>
    <cellStyle name="Título 1 6" xfId="24576" hidden="1"/>
    <cellStyle name="Título 1 6" xfId="24583" hidden="1"/>
    <cellStyle name="Título 1 6" xfId="24593" hidden="1"/>
    <cellStyle name="Título 1 6" xfId="24599" hidden="1"/>
    <cellStyle name="Título 1 6" xfId="24678" hidden="1"/>
    <cellStyle name="Título 1 6" xfId="24685" hidden="1"/>
    <cellStyle name="Título 1 6" xfId="24695" hidden="1"/>
    <cellStyle name="Título 1 6" xfId="24701" hidden="1"/>
    <cellStyle name="Título 1 6" xfId="24949" hidden="1"/>
    <cellStyle name="Título 1 6" xfId="24956" hidden="1"/>
    <cellStyle name="Título 1 6" xfId="24966" hidden="1"/>
    <cellStyle name="Título 1 6" xfId="24972" hidden="1"/>
    <cellStyle name="Título 1 6" xfId="24797" hidden="1"/>
    <cellStyle name="Título 1 6" xfId="24981" hidden="1"/>
    <cellStyle name="Título 1 6" xfId="24787" hidden="1"/>
    <cellStyle name="Título 1 6" xfId="24782" hidden="1"/>
    <cellStyle name="Título 1 6" xfId="24745" hidden="1"/>
    <cellStyle name="Título 1 6" xfId="24799" hidden="1"/>
    <cellStyle name="Título 1 6" xfId="24705" hidden="1"/>
    <cellStyle name="Título 1 6" xfId="24756" hidden="1"/>
    <cellStyle name="Título 1 6" xfId="26185" hidden="1"/>
    <cellStyle name="Título 1 6" xfId="26193" hidden="1"/>
    <cellStyle name="Título 1 6" xfId="26203" hidden="1"/>
    <cellStyle name="Título 1 6" xfId="26209" hidden="1"/>
    <cellStyle name="Título 1 6" xfId="27445" hidden="1"/>
    <cellStyle name="Título 1 6" xfId="27455" hidden="1"/>
    <cellStyle name="Título 1 6" xfId="27465" hidden="1"/>
    <cellStyle name="Título 1 6" xfId="27471" hidden="1"/>
    <cellStyle name="Título 1 6" xfId="27756" hidden="1"/>
    <cellStyle name="Título 1 6" xfId="27763" hidden="1"/>
    <cellStyle name="Título 1 6" xfId="27773" hidden="1"/>
    <cellStyle name="Título 1 6" xfId="27779" hidden="1"/>
    <cellStyle name="Título 1 6" xfId="27604" hidden="1"/>
    <cellStyle name="Título 1 6" xfId="27788" hidden="1"/>
    <cellStyle name="Título 1 6" xfId="27594" hidden="1"/>
    <cellStyle name="Título 1 6" xfId="27589" hidden="1"/>
    <cellStyle name="Título 1 6" xfId="27552" hidden="1"/>
    <cellStyle name="Título 1 6" xfId="27606" hidden="1"/>
    <cellStyle name="Título 1 6" xfId="27512" hidden="1"/>
    <cellStyle name="Título 1 6" xfId="27563" hidden="1"/>
    <cellStyle name="Título 1 6" xfId="21914" hidden="1"/>
    <cellStyle name="Título 1 6" xfId="26006" hidden="1"/>
    <cellStyle name="Título 1 6" xfId="23539" hidden="1"/>
    <cellStyle name="Título 1 6" xfId="22546" hidden="1"/>
    <cellStyle name="Título 1 6" xfId="25051" hidden="1"/>
    <cellStyle name="Título 1 6" xfId="27110" hidden="1"/>
    <cellStyle name="Título 1 6" xfId="22308" hidden="1"/>
    <cellStyle name="Título 1 6" xfId="22033" hidden="1"/>
    <cellStyle name="Título 1 6" xfId="22276" hidden="1"/>
    <cellStyle name="Título 1 6" xfId="22523" hidden="1"/>
    <cellStyle name="Título 1 6" xfId="25294" hidden="1"/>
    <cellStyle name="Título 1 6" xfId="22522" hidden="1"/>
    <cellStyle name="Título 1 6" xfId="22533" hidden="1"/>
    <cellStyle name="Título 1 6" xfId="22274" hidden="1"/>
    <cellStyle name="Título 1 6" xfId="23003" hidden="1"/>
    <cellStyle name="Título 1 6" xfId="22534" hidden="1"/>
    <cellStyle name="Título 1 6" xfId="23530" hidden="1"/>
    <cellStyle name="Título 1 6" xfId="15944" hidden="1"/>
    <cellStyle name="Título 1 6" xfId="22539" hidden="1"/>
    <cellStyle name="Título 1 6" xfId="23005" hidden="1"/>
    <cellStyle name="Título 1 6" xfId="22262" hidden="1"/>
    <cellStyle name="Título 1 6" xfId="22509" hidden="1"/>
    <cellStyle name="Título 1 6" xfId="22261" hidden="1"/>
    <cellStyle name="Título 1 6" xfId="23738" hidden="1"/>
    <cellStyle name="Título 1 6" xfId="25800" hidden="1"/>
    <cellStyle name="Título 1 6" xfId="26281" hidden="1"/>
    <cellStyle name="Título 1 6" xfId="27065" hidden="1"/>
    <cellStyle name="Título 1 6" xfId="26280" hidden="1"/>
    <cellStyle name="Título 1 6" xfId="25699" hidden="1"/>
    <cellStyle name="Título 1 6" xfId="25956" hidden="1"/>
    <cellStyle name="Título 1 6" xfId="26960" hidden="1"/>
    <cellStyle name="Título 1 6" xfId="25946" hidden="1"/>
    <cellStyle name="Título 1 6" xfId="26274" hidden="1"/>
    <cellStyle name="Título 1 6" xfId="25703" hidden="1"/>
    <cellStyle name="Título 1 6" xfId="25262" hidden="1"/>
    <cellStyle name="Título 1 6" xfId="22958" hidden="1"/>
    <cellStyle name="Título 1 6" xfId="22493" hidden="1"/>
    <cellStyle name="Título 1 6" xfId="25545" hidden="1"/>
    <cellStyle name="Título 1 6" xfId="23489" hidden="1"/>
    <cellStyle name="Título 1 6" xfId="26525" hidden="1"/>
    <cellStyle name="Título 1 6" xfId="23815" hidden="1"/>
    <cellStyle name="Título 1 6" xfId="25355" hidden="1"/>
    <cellStyle name="Título 1 6" xfId="23047" hidden="1"/>
    <cellStyle name="Título 1 6" xfId="25886" hidden="1"/>
    <cellStyle name="Título 1 6" xfId="28050" hidden="1"/>
    <cellStyle name="Título 1 6" xfId="28057" hidden="1"/>
    <cellStyle name="Título 1 6" xfId="28067" hidden="1"/>
    <cellStyle name="Título 1 6" xfId="28074" hidden="1"/>
    <cellStyle name="Título 1 6" xfId="28346" hidden="1"/>
    <cellStyle name="Título 1 6" xfId="28353" hidden="1"/>
    <cellStyle name="Título 1 6" xfId="28363" hidden="1"/>
    <cellStyle name="Título 1 6" xfId="28369" hidden="1"/>
    <cellStyle name="Título 1 6" xfId="28194" hidden="1"/>
    <cellStyle name="Título 1 6" xfId="28378" hidden="1"/>
    <cellStyle name="Título 1 6" xfId="28183" hidden="1"/>
    <cellStyle name="Título 1 6" xfId="28178" hidden="1"/>
    <cellStyle name="Título 1 6" xfId="28141" hidden="1"/>
    <cellStyle name="Título 1 6" xfId="28196" hidden="1"/>
    <cellStyle name="Título 1 6" xfId="28101" hidden="1"/>
    <cellStyle name="Título 1 6" xfId="28152" hidden="1"/>
    <cellStyle name="Título 1 6" xfId="22260" hidden="1"/>
    <cellStyle name="Título 1 6" xfId="23736" hidden="1"/>
    <cellStyle name="Título 1 6" xfId="23226" hidden="1"/>
    <cellStyle name="Título 1 6" xfId="26550" hidden="1"/>
    <cellStyle name="Título 1 6" xfId="28422" hidden="1"/>
    <cellStyle name="Título 1 6" xfId="28429" hidden="1"/>
    <cellStyle name="Título 1 6" xfId="28439" hidden="1"/>
    <cellStyle name="Título 1 6" xfId="28445" hidden="1"/>
    <cellStyle name="Título 1 6" xfId="28693" hidden="1"/>
    <cellStyle name="Título 1 6" xfId="28700" hidden="1"/>
    <cellStyle name="Título 1 6" xfId="28710" hidden="1"/>
    <cellStyle name="Título 1 6" xfId="28716" hidden="1"/>
    <cellStyle name="Título 1 6" xfId="28541" hidden="1"/>
    <cellStyle name="Título 1 6" xfId="28725" hidden="1"/>
    <cellStyle name="Título 1 6" xfId="28531" hidden="1"/>
    <cellStyle name="Título 1 6" xfId="28526" hidden="1"/>
    <cellStyle name="Título 1 6" xfId="28489" hidden="1"/>
    <cellStyle name="Título 1 6" xfId="28543" hidden="1"/>
    <cellStyle name="Título 1 6" xfId="28449" hidden="1"/>
    <cellStyle name="Título 1 6" xfId="28500" hidden="1"/>
    <cellStyle name="Título 1 6" xfId="28810" hidden="1"/>
    <cellStyle name="Título 1 6" xfId="28817" hidden="1"/>
    <cellStyle name="Título 1 6" xfId="28827" hidden="1"/>
    <cellStyle name="Título 1 6" xfId="28833" hidden="1"/>
    <cellStyle name="Título 1 6" xfId="28912" hidden="1"/>
    <cellStyle name="Título 1 6" xfId="28919" hidden="1"/>
    <cellStyle name="Título 1 6" xfId="28929" hidden="1"/>
    <cellStyle name="Título 1 6" xfId="28935" hidden="1"/>
    <cellStyle name="Título 1 6" xfId="29183" hidden="1"/>
    <cellStyle name="Título 1 6" xfId="29190" hidden="1"/>
    <cellStyle name="Título 1 6" xfId="29200" hidden="1"/>
    <cellStyle name="Título 1 6" xfId="29206" hidden="1"/>
    <cellStyle name="Título 1 6" xfId="29031" hidden="1"/>
    <cellStyle name="Título 1 6" xfId="29215" hidden="1"/>
    <cellStyle name="Título 1 6" xfId="29021" hidden="1"/>
    <cellStyle name="Título 1 6" xfId="29016" hidden="1"/>
    <cellStyle name="Título 1 6" xfId="28979" hidden="1"/>
    <cellStyle name="Título 1 6" xfId="29033" hidden="1"/>
    <cellStyle name="Título 1 6" xfId="28939" hidden="1"/>
    <cellStyle name="Título 1 6" xfId="28990" hidden="1"/>
    <cellStyle name="Título 1 6" xfId="29300" hidden="1"/>
    <cellStyle name="Título 1 6" xfId="29307" hidden="1"/>
    <cellStyle name="Título 1 6" xfId="29317" hidden="1"/>
    <cellStyle name="Título 1 6" xfId="29323" hidden="1"/>
    <cellStyle name="Título 1 6" xfId="29402" hidden="1"/>
    <cellStyle name="Título 1 6" xfId="29409" hidden="1"/>
    <cellStyle name="Título 1 6" xfId="29419" hidden="1"/>
    <cellStyle name="Título 1 6" xfId="29425" hidden="1"/>
    <cellStyle name="Título 1 6" xfId="29673" hidden="1"/>
    <cellStyle name="Título 1 6" xfId="29680" hidden="1"/>
    <cellStyle name="Título 1 6" xfId="29690" hidden="1"/>
    <cellStyle name="Título 1 6" xfId="29696" hidden="1"/>
    <cellStyle name="Título 1 6" xfId="29521" hidden="1"/>
    <cellStyle name="Título 1 6" xfId="29705" hidden="1"/>
    <cellStyle name="Título 1 6" xfId="29511" hidden="1"/>
    <cellStyle name="Título 1 6" xfId="29506" hidden="1"/>
    <cellStyle name="Título 1 6" xfId="29469" hidden="1"/>
    <cellStyle name="Título 1 6" xfId="29523" hidden="1"/>
    <cellStyle name="Título 1 6" xfId="29429" hidden="1"/>
    <cellStyle name="Título 1 6" xfId="29480" hidden="1"/>
    <cellStyle name="Título 1 6" xfId="29790" hidden="1"/>
    <cellStyle name="Título 1 6" xfId="29797" hidden="1"/>
    <cellStyle name="Título 1 6" xfId="29807" hidden="1"/>
    <cellStyle name="Título 1 6" xfId="29813" hidden="1"/>
    <cellStyle name="Título 1 6" xfId="29892" hidden="1"/>
    <cellStyle name="Título 1 6" xfId="29899" hidden="1"/>
    <cellStyle name="Título 1 6" xfId="29909" hidden="1"/>
    <cellStyle name="Título 1 6" xfId="29915" hidden="1"/>
    <cellStyle name="Título 1 6" xfId="30163" hidden="1"/>
    <cellStyle name="Título 1 6" xfId="30170" hidden="1"/>
    <cellStyle name="Título 1 6" xfId="30180" hidden="1"/>
    <cellStyle name="Título 1 6" xfId="30186" hidden="1"/>
    <cellStyle name="Título 1 6" xfId="30011" hidden="1"/>
    <cellStyle name="Título 1 6" xfId="30195" hidden="1"/>
    <cellStyle name="Título 1 6" xfId="30001" hidden="1"/>
    <cellStyle name="Título 1 6" xfId="29996" hidden="1"/>
    <cellStyle name="Título 1 6" xfId="29959" hidden="1"/>
    <cellStyle name="Título 1 6" xfId="30013" hidden="1"/>
    <cellStyle name="Título 1 6" xfId="29919" hidden="1"/>
    <cellStyle name="Título 1 6" xfId="29970" hidden="1"/>
    <cellStyle name="Título 1 6" xfId="30280" hidden="1"/>
    <cellStyle name="Título 1 6" xfId="30287" hidden="1"/>
    <cellStyle name="Título 1 6" xfId="30297" hidden="1"/>
    <cellStyle name="Título 1 6" xfId="30303" hidden="1"/>
    <cellStyle name="Título 1 6" xfId="30382" hidden="1"/>
    <cellStyle name="Título 1 6" xfId="30389" hidden="1"/>
    <cellStyle name="Título 1 6" xfId="30399" hidden="1"/>
    <cellStyle name="Título 1 6" xfId="30405" hidden="1"/>
    <cellStyle name="Título 1 6" xfId="30653" hidden="1"/>
    <cellStyle name="Título 1 6" xfId="30660" hidden="1"/>
    <cellStyle name="Título 1 6" xfId="30670" hidden="1"/>
    <cellStyle name="Título 1 6" xfId="30676" hidden="1"/>
    <cellStyle name="Título 1 6" xfId="30501" hidden="1"/>
    <cellStyle name="Título 1 6" xfId="30685" hidden="1"/>
    <cellStyle name="Título 1 6" xfId="30491" hidden="1"/>
    <cellStyle name="Título 1 6" xfId="30486" hidden="1"/>
    <cellStyle name="Título 1 6" xfId="30449" hidden="1"/>
    <cellStyle name="Título 1 6" xfId="30503" hidden="1"/>
    <cellStyle name="Título 1 6" xfId="30409" hidden="1"/>
    <cellStyle name="Título 1 6" xfId="30460" hidden="1"/>
    <cellStyle name="Título 1 6" xfId="26816" hidden="1"/>
    <cellStyle name="Título 1 6" xfId="22924" hidden="1"/>
    <cellStyle name="Título 1 6" xfId="22139" hidden="1"/>
    <cellStyle name="Título 1 6" xfId="25096" hidden="1"/>
    <cellStyle name="Título 1 6" xfId="24471" hidden="1"/>
    <cellStyle name="Título 1 6" xfId="27225" hidden="1"/>
    <cellStyle name="Título 1 6" xfId="22452" hidden="1"/>
    <cellStyle name="Título 1 6" xfId="26937" hidden="1"/>
    <cellStyle name="Título 1 6" xfId="22746" hidden="1"/>
    <cellStyle name="Título 1 6" xfId="21869" hidden="1"/>
    <cellStyle name="Título 1 6" xfId="23613" hidden="1"/>
    <cellStyle name="Título 1 6" xfId="22114" hidden="1"/>
    <cellStyle name="Título 1 6" xfId="23329" hidden="1"/>
    <cellStyle name="Título 1 6" xfId="27305" hidden="1"/>
    <cellStyle name="Título 1 6" xfId="22627" hidden="1"/>
    <cellStyle name="Título 1 6" xfId="25937" hidden="1"/>
    <cellStyle name="Título 1 6" xfId="25983" hidden="1"/>
    <cellStyle name="Título 1 6" xfId="22722" hidden="1"/>
    <cellStyle name="Título 1 6" xfId="21842" hidden="1"/>
    <cellStyle name="Título 1 6" xfId="21849" hidden="1"/>
    <cellStyle name="Título 1 6" xfId="22222" hidden="1"/>
    <cellStyle name="Título 1 6" xfId="26715" hidden="1"/>
    <cellStyle name="Título 1 6" xfId="22767" hidden="1"/>
    <cellStyle name="Título 1 6" xfId="23567" hidden="1"/>
    <cellStyle name="Título 1 6" xfId="26065" hidden="1"/>
    <cellStyle name="Título 1 6" xfId="22934" hidden="1"/>
    <cellStyle name="Título 1 6" xfId="23890" hidden="1"/>
    <cellStyle name="Título 1 6" xfId="24170" hidden="1"/>
    <cellStyle name="Título 1 6" xfId="26241" hidden="1"/>
    <cellStyle name="Título 1 6" xfId="27278" hidden="1"/>
    <cellStyle name="Título 1 6" xfId="22416" hidden="1"/>
    <cellStyle name="Título 1 6" xfId="23423" hidden="1"/>
    <cellStyle name="Título 1 6" xfId="26254" hidden="1"/>
    <cellStyle name="Título 1 6" xfId="26235" hidden="1"/>
    <cellStyle name="Título 1 6" xfId="22632" hidden="1"/>
    <cellStyle name="Título 1 6" xfId="23351" hidden="1"/>
    <cellStyle name="Título 1 6" xfId="26722" hidden="1"/>
    <cellStyle name="Título 1 6" xfId="23114" hidden="1"/>
    <cellStyle name="Título 1 6" xfId="26726" hidden="1"/>
    <cellStyle name="Título 1 6" xfId="26808" hidden="1"/>
    <cellStyle name="Título 1 6" xfId="23054" hidden="1"/>
    <cellStyle name="Título 1 6" xfId="22420" hidden="1"/>
    <cellStyle name="Título 1 6" xfId="27511" hidden="1"/>
    <cellStyle name="Título 1 6" xfId="26056" hidden="1"/>
    <cellStyle name="Título 1 6" xfId="30851" hidden="1"/>
    <cellStyle name="Título 1 6" xfId="30858" hidden="1"/>
    <cellStyle name="Título 1 6" xfId="30868" hidden="1"/>
    <cellStyle name="Título 1 6" xfId="30875" hidden="1"/>
    <cellStyle name="Título 1 6" xfId="31136" hidden="1"/>
    <cellStyle name="Título 1 6" xfId="31143" hidden="1"/>
    <cellStyle name="Título 1 6" xfId="31153" hidden="1"/>
    <cellStyle name="Título 1 6" xfId="31159" hidden="1"/>
    <cellStyle name="Título 1 6" xfId="30984" hidden="1"/>
    <cellStyle name="Título 1 6" xfId="31168" hidden="1"/>
    <cellStyle name="Título 1 6" xfId="30974" hidden="1"/>
    <cellStyle name="Título 1 6" xfId="30969" hidden="1"/>
    <cellStyle name="Título 1 6" xfId="30932" hidden="1"/>
    <cellStyle name="Título 1 6" xfId="30986" hidden="1"/>
    <cellStyle name="Título 1 6" xfId="30892" hidden="1"/>
    <cellStyle name="Título 1 6" xfId="30943" hidden="1"/>
    <cellStyle name="Título 1 6" xfId="23993" hidden="1"/>
    <cellStyle name="Título 1 6" xfId="25633" hidden="1"/>
    <cellStyle name="Título 1 6" xfId="22950" hidden="1"/>
    <cellStyle name="Título 1 6" xfId="23461" hidden="1"/>
    <cellStyle name="Título 1 6" xfId="31204" hidden="1"/>
    <cellStyle name="Título 1 6" xfId="31211" hidden="1"/>
    <cellStyle name="Título 1 6" xfId="31221" hidden="1"/>
    <cellStyle name="Título 1 6" xfId="31227" hidden="1"/>
    <cellStyle name="Título 1 6" xfId="31475" hidden="1"/>
    <cellStyle name="Título 1 6" xfId="31482" hidden="1"/>
    <cellStyle name="Título 1 6" xfId="31492" hidden="1"/>
    <cellStyle name="Título 1 6" xfId="31498" hidden="1"/>
    <cellStyle name="Título 1 6" xfId="31323" hidden="1"/>
    <cellStyle name="Título 1 6" xfId="31507" hidden="1"/>
    <cellStyle name="Título 1 6" xfId="31313" hidden="1"/>
    <cellStyle name="Título 1 6" xfId="31308" hidden="1"/>
    <cellStyle name="Título 1 6" xfId="31271" hidden="1"/>
    <cellStyle name="Título 1 6" xfId="31325" hidden="1"/>
    <cellStyle name="Título 1 6" xfId="31231" hidden="1"/>
    <cellStyle name="Título 1 6" xfId="31282" hidden="1"/>
    <cellStyle name="Título 1 6" xfId="31592" hidden="1"/>
    <cellStyle name="Título 1 6" xfId="31599" hidden="1"/>
    <cellStyle name="Título 1 6" xfId="31609" hidden="1"/>
    <cellStyle name="Título 1 6" xfId="31615" hidden="1"/>
    <cellStyle name="Título 1 6" xfId="31694" hidden="1"/>
    <cellStyle name="Título 1 6" xfId="31701" hidden="1"/>
    <cellStyle name="Título 1 6" xfId="31711" hidden="1"/>
    <cellStyle name="Título 1 6" xfId="31717" hidden="1"/>
    <cellStyle name="Título 1 6" xfId="31965" hidden="1"/>
    <cellStyle name="Título 1 6" xfId="31972" hidden="1"/>
    <cellStyle name="Título 1 6" xfId="31982" hidden="1"/>
    <cellStyle name="Título 1 6" xfId="31988" hidden="1"/>
    <cellStyle name="Título 1 6" xfId="31813" hidden="1"/>
    <cellStyle name="Título 1 6" xfId="31997" hidden="1"/>
    <cellStyle name="Título 1 6" xfId="31803" hidden="1"/>
    <cellStyle name="Título 1 6" xfId="31798" hidden="1"/>
    <cellStyle name="Título 1 6" xfId="31761" hidden="1"/>
    <cellStyle name="Título 1 6" xfId="31815" hidden="1"/>
    <cellStyle name="Título 1 6" xfId="31721" hidden="1"/>
    <cellStyle name="Título 1 6" xfId="31772" hidden="1"/>
    <cellStyle name="Título 1 6" xfId="32082" hidden="1"/>
    <cellStyle name="Título 1 6" xfId="32089" hidden="1"/>
    <cellStyle name="Título 1 6" xfId="32099" hidden="1"/>
    <cellStyle name="Título 1 6" xfId="32105" hidden="1"/>
    <cellStyle name="Título 1 6" xfId="32184" hidden="1"/>
    <cellStyle name="Título 1 6" xfId="32191" hidden="1"/>
    <cellStyle name="Título 1 6" xfId="32201" hidden="1"/>
    <cellStyle name="Título 1 6" xfId="32207" hidden="1"/>
    <cellStyle name="Título 1 6" xfId="32455" hidden="1"/>
    <cellStyle name="Título 1 6" xfId="32462" hidden="1"/>
    <cellStyle name="Título 1 6" xfId="32472" hidden="1"/>
    <cellStyle name="Título 1 6" xfId="32478" hidden="1"/>
    <cellStyle name="Título 1 6" xfId="32303" hidden="1"/>
    <cellStyle name="Título 1 6" xfId="32487" hidden="1"/>
    <cellStyle name="Título 1 6" xfId="32293" hidden="1"/>
    <cellStyle name="Título 1 6" xfId="32288" hidden="1"/>
    <cellStyle name="Título 1 6" xfId="32251" hidden="1"/>
    <cellStyle name="Título 1 6" xfId="32305" hidden="1"/>
    <cellStyle name="Título 1 6" xfId="32211" hidden="1"/>
    <cellStyle name="Título 1 6" xfId="32262" hidden="1"/>
    <cellStyle name="Título 1 6" xfId="32572" hidden="1"/>
    <cellStyle name="Título 1 6" xfId="32579" hidden="1"/>
    <cellStyle name="Título 1 6" xfId="32589" hidden="1"/>
    <cellStyle name="Título 1 6" xfId="32595" hidden="1"/>
    <cellStyle name="Título 1 6" xfId="32674" hidden="1"/>
    <cellStyle name="Título 1 6" xfId="32681" hidden="1"/>
    <cellStyle name="Título 1 6" xfId="32691" hidden="1"/>
    <cellStyle name="Título 1 6" xfId="32697" hidden="1"/>
    <cellStyle name="Título 1 6" xfId="32945" hidden="1"/>
    <cellStyle name="Título 1 6" xfId="32952" hidden="1"/>
    <cellStyle name="Título 1 6" xfId="32962" hidden="1"/>
    <cellStyle name="Título 1 6" xfId="32968" hidden="1"/>
    <cellStyle name="Título 1 6" xfId="32793" hidden="1"/>
    <cellStyle name="Título 1 6" xfId="32977" hidden="1"/>
    <cellStyle name="Título 1 6" xfId="32783" hidden="1"/>
    <cellStyle name="Título 1 6" xfId="32778" hidden="1"/>
    <cellStyle name="Título 1 6" xfId="32741" hidden="1"/>
    <cellStyle name="Título 1 6" xfId="32795" hidden="1"/>
    <cellStyle name="Título 1 6" xfId="32701" hidden="1"/>
    <cellStyle name="Título 1 6" xfId="32752" hidden="1"/>
    <cellStyle name="Título 1 6" xfId="33062" hidden="1"/>
    <cellStyle name="Título 1 6" xfId="33069" hidden="1"/>
    <cellStyle name="Título 1 6" xfId="33079" hidden="1"/>
    <cellStyle name="Título 1 6" xfId="33085" hidden="1"/>
    <cellStyle name="Título 1 6" xfId="33164" hidden="1"/>
    <cellStyle name="Título 1 6" xfId="33171" hidden="1"/>
    <cellStyle name="Título 1 6" xfId="33181" hidden="1"/>
    <cellStyle name="Título 1 6" xfId="33187" hidden="1"/>
    <cellStyle name="Título 1 6" xfId="33435" hidden="1"/>
    <cellStyle name="Título 1 6" xfId="33442" hidden="1"/>
    <cellStyle name="Título 1 6" xfId="33452" hidden="1"/>
    <cellStyle name="Título 1 6" xfId="33458" hidden="1"/>
    <cellStyle name="Título 1 6" xfId="33283" hidden="1"/>
    <cellStyle name="Título 1 6" xfId="33467" hidden="1"/>
    <cellStyle name="Título 1 6" xfId="33273" hidden="1"/>
    <cellStyle name="Título 1 6" xfId="33268" hidden="1"/>
    <cellStyle name="Título 1 6" xfId="33231" hidden="1"/>
    <cellStyle name="Título 1 6" xfId="33285" hidden="1"/>
    <cellStyle name="Título 1 6" xfId="33191" hidden="1"/>
    <cellStyle name="Título 1 6" xfId="33242" hidden="1"/>
    <cellStyle name="Título 1 6" xfId="23603" hidden="1"/>
    <cellStyle name="Título 1 6" xfId="27020" hidden="1"/>
    <cellStyle name="Título 1 6" xfId="25491" hidden="1"/>
    <cellStyle name="Título 1 6" xfId="25906" hidden="1"/>
    <cellStyle name="Título 1 6" xfId="27913" hidden="1"/>
    <cellStyle name="Título 1 6" xfId="25406" hidden="1"/>
    <cellStyle name="Título 1 6" xfId="26682" hidden="1"/>
    <cellStyle name="Título 1 6" xfId="23674" hidden="1"/>
    <cellStyle name="Título 1 6" xfId="27343" hidden="1"/>
    <cellStyle name="Título 1 6" xfId="22763" hidden="1"/>
    <cellStyle name="Título 1 6" xfId="26692" hidden="1"/>
    <cellStyle name="Título 1 6" xfId="26431" hidden="1"/>
    <cellStyle name="Título 1 6" xfId="25414" hidden="1"/>
    <cellStyle name="Título 1 6" xfId="22045" hidden="1"/>
    <cellStyle name="Título 1 6" xfId="26901" hidden="1"/>
    <cellStyle name="Título 1 6" xfId="22430" hidden="1"/>
    <cellStyle name="Título 1 6" xfId="25483" hidden="1"/>
    <cellStyle name="Título 1 6" xfId="22466" hidden="1"/>
    <cellStyle name="Título 1 6" xfId="23988" hidden="1"/>
    <cellStyle name="Título 1 6" xfId="27321" hidden="1"/>
    <cellStyle name="Título 1 6" xfId="26015" hidden="1"/>
    <cellStyle name="Título 1 6" xfId="22424" hidden="1"/>
    <cellStyle name="Título 1 6" xfId="22011" hidden="1"/>
    <cellStyle name="Título 1 6" xfId="26786" hidden="1"/>
    <cellStyle name="Título 1 6" xfId="25861" hidden="1"/>
    <cellStyle name="Título 1 6" xfId="26746" hidden="1"/>
    <cellStyle name="Título 1 6" xfId="23932" hidden="1"/>
    <cellStyle name="Título 1 6" xfId="25606" hidden="1"/>
    <cellStyle name="Título 1 6" xfId="22032" hidden="1"/>
    <cellStyle name="Título 1 6" xfId="26329" hidden="1"/>
    <cellStyle name="Título 1 6" xfId="22801" hidden="1"/>
    <cellStyle name="Título 1 6" xfId="25823" hidden="1"/>
    <cellStyle name="Título 1 6" xfId="23178" hidden="1"/>
    <cellStyle name="Título 1 6" xfId="22429" hidden="1"/>
    <cellStyle name="Título 1 6" xfId="22356" hidden="1"/>
    <cellStyle name="Título 1 6" xfId="28098" hidden="1"/>
    <cellStyle name="Título 1 6" xfId="25445" hidden="1"/>
    <cellStyle name="Título 1 6" xfId="22015" hidden="1"/>
    <cellStyle name="Título 1 6" xfId="27017" hidden="1"/>
    <cellStyle name="Título 1 6" xfId="26755" hidden="1"/>
    <cellStyle name="Título 1 6" xfId="25756" hidden="1"/>
    <cellStyle name="Título 1 6" xfId="26013" hidden="1"/>
    <cellStyle name="Título 1 6" xfId="22345" hidden="1"/>
    <cellStyle name="Título 1 6" xfId="27879" hidden="1"/>
    <cellStyle name="Título 1 6" xfId="33570" hidden="1"/>
    <cellStyle name="Título 1 6" xfId="33577" hidden="1"/>
    <cellStyle name="Título 1 6" xfId="33587" hidden="1"/>
    <cellStyle name="Título 1 6" xfId="33593" hidden="1"/>
    <cellStyle name="Título 1 6" xfId="33841" hidden="1"/>
    <cellStyle name="Título 1 6" xfId="33848" hidden="1"/>
    <cellStyle name="Título 1 6" xfId="33858" hidden="1"/>
    <cellStyle name="Título 1 6" xfId="33864" hidden="1"/>
    <cellStyle name="Título 1 6" xfId="33689" hidden="1"/>
    <cellStyle name="Título 1 6" xfId="33873" hidden="1"/>
    <cellStyle name="Título 1 6" xfId="33679" hidden="1"/>
    <cellStyle name="Título 1 6" xfId="33674" hidden="1"/>
    <cellStyle name="Título 1 6" xfId="33637" hidden="1"/>
    <cellStyle name="Título 1 6" xfId="33691" hidden="1"/>
    <cellStyle name="Título 1 6" xfId="33597" hidden="1"/>
    <cellStyle name="Título 1 6" xfId="33648" hidden="1"/>
    <cellStyle name="Título 1 6" xfId="22471" hidden="1"/>
    <cellStyle name="Título 1 6" xfId="26723" hidden="1"/>
    <cellStyle name="Título 1 6" xfId="23153" hidden="1"/>
    <cellStyle name="Título 1 6" xfId="25934" hidden="1"/>
    <cellStyle name="Título 1 6" xfId="33888" hidden="1"/>
    <cellStyle name="Título 1 6" xfId="33895" hidden="1"/>
    <cellStyle name="Título 1 6" xfId="33905" hidden="1"/>
    <cellStyle name="Título 1 6" xfId="33911" hidden="1"/>
    <cellStyle name="Título 1 6" xfId="34159" hidden="1"/>
    <cellStyle name="Título 1 6" xfId="34166" hidden="1"/>
    <cellStyle name="Título 1 6" xfId="34176" hidden="1"/>
    <cellStyle name="Título 1 6" xfId="34182" hidden="1"/>
    <cellStyle name="Título 1 6" xfId="34007" hidden="1"/>
    <cellStyle name="Título 1 6" xfId="34191" hidden="1"/>
    <cellStyle name="Título 1 6" xfId="33997" hidden="1"/>
    <cellStyle name="Título 1 6" xfId="33992" hidden="1"/>
    <cellStyle name="Título 1 6" xfId="33955" hidden="1"/>
    <cellStyle name="Título 1 6" xfId="34009" hidden="1"/>
    <cellStyle name="Título 1 6" xfId="33915" hidden="1"/>
    <cellStyle name="Título 1 6" xfId="33966" hidden="1"/>
    <cellStyle name="Título 1 6" xfId="34276" hidden="1"/>
    <cellStyle name="Título 1 6" xfId="34283" hidden="1"/>
    <cellStyle name="Título 1 6" xfId="34293" hidden="1"/>
    <cellStyle name="Título 1 6" xfId="34299" hidden="1"/>
    <cellStyle name="Título 1 6" xfId="34378" hidden="1"/>
    <cellStyle name="Título 1 6" xfId="34385" hidden="1"/>
    <cellStyle name="Título 1 6" xfId="34395" hidden="1"/>
    <cellStyle name="Título 1 6" xfId="34401" hidden="1"/>
    <cellStyle name="Título 1 6" xfId="34649" hidden="1"/>
    <cellStyle name="Título 1 6" xfId="34656" hidden="1"/>
    <cellStyle name="Título 1 6" xfId="34666" hidden="1"/>
    <cellStyle name="Título 1 6" xfId="34672" hidden="1"/>
    <cellStyle name="Título 1 6" xfId="34497" hidden="1"/>
    <cellStyle name="Título 1 6" xfId="34681" hidden="1"/>
    <cellStyle name="Título 1 6" xfId="34487" hidden="1"/>
    <cellStyle name="Título 1 6" xfId="34482" hidden="1"/>
    <cellStyle name="Título 1 6" xfId="34445" hidden="1"/>
    <cellStyle name="Título 1 6" xfId="34499" hidden="1"/>
    <cellStyle name="Título 1 6" xfId="34405" hidden="1"/>
    <cellStyle name="Título 1 6" xfId="34456" hidden="1"/>
    <cellStyle name="Título 1 6" xfId="34766" hidden="1"/>
    <cellStyle name="Título 1 6" xfId="34773" hidden="1"/>
    <cellStyle name="Título 1 6" xfId="34783" hidden="1"/>
    <cellStyle name="Título 1 6" xfId="34789" hidden="1"/>
    <cellStyle name="Título 1 6" xfId="34868" hidden="1"/>
    <cellStyle name="Título 1 6" xfId="34875" hidden="1"/>
    <cellStyle name="Título 1 6" xfId="34885" hidden="1"/>
    <cellStyle name="Título 1 6" xfId="34891" hidden="1"/>
    <cellStyle name="Título 1 6" xfId="35139" hidden="1"/>
    <cellStyle name="Título 1 6" xfId="35146" hidden="1"/>
    <cellStyle name="Título 1 6" xfId="35156" hidden="1"/>
    <cellStyle name="Título 1 6" xfId="35162" hidden="1"/>
    <cellStyle name="Título 1 6" xfId="34987" hidden="1"/>
    <cellStyle name="Título 1 6" xfId="35171" hidden="1"/>
    <cellStyle name="Título 1 6" xfId="34977" hidden="1"/>
    <cellStyle name="Título 1 6" xfId="34972" hidden="1"/>
    <cellStyle name="Título 1 6" xfId="34935" hidden="1"/>
    <cellStyle name="Título 1 6" xfId="34989" hidden="1"/>
    <cellStyle name="Título 1 6" xfId="34895" hidden="1"/>
    <cellStyle name="Título 1 6" xfId="34946" hidden="1"/>
    <cellStyle name="Título 1 6" xfId="35256" hidden="1"/>
    <cellStyle name="Título 1 6" xfId="35263" hidden="1"/>
    <cellStyle name="Título 1 6" xfId="35273" hidden="1"/>
    <cellStyle name="Título 1 6" xfId="35279" hidden="1"/>
    <cellStyle name="Título 1 6" xfId="35358" hidden="1"/>
    <cellStyle name="Título 1 6" xfId="35365" hidden="1"/>
    <cellStyle name="Título 1 6" xfId="35375" hidden="1"/>
    <cellStyle name="Título 1 6" xfId="35381" hidden="1"/>
    <cellStyle name="Título 1 6" xfId="35629" hidden="1"/>
    <cellStyle name="Título 1 6" xfId="35636" hidden="1"/>
    <cellStyle name="Título 1 6" xfId="35646" hidden="1"/>
    <cellStyle name="Título 1 6" xfId="35652" hidden="1"/>
    <cellStyle name="Título 1 6" xfId="35477" hidden="1"/>
    <cellStyle name="Título 1 6" xfId="35661" hidden="1"/>
    <cellStyle name="Título 1 6" xfId="35467" hidden="1"/>
    <cellStyle name="Título 1 6" xfId="35462" hidden="1"/>
    <cellStyle name="Título 1 6" xfId="35425" hidden="1"/>
    <cellStyle name="Título 1 6" xfId="35479" hidden="1"/>
    <cellStyle name="Título 1 6" xfId="35385" hidden="1"/>
    <cellStyle name="Título 1 6" xfId="35436" hidden="1"/>
    <cellStyle name="Título 1 6" xfId="35746" hidden="1"/>
    <cellStyle name="Título 1 6" xfId="35753" hidden="1"/>
    <cellStyle name="Título 1 6" xfId="35763" hidden="1"/>
    <cellStyle name="Título 1 6" xfId="35769" hidden="1"/>
    <cellStyle name="Título 1 6" xfId="35848" hidden="1"/>
    <cellStyle name="Título 1 6" xfId="35855" hidden="1"/>
    <cellStyle name="Título 1 6" xfId="35865" hidden="1"/>
    <cellStyle name="Título 1 6" xfId="35871" hidden="1"/>
    <cellStyle name="Título 1 6" xfId="36119" hidden="1"/>
    <cellStyle name="Título 1 6" xfId="36126" hidden="1"/>
    <cellStyle name="Título 1 6" xfId="36136" hidden="1"/>
    <cellStyle name="Título 1 6" xfId="36142" hidden="1"/>
    <cellStyle name="Título 1 6" xfId="35967" hidden="1"/>
    <cellStyle name="Título 1 6" xfId="36151" hidden="1"/>
    <cellStyle name="Título 1 6" xfId="35957" hidden="1"/>
    <cellStyle name="Título 1 6" xfId="35952" hidden="1"/>
    <cellStyle name="Título 1 6" xfId="35915" hidden="1"/>
    <cellStyle name="Título 1 6" xfId="35969" hidden="1"/>
    <cellStyle name="Título 1 6" xfId="35875" hidden="1"/>
    <cellStyle name="Título 1 6" xfId="35926" hidden="1"/>
    <cellStyle name="Título 1 6" xfId="23042" hidden="1"/>
    <cellStyle name="Título 1 6" xfId="30743" hidden="1"/>
    <cellStyle name="Título 1 6" xfId="27202" hidden="1"/>
    <cellStyle name="Título 1 6" xfId="23832" hidden="1"/>
    <cellStyle name="Título 1 6" xfId="23804" hidden="1"/>
    <cellStyle name="Título 1 6" xfId="13402" hidden="1"/>
    <cellStyle name="Título 1 6" xfId="27234" hidden="1"/>
    <cellStyle name="Título 1 6" xfId="30886" hidden="1"/>
    <cellStyle name="Título 1 6" xfId="26267" hidden="1"/>
    <cellStyle name="Título 1 6" xfId="27478" hidden="1"/>
    <cellStyle name="Título 1 6" xfId="27273" hidden="1"/>
    <cellStyle name="Título 1 6" xfId="23402" hidden="1"/>
    <cellStyle name="Título 1 6" xfId="26858" hidden="1"/>
    <cellStyle name="Título 1 6" xfId="26758" hidden="1"/>
    <cellStyle name="Título 1 6" xfId="25447" hidden="1"/>
    <cellStyle name="Título 1 6" xfId="26970" hidden="1"/>
    <cellStyle name="Título 1 6" xfId="25376" hidden="1"/>
    <cellStyle name="Título 1 6" xfId="22203" hidden="1"/>
    <cellStyle name="Título 1 6" xfId="26735" hidden="1"/>
    <cellStyle name="Título 1 6" xfId="22434" hidden="1"/>
    <cellStyle name="Título 1 6" xfId="26707" hidden="1"/>
    <cellStyle name="Título 1 6" xfId="23615" hidden="1"/>
    <cellStyle name="Título 1 6" xfId="26244" hidden="1"/>
    <cellStyle name="Título 1 6" xfId="25162" hidden="1"/>
    <cellStyle name="Título 1 6" xfId="28094" hidden="1"/>
    <cellStyle name="Título 1 6" xfId="22574" hidden="1"/>
    <cellStyle name="Título 1 6" xfId="30764" hidden="1"/>
    <cellStyle name="Título 1 6" xfId="23689" hidden="1"/>
    <cellStyle name="Título 1 6" xfId="22541" hidden="1"/>
    <cellStyle name="Título 1 6" xfId="23343" hidden="1"/>
    <cellStyle name="Título 1 6" xfId="23996" hidden="1"/>
    <cellStyle name="Título 1 6" xfId="27844" hidden="1"/>
    <cellStyle name="Título 1 6" xfId="23162" hidden="1"/>
    <cellStyle name="Título 1 6" xfId="25094" hidden="1"/>
    <cellStyle name="Título 1 6" xfId="21931" hidden="1"/>
    <cellStyle name="Título 1 6" xfId="30891" hidden="1"/>
    <cellStyle name="Título 1 6" xfId="22140" hidden="1"/>
    <cellStyle name="Título 1 6" xfId="26793" hidden="1"/>
    <cellStyle name="Título 1 6" xfId="28034" hidden="1"/>
    <cellStyle name="Título 1 6" xfId="21793" hidden="1"/>
    <cellStyle name="Título 1 6" xfId="26265" hidden="1"/>
    <cellStyle name="Título 1 6" xfId="27143" hidden="1"/>
    <cellStyle name="Título 1 6" xfId="25404" hidden="1"/>
    <cellStyle name="Título 1 6" xfId="26886" hidden="1"/>
    <cellStyle name="Título 1 6" xfId="36236" hidden="1"/>
    <cellStyle name="Título 1 6" xfId="36243" hidden="1"/>
    <cellStyle name="Título 1 6" xfId="36253" hidden="1"/>
    <cellStyle name="Título 1 6" xfId="36259" hidden="1"/>
    <cellStyle name="Título 1 6" xfId="36507" hidden="1"/>
    <cellStyle name="Título 1 6" xfId="36514" hidden="1"/>
    <cellStyle name="Título 1 6" xfId="36524" hidden="1"/>
    <cellStyle name="Título 1 6" xfId="36530" hidden="1"/>
    <cellStyle name="Título 1 6" xfId="36355" hidden="1"/>
    <cellStyle name="Título 1 6" xfId="36539" hidden="1"/>
    <cellStyle name="Título 1 6" xfId="36345" hidden="1"/>
    <cellStyle name="Título 1 6" xfId="36340" hidden="1"/>
    <cellStyle name="Título 1 6" xfId="36303" hidden="1"/>
    <cellStyle name="Título 1 6" xfId="36357" hidden="1"/>
    <cellStyle name="Título 1 6" xfId="36263" hidden="1"/>
    <cellStyle name="Título 1 6" xfId="36314" hidden="1"/>
    <cellStyle name="Título 1 6" xfId="25053" hidden="1"/>
    <cellStyle name="Título 1 6" xfId="22631" hidden="1"/>
    <cellStyle name="Título 1 6" xfId="26670" hidden="1"/>
    <cellStyle name="Título 1 6" xfId="23835" hidden="1"/>
    <cellStyle name="Título 1 6" xfId="36554" hidden="1"/>
    <cellStyle name="Título 1 6" xfId="36561" hidden="1"/>
    <cellStyle name="Título 1 6" xfId="36571" hidden="1"/>
    <cellStyle name="Título 1 6" xfId="36577" hidden="1"/>
    <cellStyle name="Título 1 6" xfId="36825" hidden="1"/>
    <cellStyle name="Título 1 6" xfId="36832" hidden="1"/>
    <cellStyle name="Título 1 6" xfId="36842" hidden="1"/>
    <cellStyle name="Título 1 6" xfId="36848" hidden="1"/>
    <cellStyle name="Título 1 6" xfId="36673" hidden="1"/>
    <cellStyle name="Título 1 6" xfId="36857" hidden="1"/>
    <cellStyle name="Título 1 6" xfId="36663" hidden="1"/>
    <cellStyle name="Título 1 6" xfId="36658" hidden="1"/>
    <cellStyle name="Título 1 6" xfId="36621" hidden="1"/>
    <cellStyle name="Título 1 6" xfId="36675" hidden="1"/>
    <cellStyle name="Título 1 6" xfId="36581" hidden="1"/>
    <cellStyle name="Título 1 6" xfId="36632" hidden="1"/>
    <cellStyle name="Título 1 6" xfId="36942" hidden="1"/>
    <cellStyle name="Título 1 6" xfId="36949" hidden="1"/>
    <cellStyle name="Título 1 6" xfId="36959" hidden="1"/>
    <cellStyle name="Título 1 6" xfId="36965" hidden="1"/>
    <cellStyle name="Título 1 6" xfId="37044" hidden="1"/>
    <cellStyle name="Título 1 6" xfId="37051" hidden="1"/>
    <cellStyle name="Título 1 6" xfId="37061" hidden="1"/>
    <cellStyle name="Título 1 6" xfId="37067" hidden="1"/>
    <cellStyle name="Título 1 6" xfId="37315" hidden="1"/>
    <cellStyle name="Título 1 6" xfId="37322" hidden="1"/>
    <cellStyle name="Título 1 6" xfId="37332" hidden="1"/>
    <cellStyle name="Título 1 6" xfId="37338" hidden="1"/>
    <cellStyle name="Título 1 6" xfId="37163" hidden="1"/>
    <cellStyle name="Título 1 6" xfId="37347" hidden="1"/>
    <cellStyle name="Título 1 6" xfId="37153" hidden="1"/>
    <cellStyle name="Título 1 6" xfId="37148" hidden="1"/>
    <cellStyle name="Título 1 6" xfId="37111" hidden="1"/>
    <cellStyle name="Título 1 6" xfId="37165" hidden="1"/>
    <cellStyle name="Título 1 6" xfId="37071" hidden="1"/>
    <cellStyle name="Título 1 6" xfId="37122" hidden="1"/>
    <cellStyle name="Título 1 6" xfId="37432" hidden="1"/>
    <cellStyle name="Título 1 6" xfId="37439" hidden="1"/>
    <cellStyle name="Título 1 6" xfId="37449" hidden="1"/>
    <cellStyle name="Título 1 6" xfId="37455" hidden="1"/>
    <cellStyle name="Título 1 6" xfId="37534" hidden="1"/>
    <cellStyle name="Título 1 6" xfId="37541" hidden="1"/>
    <cellStyle name="Título 1 6" xfId="37551" hidden="1"/>
    <cellStyle name="Título 1 6" xfId="37557" hidden="1"/>
    <cellStyle name="Título 1 6" xfId="37805" hidden="1"/>
    <cellStyle name="Título 1 6" xfId="37812" hidden="1"/>
    <cellStyle name="Título 1 6" xfId="37822" hidden="1"/>
    <cellStyle name="Título 1 6" xfId="37828" hidden="1"/>
    <cellStyle name="Título 1 6" xfId="37653" hidden="1"/>
    <cellStyle name="Título 1 6" xfId="37837" hidden="1"/>
    <cellStyle name="Título 1 6" xfId="37643" hidden="1"/>
    <cellStyle name="Título 1 6" xfId="37638" hidden="1"/>
    <cellStyle name="Título 1 6" xfId="37601" hidden="1"/>
    <cellStyle name="Título 1 6" xfId="37655" hidden="1"/>
    <cellStyle name="Título 1 6" xfId="37561" hidden="1"/>
    <cellStyle name="Título 1 6" xfId="37612" hidden="1"/>
    <cellStyle name="Título 1 6" xfId="37922" hidden="1"/>
    <cellStyle name="Título 1 6" xfId="37929" hidden="1"/>
    <cellStyle name="Título 1 6" xfId="37939" hidden="1"/>
    <cellStyle name="Título 1 6" xfId="37945" hidden="1"/>
    <cellStyle name="Título 1 6" xfId="38024" hidden="1"/>
    <cellStyle name="Título 1 6" xfId="38031" hidden="1"/>
    <cellStyle name="Título 1 6" xfId="38041" hidden="1"/>
    <cellStyle name="Título 1 6" xfId="38047" hidden="1"/>
    <cellStyle name="Título 1 6" xfId="38295" hidden="1"/>
    <cellStyle name="Título 1 6" xfId="38302" hidden="1"/>
    <cellStyle name="Título 1 6" xfId="38312" hidden="1"/>
    <cellStyle name="Título 1 6" xfId="38318" hidden="1"/>
    <cellStyle name="Título 1 6" xfId="38143" hidden="1"/>
    <cellStyle name="Título 1 6" xfId="38327" hidden="1"/>
    <cellStyle name="Título 1 6" xfId="38133" hidden="1"/>
    <cellStyle name="Título 1 6" xfId="38128" hidden="1"/>
    <cellStyle name="Título 1 6" xfId="38091" hidden="1"/>
    <cellStyle name="Título 1 6" xfId="38145" hidden="1"/>
    <cellStyle name="Título 1 6" xfId="38051" hidden="1"/>
    <cellStyle name="Título 1 6" xfId="38102" hidden="1"/>
    <cellStyle name="Título 1 6" xfId="38412" hidden="1"/>
    <cellStyle name="Título 1 6" xfId="38419" hidden="1"/>
    <cellStyle name="Título 1 6" xfId="38429" hidden="1"/>
    <cellStyle name="Título 1 6" xfId="38435" hidden="1"/>
    <cellStyle name="Título 1 6" xfId="38514" hidden="1"/>
    <cellStyle name="Título 1 6" xfId="38521" hidden="1"/>
    <cellStyle name="Título 1 6" xfId="38531" hidden="1"/>
    <cellStyle name="Título 1 6" xfId="38537" hidden="1"/>
    <cellStyle name="Título 1 6" xfId="38785" hidden="1"/>
    <cellStyle name="Título 1 6" xfId="38792" hidden="1"/>
    <cellStyle name="Título 1 6" xfId="38802" hidden="1"/>
    <cellStyle name="Título 1 6" xfId="38808" hidden="1"/>
    <cellStyle name="Título 1 6" xfId="38633" hidden="1"/>
    <cellStyle name="Título 1 6" xfId="38817" hidden="1"/>
    <cellStyle name="Título 1 6" xfId="38623" hidden="1"/>
    <cellStyle name="Título 1 6" xfId="38618" hidden="1"/>
    <cellStyle name="Título 1 6" xfId="38581" hidden="1"/>
    <cellStyle name="Título 1 6" xfId="38635" hidden="1"/>
    <cellStyle name="Título 1 6" xfId="38541" hidden="1"/>
    <cellStyle name="Título 1 6" xfId="38592"/>
    <cellStyle name="Título 1 7" xfId="5150" hidden="1"/>
    <cellStyle name="Título 1 7" xfId="5164" hidden="1"/>
    <cellStyle name="Título 1 7" xfId="5175" hidden="1"/>
    <cellStyle name="Título 1 7" xfId="5186" hidden="1"/>
    <cellStyle name="Título 1 7" xfId="5194" hidden="1"/>
    <cellStyle name="Título 1 7" xfId="10302" hidden="1"/>
    <cellStyle name="Título 1 7" xfId="10313" hidden="1"/>
    <cellStyle name="Título 1 7" xfId="10324" hidden="1"/>
    <cellStyle name="Título 1 7" xfId="10332" hidden="1"/>
    <cellStyle name="Título 1 7" xfId="10812" hidden="1"/>
    <cellStyle name="Título 1 7" xfId="10819" hidden="1"/>
    <cellStyle name="Título 1 7" xfId="10829" hidden="1"/>
    <cellStyle name="Título 1 7" xfId="10835" hidden="1"/>
    <cellStyle name="Título 1 7" xfId="10608" hidden="1"/>
    <cellStyle name="Título 1 7" xfId="10838" hidden="1"/>
    <cellStyle name="Título 1 7" xfId="10644" hidden="1"/>
    <cellStyle name="Título 1 7" xfId="10638" hidden="1"/>
    <cellStyle name="Título 1 7" xfId="10673" hidden="1"/>
    <cellStyle name="Título 1 7" xfId="10633" hidden="1"/>
    <cellStyle name="Título 1 7" xfId="10575" hidden="1"/>
    <cellStyle name="Título 1 7" xfId="10615" hidden="1"/>
    <cellStyle name="Título 1 7" xfId="15957" hidden="1"/>
    <cellStyle name="Título 1 7" xfId="15968" hidden="1"/>
    <cellStyle name="Título 1 7" xfId="15979" hidden="1"/>
    <cellStyle name="Título 1 7" xfId="15987" hidden="1"/>
    <cellStyle name="Título 1 7" xfId="21085" hidden="1"/>
    <cellStyle name="Título 1 7" xfId="21096" hidden="1"/>
    <cellStyle name="Título 1 7" xfId="21107" hidden="1"/>
    <cellStyle name="Título 1 7" xfId="21115" hidden="1"/>
    <cellStyle name="Título 1 7" xfId="21595" hidden="1"/>
    <cellStyle name="Título 1 7" xfId="21602" hidden="1"/>
    <cellStyle name="Título 1 7" xfId="21612" hidden="1"/>
    <cellStyle name="Título 1 7" xfId="21618" hidden="1"/>
    <cellStyle name="Título 1 7" xfId="21391" hidden="1"/>
    <cellStyle name="Título 1 7" xfId="21621" hidden="1"/>
    <cellStyle name="Título 1 7" xfId="21427" hidden="1"/>
    <cellStyle name="Título 1 7" xfId="21421" hidden="1"/>
    <cellStyle name="Título 1 7" xfId="21456" hidden="1"/>
    <cellStyle name="Título 1 7" xfId="21416" hidden="1"/>
    <cellStyle name="Título 1 7" xfId="21358" hidden="1"/>
    <cellStyle name="Título 1 7" xfId="21398" hidden="1"/>
    <cellStyle name="Título 1 7" xfId="22881" hidden="1"/>
    <cellStyle name="Título 1 7" xfId="22888" hidden="1"/>
    <cellStyle name="Título 1 7" xfId="22898" hidden="1"/>
    <cellStyle name="Título 1 7" xfId="22904" hidden="1"/>
    <cellStyle name="Título 1 7" xfId="24104" hidden="1"/>
    <cellStyle name="Título 1 7" xfId="24111" hidden="1"/>
    <cellStyle name="Título 1 7" xfId="24121" hidden="1"/>
    <cellStyle name="Título 1 7" xfId="24128" hidden="1"/>
    <cellStyle name="Título 1 7" xfId="24422" hidden="1"/>
    <cellStyle name="Título 1 7" xfId="24429" hidden="1"/>
    <cellStyle name="Título 1 7" xfId="24439" hidden="1"/>
    <cellStyle name="Título 1 7" xfId="24445" hidden="1"/>
    <cellStyle name="Título 1 7" xfId="24219" hidden="1"/>
    <cellStyle name="Título 1 7" xfId="24448" hidden="1"/>
    <cellStyle name="Título 1 7" xfId="24255" hidden="1"/>
    <cellStyle name="Título 1 7" xfId="24249" hidden="1"/>
    <cellStyle name="Título 1 7" xfId="24284" hidden="1"/>
    <cellStyle name="Título 1 7" xfId="24244" hidden="1"/>
    <cellStyle name="Título 1 7" xfId="24188" hidden="1"/>
    <cellStyle name="Título 1 7" xfId="24226" hidden="1"/>
    <cellStyle name="Título 1 7" xfId="24578" hidden="1"/>
    <cellStyle name="Título 1 7" xfId="24585" hidden="1"/>
    <cellStyle name="Título 1 7" xfId="24595" hidden="1"/>
    <cellStyle name="Título 1 7" xfId="24601" hidden="1"/>
    <cellStyle name="Título 1 7" xfId="24680" hidden="1"/>
    <cellStyle name="Título 1 7" xfId="24687" hidden="1"/>
    <cellStyle name="Título 1 7" xfId="24697" hidden="1"/>
    <cellStyle name="Título 1 7" xfId="24703" hidden="1"/>
    <cellStyle name="Título 1 7" xfId="24951" hidden="1"/>
    <cellStyle name="Título 1 7" xfId="24958" hidden="1"/>
    <cellStyle name="Título 1 7" xfId="24968" hidden="1"/>
    <cellStyle name="Título 1 7" xfId="24974" hidden="1"/>
    <cellStyle name="Título 1 7" xfId="24750" hidden="1"/>
    <cellStyle name="Título 1 7" xfId="24977" hidden="1"/>
    <cellStyle name="Título 1 7" xfId="24785" hidden="1"/>
    <cellStyle name="Título 1 7" xfId="24779" hidden="1"/>
    <cellStyle name="Título 1 7" xfId="24813" hidden="1"/>
    <cellStyle name="Título 1 7" xfId="24774" hidden="1"/>
    <cellStyle name="Título 1 7" xfId="24719" hidden="1"/>
    <cellStyle name="Título 1 7" xfId="24757" hidden="1"/>
    <cellStyle name="Título 1 7" xfId="26187" hidden="1"/>
    <cellStyle name="Título 1 7" xfId="26195" hidden="1"/>
    <cellStyle name="Título 1 7" xfId="26205" hidden="1"/>
    <cellStyle name="Título 1 7" xfId="26211" hidden="1"/>
    <cellStyle name="Título 1 7" xfId="27447" hidden="1"/>
    <cellStyle name="Título 1 7" xfId="27457" hidden="1"/>
    <cellStyle name="Título 1 7" xfId="27467" hidden="1"/>
    <cellStyle name="Título 1 7" xfId="27473" hidden="1"/>
    <cellStyle name="Título 1 7" xfId="27758" hidden="1"/>
    <cellStyle name="Título 1 7" xfId="27765" hidden="1"/>
    <cellStyle name="Título 1 7" xfId="27775" hidden="1"/>
    <cellStyle name="Título 1 7" xfId="27781" hidden="1"/>
    <cellStyle name="Título 1 7" xfId="27557" hidden="1"/>
    <cellStyle name="Título 1 7" xfId="27784" hidden="1"/>
    <cellStyle name="Título 1 7" xfId="27592" hidden="1"/>
    <cellStyle name="Título 1 7" xfId="27586" hidden="1"/>
    <cellStyle name="Título 1 7" xfId="27620" hidden="1"/>
    <cellStyle name="Título 1 7" xfId="27581" hidden="1"/>
    <cellStyle name="Título 1 7" xfId="27526" hidden="1"/>
    <cellStyle name="Título 1 7" xfId="27564" hidden="1"/>
    <cellStyle name="Título 1 7" xfId="26478" hidden="1"/>
    <cellStyle name="Título 1 7" xfId="23920" hidden="1"/>
    <cellStyle name="Título 1 7" xfId="25316" hidden="1"/>
    <cellStyle name="Título 1 7" xfId="21752" hidden="1"/>
    <cellStyle name="Título 1 7" xfId="23010" hidden="1"/>
    <cellStyle name="Título 1 7" xfId="22542" hidden="1"/>
    <cellStyle name="Título 1 7" xfId="26600" hidden="1"/>
    <cellStyle name="Título 1 7" xfId="25071" hidden="1"/>
    <cellStyle name="Título 1 7" xfId="26558" hidden="1"/>
    <cellStyle name="Título 1 7" xfId="11065" hidden="1"/>
    <cellStyle name="Título 1 7" xfId="23230" hidden="1"/>
    <cellStyle name="Título 1 7" xfId="11063" hidden="1"/>
    <cellStyle name="Título 1 7" xfId="23767" hidden="1"/>
    <cellStyle name="Título 1 7" xfId="22991" hidden="1"/>
    <cellStyle name="Título 1 7" xfId="25043" hidden="1"/>
    <cellStyle name="Título 1 7" xfId="25837" hidden="1"/>
    <cellStyle name="Título 1 7" xfId="22532" hidden="1"/>
    <cellStyle name="Título 1 7" xfId="23528" hidden="1"/>
    <cellStyle name="Título 1 7" xfId="27108" hidden="1"/>
    <cellStyle name="Título 1 7" xfId="25591" hidden="1"/>
    <cellStyle name="Título 1 7" xfId="26542" hidden="1"/>
    <cellStyle name="Título 1 7" xfId="11044" hidden="1"/>
    <cellStyle name="Título 1 7" xfId="26541" hidden="1"/>
    <cellStyle name="Título 1 7" xfId="21973" hidden="1"/>
    <cellStyle name="Título 1 7" xfId="23727" hidden="1"/>
    <cellStyle name="Título 1 7" xfId="25552" hidden="1"/>
    <cellStyle name="Título 1 7" xfId="22496" hidden="1"/>
    <cellStyle name="Título 1 7" xfId="25551" hidden="1"/>
    <cellStyle name="Título 1 7" xfId="23625" hidden="1"/>
    <cellStyle name="Título 1 7" xfId="23876" hidden="1"/>
    <cellStyle name="Título 1 7" xfId="22382" hidden="1"/>
    <cellStyle name="Título 1 7" xfId="23868" hidden="1"/>
    <cellStyle name="Título 1 7" xfId="22960" hidden="1"/>
    <cellStyle name="Título 1 7" xfId="21851" hidden="1"/>
    <cellStyle name="Título 1 7" xfId="23484" hidden="1"/>
    <cellStyle name="Título 1 7" xfId="11104" hidden="1"/>
    <cellStyle name="Título 1 7" xfId="26273" hidden="1"/>
    <cellStyle name="Título 1 7" xfId="25794" hidden="1"/>
    <cellStyle name="Título 1 7" xfId="25550" hidden="1"/>
    <cellStyle name="Título 1 7" xfId="23201" hidden="1"/>
    <cellStyle name="Título 1 7" xfId="22054" hidden="1"/>
    <cellStyle name="Título 1 7" xfId="23285" hidden="1"/>
    <cellStyle name="Título 1 7" xfId="26907" hidden="1"/>
    <cellStyle name="Título 1 7" xfId="23807" hidden="1"/>
    <cellStyle name="Título 1 7" xfId="28052" hidden="1"/>
    <cellStyle name="Título 1 7" xfId="28059" hidden="1"/>
    <cellStyle name="Título 1 7" xfId="28069" hidden="1"/>
    <cellStyle name="Título 1 7" xfId="28076" hidden="1"/>
    <cellStyle name="Título 1 7" xfId="28348" hidden="1"/>
    <cellStyle name="Título 1 7" xfId="28355" hidden="1"/>
    <cellStyle name="Título 1 7" xfId="28365" hidden="1"/>
    <cellStyle name="Título 1 7" xfId="28371" hidden="1"/>
    <cellStyle name="Título 1 7" xfId="28146" hidden="1"/>
    <cellStyle name="Título 1 7" xfId="28374" hidden="1"/>
    <cellStyle name="Título 1 7" xfId="28181" hidden="1"/>
    <cellStyle name="Título 1 7" xfId="28175" hidden="1"/>
    <cellStyle name="Título 1 7" xfId="28210" hidden="1"/>
    <cellStyle name="Título 1 7" xfId="28170" hidden="1"/>
    <cellStyle name="Título 1 7" xfId="28115" hidden="1"/>
    <cellStyle name="Título 1 7" xfId="28153" hidden="1"/>
    <cellStyle name="Título 1 7" xfId="21981" hidden="1"/>
    <cellStyle name="Título 1 7" xfId="25025" hidden="1"/>
    <cellStyle name="Título 1 7" xfId="26846" hidden="1"/>
    <cellStyle name="Título 1 7" xfId="25563" hidden="1"/>
    <cellStyle name="Título 1 7" xfId="28424" hidden="1"/>
    <cellStyle name="Título 1 7" xfId="28431" hidden="1"/>
    <cellStyle name="Título 1 7" xfId="28441" hidden="1"/>
    <cellStyle name="Título 1 7" xfId="28447" hidden="1"/>
    <cellStyle name="Título 1 7" xfId="28695" hidden="1"/>
    <cellStyle name="Título 1 7" xfId="28702" hidden="1"/>
    <cellStyle name="Título 1 7" xfId="28712" hidden="1"/>
    <cellStyle name="Título 1 7" xfId="28718" hidden="1"/>
    <cellStyle name="Título 1 7" xfId="28494" hidden="1"/>
    <cellStyle name="Título 1 7" xfId="28721" hidden="1"/>
    <cellStyle name="Título 1 7" xfId="28529" hidden="1"/>
    <cellStyle name="Título 1 7" xfId="28523" hidden="1"/>
    <cellStyle name="Título 1 7" xfId="28557" hidden="1"/>
    <cellStyle name="Título 1 7" xfId="28518" hidden="1"/>
    <cellStyle name="Título 1 7" xfId="28463" hidden="1"/>
    <cellStyle name="Título 1 7" xfId="28501" hidden="1"/>
    <cellStyle name="Título 1 7" xfId="28812" hidden="1"/>
    <cellStyle name="Título 1 7" xfId="28819" hidden="1"/>
    <cellStyle name="Título 1 7" xfId="28829" hidden="1"/>
    <cellStyle name="Título 1 7" xfId="28835" hidden="1"/>
    <cellStyle name="Título 1 7" xfId="28914" hidden="1"/>
    <cellStyle name="Título 1 7" xfId="28921" hidden="1"/>
    <cellStyle name="Título 1 7" xfId="28931" hidden="1"/>
    <cellStyle name="Título 1 7" xfId="28937" hidden="1"/>
    <cellStyle name="Título 1 7" xfId="29185" hidden="1"/>
    <cellStyle name="Título 1 7" xfId="29192" hidden="1"/>
    <cellStyle name="Título 1 7" xfId="29202" hidden="1"/>
    <cellStyle name="Título 1 7" xfId="29208" hidden="1"/>
    <cellStyle name="Título 1 7" xfId="28984" hidden="1"/>
    <cellStyle name="Título 1 7" xfId="29211" hidden="1"/>
    <cellStyle name="Título 1 7" xfId="29019" hidden="1"/>
    <cellStyle name="Título 1 7" xfId="29013" hidden="1"/>
    <cellStyle name="Título 1 7" xfId="29047" hidden="1"/>
    <cellStyle name="Título 1 7" xfId="29008" hidden="1"/>
    <cellStyle name="Título 1 7" xfId="28953" hidden="1"/>
    <cellStyle name="Título 1 7" xfId="28991" hidden="1"/>
    <cellStyle name="Título 1 7" xfId="29302" hidden="1"/>
    <cellStyle name="Título 1 7" xfId="29309" hidden="1"/>
    <cellStyle name="Título 1 7" xfId="29319" hidden="1"/>
    <cellStyle name="Título 1 7" xfId="29325" hidden="1"/>
    <cellStyle name="Título 1 7" xfId="29404" hidden="1"/>
    <cellStyle name="Título 1 7" xfId="29411" hidden="1"/>
    <cellStyle name="Título 1 7" xfId="29421" hidden="1"/>
    <cellStyle name="Título 1 7" xfId="29427" hidden="1"/>
    <cellStyle name="Título 1 7" xfId="29675" hidden="1"/>
    <cellStyle name="Título 1 7" xfId="29682" hidden="1"/>
    <cellStyle name="Título 1 7" xfId="29692" hidden="1"/>
    <cellStyle name="Título 1 7" xfId="29698" hidden="1"/>
    <cellStyle name="Título 1 7" xfId="29474" hidden="1"/>
    <cellStyle name="Título 1 7" xfId="29701" hidden="1"/>
    <cellStyle name="Título 1 7" xfId="29509" hidden="1"/>
    <cellStyle name="Título 1 7" xfId="29503" hidden="1"/>
    <cellStyle name="Título 1 7" xfId="29537" hidden="1"/>
    <cellStyle name="Título 1 7" xfId="29498" hidden="1"/>
    <cellStyle name="Título 1 7" xfId="29443" hidden="1"/>
    <cellStyle name="Título 1 7" xfId="29481" hidden="1"/>
    <cellStyle name="Título 1 7" xfId="29792" hidden="1"/>
    <cellStyle name="Título 1 7" xfId="29799" hidden="1"/>
    <cellStyle name="Título 1 7" xfId="29809" hidden="1"/>
    <cellStyle name="Título 1 7" xfId="29815" hidden="1"/>
    <cellStyle name="Título 1 7" xfId="29894" hidden="1"/>
    <cellStyle name="Título 1 7" xfId="29901" hidden="1"/>
    <cellStyle name="Título 1 7" xfId="29911" hidden="1"/>
    <cellStyle name="Título 1 7" xfId="29917" hidden="1"/>
    <cellStyle name="Título 1 7" xfId="30165" hidden="1"/>
    <cellStyle name="Título 1 7" xfId="30172" hidden="1"/>
    <cellStyle name="Título 1 7" xfId="30182" hidden="1"/>
    <cellStyle name="Título 1 7" xfId="30188" hidden="1"/>
    <cellStyle name="Título 1 7" xfId="29964" hidden="1"/>
    <cellStyle name="Título 1 7" xfId="30191" hidden="1"/>
    <cellStyle name="Título 1 7" xfId="29999" hidden="1"/>
    <cellStyle name="Título 1 7" xfId="29993" hidden="1"/>
    <cellStyle name="Título 1 7" xfId="30027" hidden="1"/>
    <cellStyle name="Título 1 7" xfId="29988" hidden="1"/>
    <cellStyle name="Título 1 7" xfId="29933" hidden="1"/>
    <cellStyle name="Título 1 7" xfId="29971" hidden="1"/>
    <cellStyle name="Título 1 7" xfId="30282" hidden="1"/>
    <cellStyle name="Título 1 7" xfId="30289" hidden="1"/>
    <cellStyle name="Título 1 7" xfId="30299" hidden="1"/>
    <cellStyle name="Título 1 7" xfId="30305" hidden="1"/>
    <cellStyle name="Título 1 7" xfId="30384" hidden="1"/>
    <cellStyle name="Título 1 7" xfId="30391" hidden="1"/>
    <cellStyle name="Título 1 7" xfId="30401" hidden="1"/>
    <cellStyle name="Título 1 7" xfId="30407" hidden="1"/>
    <cellStyle name="Título 1 7" xfId="30655" hidden="1"/>
    <cellStyle name="Título 1 7" xfId="30662" hidden="1"/>
    <cellStyle name="Título 1 7" xfId="30672" hidden="1"/>
    <cellStyle name="Título 1 7" xfId="30678" hidden="1"/>
    <cellStyle name="Título 1 7" xfId="30454" hidden="1"/>
    <cellStyle name="Título 1 7" xfId="30681" hidden="1"/>
    <cellStyle name="Título 1 7" xfId="30489" hidden="1"/>
    <cellStyle name="Título 1 7" xfId="30483" hidden="1"/>
    <cellStyle name="Título 1 7" xfId="30517" hidden="1"/>
    <cellStyle name="Título 1 7" xfId="30478" hidden="1"/>
    <cellStyle name="Título 1 7" xfId="30423" hidden="1"/>
    <cellStyle name="Título 1 7" xfId="30461" hidden="1"/>
    <cellStyle name="Título 1 7" xfId="22149" hidden="1"/>
    <cellStyle name="Título 1 7" xfId="23962" hidden="1"/>
    <cellStyle name="Título 1 7" xfId="25403" hidden="1"/>
    <cellStyle name="Título 1 7" xfId="27034" hidden="1"/>
    <cellStyle name="Título 1 7" xfId="22097" hidden="1"/>
    <cellStyle name="Título 1 7" xfId="25916" hidden="1"/>
    <cellStyle name="Título 1 7" xfId="23446" hidden="1"/>
    <cellStyle name="Título 1 7" xfId="27803" hidden="1"/>
    <cellStyle name="Título 1 7" xfId="26805" hidden="1"/>
    <cellStyle name="Título 1 7" xfId="25771" hidden="1"/>
    <cellStyle name="Título 1 7" xfId="26384" hidden="1"/>
    <cellStyle name="Título 1 7" xfId="23180" hidden="1"/>
    <cellStyle name="Título 1 7" xfId="25256" hidden="1"/>
    <cellStyle name="Título 1 7" xfId="26421" hidden="1"/>
    <cellStyle name="Título 1 7" xfId="27817" hidden="1"/>
    <cellStyle name="Título 1 7" xfId="26261" hidden="1"/>
    <cellStyle name="Título 1 7" xfId="26667" hidden="1"/>
    <cellStyle name="Título 1 7" xfId="26721" hidden="1"/>
    <cellStyle name="Título 1 7" xfId="21877" hidden="1"/>
    <cellStyle name="Título 1 7" xfId="23294" hidden="1"/>
    <cellStyle name="Título 1 7" xfId="23463" hidden="1"/>
    <cellStyle name="Título 1 7" xfId="23949" hidden="1"/>
    <cellStyle name="Título 1 7" xfId="26809" hidden="1"/>
    <cellStyle name="Título 1 7" xfId="22607" hidden="1"/>
    <cellStyle name="Título 1 7" xfId="25920" hidden="1"/>
    <cellStyle name="Título 1 7" xfId="23358" hidden="1"/>
    <cellStyle name="Título 1 7" xfId="27248" hidden="1"/>
    <cellStyle name="Título 1 7" xfId="26693" hidden="1"/>
    <cellStyle name="Título 1 7" xfId="22654" hidden="1"/>
    <cellStyle name="Título 1 7" xfId="23583" hidden="1"/>
    <cellStyle name="Título 1 7" xfId="25664" hidden="1"/>
    <cellStyle name="Título 1 7" xfId="12360" hidden="1"/>
    <cellStyle name="Título 1 7" xfId="27214" hidden="1"/>
    <cellStyle name="Título 1 7" xfId="26025" hidden="1"/>
    <cellStyle name="Título 1 7" xfId="25735" hidden="1"/>
    <cellStyle name="Título 1 7" xfId="26036" hidden="1"/>
    <cellStyle name="Título 1 7" xfId="22940" hidden="1"/>
    <cellStyle name="Título 1 7" xfId="23994" hidden="1"/>
    <cellStyle name="Título 1 7" xfId="25423" hidden="1"/>
    <cellStyle name="Título 1 7" xfId="23828" hidden="1"/>
    <cellStyle name="Título 1 7" xfId="27048" hidden="1"/>
    <cellStyle name="Título 1 7" xfId="23860" hidden="1"/>
    <cellStyle name="Título 1 7" xfId="26662" hidden="1"/>
    <cellStyle name="Título 1 7" xfId="22621" hidden="1"/>
    <cellStyle name="Título 1 7" xfId="30853" hidden="1"/>
    <cellStyle name="Título 1 7" xfId="30860" hidden="1"/>
    <cellStyle name="Título 1 7" xfId="30870" hidden="1"/>
    <cellStyle name="Título 1 7" xfId="30877" hidden="1"/>
    <cellStyle name="Título 1 7" xfId="31138" hidden="1"/>
    <cellStyle name="Título 1 7" xfId="31145" hidden="1"/>
    <cellStyle name="Título 1 7" xfId="31155" hidden="1"/>
    <cellStyle name="Título 1 7" xfId="31161" hidden="1"/>
    <cellStyle name="Título 1 7" xfId="30937" hidden="1"/>
    <cellStyle name="Título 1 7" xfId="31164" hidden="1"/>
    <cellStyle name="Título 1 7" xfId="30972" hidden="1"/>
    <cellStyle name="Título 1 7" xfId="30966" hidden="1"/>
    <cellStyle name="Título 1 7" xfId="31000" hidden="1"/>
    <cellStyle name="Título 1 7" xfId="30961" hidden="1"/>
    <cellStyle name="Título 1 7" xfId="30906" hidden="1"/>
    <cellStyle name="Título 1 7" xfId="30944" hidden="1"/>
    <cellStyle name="Título 1 7" xfId="23589" hidden="1"/>
    <cellStyle name="Título 1 7" xfId="23019" hidden="1"/>
    <cellStyle name="Título 1 7" xfId="22683" hidden="1"/>
    <cellStyle name="Título 1 7" xfId="26954" hidden="1"/>
    <cellStyle name="Título 1 7" xfId="31206" hidden="1"/>
    <cellStyle name="Título 1 7" xfId="31213" hidden="1"/>
    <cellStyle name="Título 1 7" xfId="31223" hidden="1"/>
    <cellStyle name="Título 1 7" xfId="31229" hidden="1"/>
    <cellStyle name="Título 1 7" xfId="31477" hidden="1"/>
    <cellStyle name="Título 1 7" xfId="31484" hidden="1"/>
    <cellStyle name="Título 1 7" xfId="31494" hidden="1"/>
    <cellStyle name="Título 1 7" xfId="31500" hidden="1"/>
    <cellStyle name="Título 1 7" xfId="31276" hidden="1"/>
    <cellStyle name="Título 1 7" xfId="31503" hidden="1"/>
    <cellStyle name="Título 1 7" xfId="31311" hidden="1"/>
    <cellStyle name="Título 1 7" xfId="31305" hidden="1"/>
    <cellStyle name="Título 1 7" xfId="31339" hidden="1"/>
    <cellStyle name="Título 1 7" xfId="31300" hidden="1"/>
    <cellStyle name="Título 1 7" xfId="31245" hidden="1"/>
    <cellStyle name="Título 1 7" xfId="31283" hidden="1"/>
    <cellStyle name="Título 1 7" xfId="31594" hidden="1"/>
    <cellStyle name="Título 1 7" xfId="31601" hidden="1"/>
    <cellStyle name="Título 1 7" xfId="31611" hidden="1"/>
    <cellStyle name="Título 1 7" xfId="31617" hidden="1"/>
    <cellStyle name="Título 1 7" xfId="31696" hidden="1"/>
    <cellStyle name="Título 1 7" xfId="31703" hidden="1"/>
    <cellStyle name="Título 1 7" xfId="31713" hidden="1"/>
    <cellStyle name="Título 1 7" xfId="31719" hidden="1"/>
    <cellStyle name="Título 1 7" xfId="31967" hidden="1"/>
    <cellStyle name="Título 1 7" xfId="31974" hidden="1"/>
    <cellStyle name="Título 1 7" xfId="31984" hidden="1"/>
    <cellStyle name="Título 1 7" xfId="31990" hidden="1"/>
    <cellStyle name="Título 1 7" xfId="31766" hidden="1"/>
    <cellStyle name="Título 1 7" xfId="31993" hidden="1"/>
    <cellStyle name="Título 1 7" xfId="31801" hidden="1"/>
    <cellStyle name="Título 1 7" xfId="31795" hidden="1"/>
    <cellStyle name="Título 1 7" xfId="31829" hidden="1"/>
    <cellStyle name="Título 1 7" xfId="31790" hidden="1"/>
    <cellStyle name="Título 1 7" xfId="31735" hidden="1"/>
    <cellStyle name="Título 1 7" xfId="31773" hidden="1"/>
    <cellStyle name="Título 1 7" xfId="32084" hidden="1"/>
    <cellStyle name="Título 1 7" xfId="32091" hidden="1"/>
    <cellStyle name="Título 1 7" xfId="32101" hidden="1"/>
    <cellStyle name="Título 1 7" xfId="32107" hidden="1"/>
    <cellStyle name="Título 1 7" xfId="32186" hidden="1"/>
    <cellStyle name="Título 1 7" xfId="32193" hidden="1"/>
    <cellStyle name="Título 1 7" xfId="32203" hidden="1"/>
    <cellStyle name="Título 1 7" xfId="32209" hidden="1"/>
    <cellStyle name="Título 1 7" xfId="32457" hidden="1"/>
    <cellStyle name="Título 1 7" xfId="32464" hidden="1"/>
    <cellStyle name="Título 1 7" xfId="32474" hidden="1"/>
    <cellStyle name="Título 1 7" xfId="32480" hidden="1"/>
    <cellStyle name="Título 1 7" xfId="32256" hidden="1"/>
    <cellStyle name="Título 1 7" xfId="32483" hidden="1"/>
    <cellStyle name="Título 1 7" xfId="32291" hidden="1"/>
    <cellStyle name="Título 1 7" xfId="32285" hidden="1"/>
    <cellStyle name="Título 1 7" xfId="32319" hidden="1"/>
    <cellStyle name="Título 1 7" xfId="32280" hidden="1"/>
    <cellStyle name="Título 1 7" xfId="32225" hidden="1"/>
    <cellStyle name="Título 1 7" xfId="32263" hidden="1"/>
    <cellStyle name="Título 1 7" xfId="32574" hidden="1"/>
    <cellStyle name="Título 1 7" xfId="32581" hidden="1"/>
    <cellStyle name="Título 1 7" xfId="32591" hidden="1"/>
    <cellStyle name="Título 1 7" xfId="32597" hidden="1"/>
    <cellStyle name="Título 1 7" xfId="32676" hidden="1"/>
    <cellStyle name="Título 1 7" xfId="32683" hidden="1"/>
    <cellStyle name="Título 1 7" xfId="32693" hidden="1"/>
    <cellStyle name="Título 1 7" xfId="32699" hidden="1"/>
    <cellStyle name="Título 1 7" xfId="32947" hidden="1"/>
    <cellStyle name="Título 1 7" xfId="32954" hidden="1"/>
    <cellStyle name="Título 1 7" xfId="32964" hidden="1"/>
    <cellStyle name="Título 1 7" xfId="32970" hidden="1"/>
    <cellStyle name="Título 1 7" xfId="32746" hidden="1"/>
    <cellStyle name="Título 1 7" xfId="32973" hidden="1"/>
    <cellStyle name="Título 1 7" xfId="32781" hidden="1"/>
    <cellStyle name="Título 1 7" xfId="32775" hidden="1"/>
    <cellStyle name="Título 1 7" xfId="32809" hidden="1"/>
    <cellStyle name="Título 1 7" xfId="32770" hidden="1"/>
    <cellStyle name="Título 1 7" xfId="32715" hidden="1"/>
    <cellStyle name="Título 1 7" xfId="32753" hidden="1"/>
    <cellStyle name="Título 1 7" xfId="33064" hidden="1"/>
    <cellStyle name="Título 1 7" xfId="33071" hidden="1"/>
    <cellStyle name="Título 1 7" xfId="33081" hidden="1"/>
    <cellStyle name="Título 1 7" xfId="33087" hidden="1"/>
    <cellStyle name="Título 1 7" xfId="33166" hidden="1"/>
    <cellStyle name="Título 1 7" xfId="33173" hidden="1"/>
    <cellStyle name="Título 1 7" xfId="33183" hidden="1"/>
    <cellStyle name="Título 1 7" xfId="33189" hidden="1"/>
    <cellStyle name="Título 1 7" xfId="33437" hidden="1"/>
    <cellStyle name="Título 1 7" xfId="33444" hidden="1"/>
    <cellStyle name="Título 1 7" xfId="33454" hidden="1"/>
    <cellStyle name="Título 1 7" xfId="33460" hidden="1"/>
    <cellStyle name="Título 1 7" xfId="33236" hidden="1"/>
    <cellStyle name="Título 1 7" xfId="33463" hidden="1"/>
    <cellStyle name="Título 1 7" xfId="33271" hidden="1"/>
    <cellStyle name="Título 1 7" xfId="33265" hidden="1"/>
    <cellStyle name="Título 1 7" xfId="33299" hidden="1"/>
    <cellStyle name="Título 1 7" xfId="33260" hidden="1"/>
    <cellStyle name="Título 1 7" xfId="33205" hidden="1"/>
    <cellStyle name="Título 1 7" xfId="33243" hidden="1"/>
    <cellStyle name="Título 1 7" xfId="25443" hidden="1"/>
    <cellStyle name="Título 1 7" xfId="22176" hidden="1"/>
    <cellStyle name="Título 1 7" xfId="26252" hidden="1"/>
    <cellStyle name="Título 1 7" xfId="26356" hidden="1"/>
    <cellStyle name="Título 1 7" xfId="25448" hidden="1"/>
    <cellStyle name="Título 1 7" xfId="23662" hidden="1"/>
    <cellStyle name="Título 1 7" xfId="25336" hidden="1"/>
    <cellStyle name="Título 1 7" xfId="22342" hidden="1"/>
    <cellStyle name="Título 1 7" xfId="23263" hidden="1"/>
    <cellStyle name="Título 1 7" xfId="25187" hidden="1"/>
    <cellStyle name="Título 1 7" xfId="27114" hidden="1"/>
    <cellStyle name="Título 1 7" xfId="25999" hidden="1"/>
    <cellStyle name="Título 1 7" xfId="27871" hidden="1"/>
    <cellStyle name="Título 1 7" xfId="25343" hidden="1"/>
    <cellStyle name="Título 1 7" xfId="11035" hidden="1"/>
    <cellStyle name="Título 1 7" xfId="22795" hidden="1"/>
    <cellStyle name="Título 1 7" xfId="23326" hidden="1"/>
    <cellStyle name="Título 1 7" xfId="23166" hidden="1"/>
    <cellStyle name="Título 1 7" xfId="22708" hidden="1"/>
    <cellStyle name="Título 1 7" xfId="27021" hidden="1"/>
    <cellStyle name="Título 1 7" xfId="26339" hidden="1"/>
    <cellStyle name="Título 1 7" xfId="26930" hidden="1"/>
    <cellStyle name="Título 1 7" xfId="27284" hidden="1"/>
    <cellStyle name="Título 1 7" xfId="24157" hidden="1"/>
    <cellStyle name="Título 1 7" xfId="27870" hidden="1"/>
    <cellStyle name="Título 1 7" xfId="23691" hidden="1"/>
    <cellStyle name="Título 1 7" xfId="25056" hidden="1"/>
    <cellStyle name="Título 1 7" xfId="25367" hidden="1"/>
    <cellStyle name="Título 1 7" xfId="23542" hidden="1"/>
    <cellStyle name="Título 1 7" xfId="22545" hidden="1"/>
    <cellStyle name="Título 1 7" xfId="22649" hidden="1"/>
    <cellStyle name="Título 1 7" xfId="22121" hidden="1"/>
    <cellStyle name="Título 1 7" xfId="25456" hidden="1"/>
    <cellStyle name="Título 1 7" xfId="27025" hidden="1"/>
    <cellStyle name="Título 1 7" xfId="27316" hidden="1"/>
    <cellStyle name="Título 1 7" xfId="23472" hidden="1"/>
    <cellStyle name="Título 1 7" xfId="24049" hidden="1"/>
    <cellStyle name="Título 1 7" xfId="22109" hidden="1"/>
    <cellStyle name="Título 1 7" xfId="27858" hidden="1"/>
    <cellStyle name="Título 1 7" xfId="22183" hidden="1"/>
    <cellStyle name="Título 1 7" xfId="26590" hidden="1"/>
    <cellStyle name="Título 1 7" xfId="27350" hidden="1"/>
    <cellStyle name="Título 1 7" xfId="23672" hidden="1"/>
    <cellStyle name="Título 1 7" xfId="25369" hidden="1"/>
    <cellStyle name="Título 1 7" xfId="33572" hidden="1"/>
    <cellStyle name="Título 1 7" xfId="33579" hidden="1"/>
    <cellStyle name="Título 1 7" xfId="33589" hidden="1"/>
    <cellStyle name="Título 1 7" xfId="33595" hidden="1"/>
    <cellStyle name="Título 1 7" xfId="33843" hidden="1"/>
    <cellStyle name="Título 1 7" xfId="33850" hidden="1"/>
    <cellStyle name="Título 1 7" xfId="33860" hidden="1"/>
    <cellStyle name="Título 1 7" xfId="33866" hidden="1"/>
    <cellStyle name="Título 1 7" xfId="33642" hidden="1"/>
    <cellStyle name="Título 1 7" xfId="33869" hidden="1"/>
    <cellStyle name="Título 1 7" xfId="33677" hidden="1"/>
    <cellStyle name="Título 1 7" xfId="33671" hidden="1"/>
    <cellStyle name="Título 1 7" xfId="33705" hidden="1"/>
    <cellStyle name="Título 1 7" xfId="33666" hidden="1"/>
    <cellStyle name="Título 1 7" xfId="33611" hidden="1"/>
    <cellStyle name="Título 1 7" xfId="33649" hidden="1"/>
    <cellStyle name="Título 1 7" xfId="27878" hidden="1"/>
    <cellStyle name="Título 1 7" xfId="22061" hidden="1"/>
    <cellStyle name="Título 1 7" xfId="23084" hidden="1"/>
    <cellStyle name="Título 1 7" xfId="22470" hidden="1"/>
    <cellStyle name="Título 1 7" xfId="33890" hidden="1"/>
    <cellStyle name="Título 1 7" xfId="33897" hidden="1"/>
    <cellStyle name="Título 1 7" xfId="33907" hidden="1"/>
    <cellStyle name="Título 1 7" xfId="33913" hidden="1"/>
    <cellStyle name="Título 1 7" xfId="34161" hidden="1"/>
    <cellStyle name="Título 1 7" xfId="34168" hidden="1"/>
    <cellStyle name="Título 1 7" xfId="34178" hidden="1"/>
    <cellStyle name="Título 1 7" xfId="34184" hidden="1"/>
    <cellStyle name="Título 1 7" xfId="33960" hidden="1"/>
    <cellStyle name="Título 1 7" xfId="34187" hidden="1"/>
    <cellStyle name="Título 1 7" xfId="33995" hidden="1"/>
    <cellStyle name="Título 1 7" xfId="33989" hidden="1"/>
    <cellStyle name="Título 1 7" xfId="34023" hidden="1"/>
    <cellStyle name="Título 1 7" xfId="33984" hidden="1"/>
    <cellStyle name="Título 1 7" xfId="33929" hidden="1"/>
    <cellStyle name="Título 1 7" xfId="33967" hidden="1"/>
    <cellStyle name="Título 1 7" xfId="34278" hidden="1"/>
    <cellStyle name="Título 1 7" xfId="34285" hidden="1"/>
    <cellStyle name="Título 1 7" xfId="34295" hidden="1"/>
    <cellStyle name="Título 1 7" xfId="34301" hidden="1"/>
    <cellStyle name="Título 1 7" xfId="34380" hidden="1"/>
    <cellStyle name="Título 1 7" xfId="34387" hidden="1"/>
    <cellStyle name="Título 1 7" xfId="34397" hidden="1"/>
    <cellStyle name="Título 1 7" xfId="34403" hidden="1"/>
    <cellStyle name="Título 1 7" xfId="34651" hidden="1"/>
    <cellStyle name="Título 1 7" xfId="34658" hidden="1"/>
    <cellStyle name="Título 1 7" xfId="34668" hidden="1"/>
    <cellStyle name="Título 1 7" xfId="34674" hidden="1"/>
    <cellStyle name="Título 1 7" xfId="34450" hidden="1"/>
    <cellStyle name="Título 1 7" xfId="34677" hidden="1"/>
    <cellStyle name="Título 1 7" xfId="34485" hidden="1"/>
    <cellStyle name="Título 1 7" xfId="34479" hidden="1"/>
    <cellStyle name="Título 1 7" xfId="34513" hidden="1"/>
    <cellStyle name="Título 1 7" xfId="34474" hidden="1"/>
    <cellStyle name="Título 1 7" xfId="34419" hidden="1"/>
    <cellStyle name="Título 1 7" xfId="34457" hidden="1"/>
    <cellStyle name="Título 1 7" xfId="34768" hidden="1"/>
    <cellStyle name="Título 1 7" xfId="34775" hidden="1"/>
    <cellStyle name="Título 1 7" xfId="34785" hidden="1"/>
    <cellStyle name="Título 1 7" xfId="34791" hidden="1"/>
    <cellStyle name="Título 1 7" xfId="34870" hidden="1"/>
    <cellStyle name="Título 1 7" xfId="34877" hidden="1"/>
    <cellStyle name="Título 1 7" xfId="34887" hidden="1"/>
    <cellStyle name="Título 1 7" xfId="34893" hidden="1"/>
    <cellStyle name="Título 1 7" xfId="35141" hidden="1"/>
    <cellStyle name="Título 1 7" xfId="35148" hidden="1"/>
    <cellStyle name="Título 1 7" xfId="35158" hidden="1"/>
    <cellStyle name="Título 1 7" xfId="35164" hidden="1"/>
    <cellStyle name="Título 1 7" xfId="34940" hidden="1"/>
    <cellStyle name="Título 1 7" xfId="35167" hidden="1"/>
    <cellStyle name="Título 1 7" xfId="34975" hidden="1"/>
    <cellStyle name="Título 1 7" xfId="34969" hidden="1"/>
    <cellStyle name="Título 1 7" xfId="35003" hidden="1"/>
    <cellStyle name="Título 1 7" xfId="34964" hidden="1"/>
    <cellStyle name="Título 1 7" xfId="34909" hidden="1"/>
    <cellStyle name="Título 1 7" xfId="34947" hidden="1"/>
    <cellStyle name="Título 1 7" xfId="35258" hidden="1"/>
    <cellStyle name="Título 1 7" xfId="35265" hidden="1"/>
    <cellStyle name="Título 1 7" xfId="35275" hidden="1"/>
    <cellStyle name="Título 1 7" xfId="35281" hidden="1"/>
    <cellStyle name="Título 1 7" xfId="35360" hidden="1"/>
    <cellStyle name="Título 1 7" xfId="35367" hidden="1"/>
    <cellStyle name="Título 1 7" xfId="35377" hidden="1"/>
    <cellStyle name="Título 1 7" xfId="35383" hidden="1"/>
    <cellStyle name="Título 1 7" xfId="35631" hidden="1"/>
    <cellStyle name="Título 1 7" xfId="35638" hidden="1"/>
    <cellStyle name="Título 1 7" xfId="35648" hidden="1"/>
    <cellStyle name="Título 1 7" xfId="35654" hidden="1"/>
    <cellStyle name="Título 1 7" xfId="35430" hidden="1"/>
    <cellStyle name="Título 1 7" xfId="35657" hidden="1"/>
    <cellStyle name="Título 1 7" xfId="35465" hidden="1"/>
    <cellStyle name="Título 1 7" xfId="35459" hidden="1"/>
    <cellStyle name="Título 1 7" xfId="35493" hidden="1"/>
    <cellStyle name="Título 1 7" xfId="35454" hidden="1"/>
    <cellStyle name="Título 1 7" xfId="35399" hidden="1"/>
    <cellStyle name="Título 1 7" xfId="35437" hidden="1"/>
    <cellStyle name="Título 1 7" xfId="35748" hidden="1"/>
    <cellStyle name="Título 1 7" xfId="35755" hidden="1"/>
    <cellStyle name="Título 1 7" xfId="35765" hidden="1"/>
    <cellStyle name="Título 1 7" xfId="35771" hidden="1"/>
    <cellStyle name="Título 1 7" xfId="35850" hidden="1"/>
    <cellStyle name="Título 1 7" xfId="35857" hidden="1"/>
    <cellStyle name="Título 1 7" xfId="35867" hidden="1"/>
    <cellStyle name="Título 1 7" xfId="35873" hidden="1"/>
    <cellStyle name="Título 1 7" xfId="36121" hidden="1"/>
    <cellStyle name="Título 1 7" xfId="36128" hidden="1"/>
    <cellStyle name="Título 1 7" xfId="36138" hidden="1"/>
    <cellStyle name="Título 1 7" xfId="36144" hidden="1"/>
    <cellStyle name="Título 1 7" xfId="35920" hidden="1"/>
    <cellStyle name="Título 1 7" xfId="36147" hidden="1"/>
    <cellStyle name="Título 1 7" xfId="35955" hidden="1"/>
    <cellStyle name="Título 1 7" xfId="35949" hidden="1"/>
    <cellStyle name="Título 1 7" xfId="35983" hidden="1"/>
    <cellStyle name="Título 1 7" xfId="35944" hidden="1"/>
    <cellStyle name="Título 1 7" xfId="35889" hidden="1"/>
    <cellStyle name="Título 1 7" xfId="35927" hidden="1"/>
    <cellStyle name="Título 1 7" xfId="21822" hidden="1"/>
    <cellStyle name="Título 1 7" xfId="23479" hidden="1"/>
    <cellStyle name="Título 1 7" xfId="26422" hidden="1"/>
    <cellStyle name="Título 1 7" xfId="23824" hidden="1"/>
    <cellStyle name="Título 1 7" xfId="25675" hidden="1"/>
    <cellStyle name="Título 1 7" xfId="27355" hidden="1"/>
    <cellStyle name="Título 1 7" xfId="22168" hidden="1"/>
    <cellStyle name="Título 1 7" xfId="27501" hidden="1"/>
    <cellStyle name="Título 1 7" xfId="26050" hidden="1"/>
    <cellStyle name="Título 1 7" xfId="26612" hidden="1"/>
    <cellStyle name="Título 1 7" xfId="22425" hidden="1"/>
    <cellStyle name="Título 1 7" xfId="25480" hidden="1"/>
    <cellStyle name="Título 1 7" xfId="25121" hidden="1"/>
    <cellStyle name="Título 1 7" xfId="25395" hidden="1"/>
    <cellStyle name="Título 1 7" xfId="30745" hidden="1"/>
    <cellStyle name="Título 1 7" xfId="27088" hidden="1"/>
    <cellStyle name="Título 1 7" xfId="26717" hidden="1"/>
    <cellStyle name="Título 1 7" xfId="23923" hidden="1"/>
    <cellStyle name="Título 1 7" xfId="27030" hidden="1"/>
    <cellStyle name="Título 1 7" xfId="27145" hidden="1"/>
    <cellStyle name="Título 1 7" xfId="23104" hidden="1"/>
    <cellStyle name="Título 1 7" xfId="27026" hidden="1"/>
    <cellStyle name="Título 1 7" xfId="26011" hidden="1"/>
    <cellStyle name="Título 1 7" xfId="25637" hidden="1"/>
    <cellStyle name="Título 1 7" xfId="22199" hidden="1"/>
    <cellStyle name="Título 1 7" xfId="26947" hidden="1"/>
    <cellStyle name="Título 1 7" xfId="23559" hidden="1"/>
    <cellStyle name="Título 1 7" xfId="30709" hidden="1"/>
    <cellStyle name="Título 1 7" xfId="25759" hidden="1"/>
    <cellStyle name="Título 1 7" xfId="22472" hidden="1"/>
    <cellStyle name="Título 1 7" xfId="25904" hidden="1"/>
    <cellStyle name="Título 1 7" xfId="26762" hidden="1"/>
    <cellStyle name="Título 1 7" xfId="26408" hidden="1"/>
    <cellStyle name="Título 1 7" xfId="25926" hidden="1"/>
    <cellStyle name="Título 1 7" xfId="23041" hidden="1"/>
    <cellStyle name="Título 1 7" xfId="22599" hidden="1"/>
    <cellStyle name="Título 1 7" xfId="21855" hidden="1"/>
    <cellStyle name="Título 1 7" xfId="28411" hidden="1"/>
    <cellStyle name="Título 1 7" xfId="23978" hidden="1"/>
    <cellStyle name="Título 1 7" xfId="23947" hidden="1"/>
    <cellStyle name="Título 1 7" xfId="27268" hidden="1"/>
    <cellStyle name="Título 1 7" xfId="27001" hidden="1"/>
    <cellStyle name="Título 1 7" xfId="25788" hidden="1"/>
    <cellStyle name="Título 1 7" xfId="26961" hidden="1"/>
    <cellStyle name="Título 1 7" xfId="36238" hidden="1"/>
    <cellStyle name="Título 1 7" xfId="36245" hidden="1"/>
    <cellStyle name="Título 1 7" xfId="36255" hidden="1"/>
    <cellStyle name="Título 1 7" xfId="36261" hidden="1"/>
    <cellStyle name="Título 1 7" xfId="36509" hidden="1"/>
    <cellStyle name="Título 1 7" xfId="36516" hidden="1"/>
    <cellStyle name="Título 1 7" xfId="36526" hidden="1"/>
    <cellStyle name="Título 1 7" xfId="36532" hidden="1"/>
    <cellStyle name="Título 1 7" xfId="36308" hidden="1"/>
    <cellStyle name="Título 1 7" xfId="36535" hidden="1"/>
    <cellStyle name="Título 1 7" xfId="36343" hidden="1"/>
    <cellStyle name="Título 1 7" xfId="36337" hidden="1"/>
    <cellStyle name="Título 1 7" xfId="36371" hidden="1"/>
    <cellStyle name="Título 1 7" xfId="36332" hidden="1"/>
    <cellStyle name="Título 1 7" xfId="36277" hidden="1"/>
    <cellStyle name="Título 1 7" xfId="36315" hidden="1"/>
    <cellStyle name="Título 1 7" xfId="23012" hidden="1"/>
    <cellStyle name="Título 1 7" xfId="23117" hidden="1"/>
    <cellStyle name="Título 1 7" xfId="25050" hidden="1"/>
    <cellStyle name="Título 1 7" xfId="26587" hidden="1"/>
    <cellStyle name="Título 1 7" xfId="36556" hidden="1"/>
    <cellStyle name="Título 1 7" xfId="36563" hidden="1"/>
    <cellStyle name="Título 1 7" xfId="36573" hidden="1"/>
    <cellStyle name="Título 1 7" xfId="36579" hidden="1"/>
    <cellStyle name="Título 1 7" xfId="36827" hidden="1"/>
    <cellStyle name="Título 1 7" xfId="36834" hidden="1"/>
    <cellStyle name="Título 1 7" xfId="36844" hidden="1"/>
    <cellStyle name="Título 1 7" xfId="36850" hidden="1"/>
    <cellStyle name="Título 1 7" xfId="36626" hidden="1"/>
    <cellStyle name="Título 1 7" xfId="36853" hidden="1"/>
    <cellStyle name="Título 1 7" xfId="36661" hidden="1"/>
    <cellStyle name="Título 1 7" xfId="36655" hidden="1"/>
    <cellStyle name="Título 1 7" xfId="36689" hidden="1"/>
    <cellStyle name="Título 1 7" xfId="36650" hidden="1"/>
    <cellStyle name="Título 1 7" xfId="36595" hidden="1"/>
    <cellStyle name="Título 1 7" xfId="36633" hidden="1"/>
    <cellStyle name="Título 1 7" xfId="36944" hidden="1"/>
    <cellStyle name="Título 1 7" xfId="36951" hidden="1"/>
    <cellStyle name="Título 1 7" xfId="36961" hidden="1"/>
    <cellStyle name="Título 1 7" xfId="36967" hidden="1"/>
    <cellStyle name="Título 1 7" xfId="37046" hidden="1"/>
    <cellStyle name="Título 1 7" xfId="37053" hidden="1"/>
    <cellStyle name="Título 1 7" xfId="37063" hidden="1"/>
    <cellStyle name="Título 1 7" xfId="37069" hidden="1"/>
    <cellStyle name="Título 1 7" xfId="37317" hidden="1"/>
    <cellStyle name="Título 1 7" xfId="37324" hidden="1"/>
    <cellStyle name="Título 1 7" xfId="37334" hidden="1"/>
    <cellStyle name="Título 1 7" xfId="37340" hidden="1"/>
    <cellStyle name="Título 1 7" xfId="37116" hidden="1"/>
    <cellStyle name="Título 1 7" xfId="37343" hidden="1"/>
    <cellStyle name="Título 1 7" xfId="37151" hidden="1"/>
    <cellStyle name="Título 1 7" xfId="37145" hidden="1"/>
    <cellStyle name="Título 1 7" xfId="37179" hidden="1"/>
    <cellStyle name="Título 1 7" xfId="37140" hidden="1"/>
    <cellStyle name="Título 1 7" xfId="37085" hidden="1"/>
    <cellStyle name="Título 1 7" xfId="37123" hidden="1"/>
    <cellStyle name="Título 1 7" xfId="37434" hidden="1"/>
    <cellStyle name="Título 1 7" xfId="37441" hidden="1"/>
    <cellStyle name="Título 1 7" xfId="37451" hidden="1"/>
    <cellStyle name="Título 1 7" xfId="37457" hidden="1"/>
    <cellStyle name="Título 1 7" xfId="37536" hidden="1"/>
    <cellStyle name="Título 1 7" xfId="37543" hidden="1"/>
    <cellStyle name="Título 1 7" xfId="37553" hidden="1"/>
    <cellStyle name="Título 1 7" xfId="37559" hidden="1"/>
    <cellStyle name="Título 1 7" xfId="37807" hidden="1"/>
    <cellStyle name="Título 1 7" xfId="37814" hidden="1"/>
    <cellStyle name="Título 1 7" xfId="37824" hidden="1"/>
    <cellStyle name="Título 1 7" xfId="37830" hidden="1"/>
    <cellStyle name="Título 1 7" xfId="37606" hidden="1"/>
    <cellStyle name="Título 1 7" xfId="37833" hidden="1"/>
    <cellStyle name="Título 1 7" xfId="37641" hidden="1"/>
    <cellStyle name="Título 1 7" xfId="37635" hidden="1"/>
    <cellStyle name="Título 1 7" xfId="37669" hidden="1"/>
    <cellStyle name="Título 1 7" xfId="37630" hidden="1"/>
    <cellStyle name="Título 1 7" xfId="37575" hidden="1"/>
    <cellStyle name="Título 1 7" xfId="37613" hidden="1"/>
    <cellStyle name="Título 1 7" xfId="37924" hidden="1"/>
    <cellStyle name="Título 1 7" xfId="37931" hidden="1"/>
    <cellStyle name="Título 1 7" xfId="37941" hidden="1"/>
    <cellStyle name="Título 1 7" xfId="37947" hidden="1"/>
    <cellStyle name="Título 1 7" xfId="38026" hidden="1"/>
    <cellStyle name="Título 1 7" xfId="38033" hidden="1"/>
    <cellStyle name="Título 1 7" xfId="38043" hidden="1"/>
    <cellStyle name="Título 1 7" xfId="38049" hidden="1"/>
    <cellStyle name="Título 1 7" xfId="38297" hidden="1"/>
    <cellStyle name="Título 1 7" xfId="38304" hidden="1"/>
    <cellStyle name="Título 1 7" xfId="38314" hidden="1"/>
    <cellStyle name="Título 1 7" xfId="38320" hidden="1"/>
    <cellStyle name="Título 1 7" xfId="38096" hidden="1"/>
    <cellStyle name="Título 1 7" xfId="38323" hidden="1"/>
    <cellStyle name="Título 1 7" xfId="38131" hidden="1"/>
    <cellStyle name="Título 1 7" xfId="38125" hidden="1"/>
    <cellStyle name="Título 1 7" xfId="38159" hidden="1"/>
    <cellStyle name="Título 1 7" xfId="38120" hidden="1"/>
    <cellStyle name="Título 1 7" xfId="38065" hidden="1"/>
    <cellStyle name="Título 1 7" xfId="38103" hidden="1"/>
    <cellStyle name="Título 1 7" xfId="38414" hidden="1"/>
    <cellStyle name="Título 1 7" xfId="38421" hidden="1"/>
    <cellStyle name="Título 1 7" xfId="38431" hidden="1"/>
    <cellStyle name="Título 1 7" xfId="38437" hidden="1"/>
    <cellStyle name="Título 1 7" xfId="38516" hidden="1"/>
    <cellStyle name="Título 1 7" xfId="38523" hidden="1"/>
    <cellStyle name="Título 1 7" xfId="38533" hidden="1"/>
    <cellStyle name="Título 1 7" xfId="38539" hidden="1"/>
    <cellStyle name="Título 1 7" xfId="38787" hidden="1"/>
    <cellStyle name="Título 1 7" xfId="38794" hidden="1"/>
    <cellStyle name="Título 1 7" xfId="38804" hidden="1"/>
    <cellStyle name="Título 1 7" xfId="38810" hidden="1"/>
    <cellStyle name="Título 1 7" xfId="38586" hidden="1"/>
    <cellStyle name="Título 1 7" xfId="38813" hidden="1"/>
    <cellStyle name="Título 1 7" xfId="38621" hidden="1"/>
    <cellStyle name="Título 1 7" xfId="38615" hidden="1"/>
    <cellStyle name="Título 1 7" xfId="38649" hidden="1"/>
    <cellStyle name="Título 1 7" xfId="38610" hidden="1"/>
    <cellStyle name="Título 1 7" xfId="38555" hidden="1"/>
    <cellStyle name="Título 1 7" xfId="38593"/>
    <cellStyle name="Título 2 2" xfId="172"/>
    <cellStyle name="Título 2 3" xfId="1543"/>
    <cellStyle name="Título 3 2" xfId="173"/>
    <cellStyle name="Título 3 2 2" xfId="3077"/>
    <cellStyle name="Título 3 2 3" xfId="2594"/>
    <cellStyle name="Título 3 2 4" xfId="5941"/>
    <cellStyle name="Título 3 2 5" xfId="11568"/>
    <cellStyle name="Título 3 2 6" xfId="740"/>
    <cellStyle name="Título 3 3" xfId="1544"/>
    <cellStyle name="Título 4" xfId="171"/>
    <cellStyle name="Título 4 2" xfId="738"/>
    <cellStyle name="Título 4 3" xfId="2805"/>
    <cellStyle name="Título 4 4" xfId="11293"/>
    <cellStyle name="Título 4 5" xfId="465"/>
    <cellStyle name="Título 5" xfId="1542"/>
    <cellStyle name="Título 5 2" xfId="12362"/>
    <cellStyle name="Título 5 3" xfId="11067"/>
    <cellStyle name="Título 6" xfId="5670"/>
    <cellStyle name="Total" xfId="175" builtinId="25" customBuiltin="1"/>
  </cellStyles>
  <dxfs count="159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DICIEMBRE DE 2023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77"/>
  <sheetViews>
    <sheetView showGridLines="0" tabSelected="1" zoomScaleNormal="100" zoomScaleSheetLayoutView="115" workbookViewId="0">
      <selection activeCell="D17" sqref="D17"/>
    </sheetView>
  </sheetViews>
  <sheetFormatPr baseColWidth="10" defaultColWidth="0" defaultRowHeight="14.25" customHeight="1" zeroHeight="1" x14ac:dyDescent="0.2"/>
  <cols>
    <col min="1" max="1" width="2.85546875" style="27" customWidth="1"/>
    <col min="2" max="2" width="98.42578125" style="27" customWidth="1"/>
    <col min="3" max="3" width="10.28515625" style="27" customWidth="1"/>
    <col min="4" max="4" width="15" style="27" customWidth="1"/>
    <col min="5" max="16384" width="0" style="27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9" customFormat="1" ht="9" customHeight="1" x14ac:dyDescent="0.2">
      <c r="A13" s="28"/>
      <c r="B13" s="28"/>
      <c r="C13" s="28"/>
      <c r="D13" s="28"/>
    </row>
    <row r="14" spans="1:4" ht="20.25" x14ac:dyDescent="0.2">
      <c r="A14" s="1745" t="s">
        <v>978</v>
      </c>
      <c r="B14" s="1745"/>
      <c r="C14" s="1745"/>
      <c r="D14" s="1745"/>
    </row>
    <row r="15" spans="1:4" ht="15.75" customHeight="1" x14ac:dyDescent="0.2">
      <c r="B15" s="30" t="s">
        <v>979</v>
      </c>
      <c r="C15" s="37">
        <v>1</v>
      </c>
    </row>
    <row r="16" spans="1:4" ht="15.75" customHeight="1" x14ac:dyDescent="0.2">
      <c r="B16" s="30" t="s">
        <v>980</v>
      </c>
      <c r="C16" s="31">
        <v>2</v>
      </c>
    </row>
    <row r="17" spans="2:4" ht="15.75" customHeight="1" x14ac:dyDescent="0.2">
      <c r="B17" s="30" t="s">
        <v>1904</v>
      </c>
      <c r="C17" s="31">
        <v>3</v>
      </c>
      <c r="D17" s="1373"/>
    </row>
    <row r="18" spans="2:4" ht="9.75" customHeight="1" x14ac:dyDescent="0.2">
      <c r="B18" s="30"/>
    </row>
    <row r="19" spans="2:4" ht="15.75" customHeight="1" x14ac:dyDescent="0.2">
      <c r="B19" s="33" t="s">
        <v>981</v>
      </c>
    </row>
    <row r="20" spans="2:4" ht="15.75" customHeight="1" x14ac:dyDescent="0.2">
      <c r="B20" s="30" t="s">
        <v>2073</v>
      </c>
      <c r="C20" s="31">
        <v>4</v>
      </c>
      <c r="D20" s="1373"/>
    </row>
    <row r="21" spans="2:4" ht="15.75" customHeight="1" x14ac:dyDescent="0.2">
      <c r="B21" s="30" t="s">
        <v>2072</v>
      </c>
      <c r="C21" s="31">
        <v>5</v>
      </c>
      <c r="D21" s="1373"/>
    </row>
    <row r="22" spans="2:4" ht="15.75" customHeight="1" x14ac:dyDescent="0.2">
      <c r="B22" s="30" t="s">
        <v>2071</v>
      </c>
      <c r="C22" s="31">
        <v>6</v>
      </c>
      <c r="D22" s="1373"/>
    </row>
    <row r="23" spans="2:4" ht="15.75" customHeight="1" x14ac:dyDescent="0.2">
      <c r="B23" s="30" t="s">
        <v>2070</v>
      </c>
      <c r="C23" s="31">
        <v>7</v>
      </c>
      <c r="D23" s="1373"/>
    </row>
    <row r="24" spans="2:4" ht="15.75" customHeight="1" x14ac:dyDescent="0.2">
      <c r="B24" s="34" t="s">
        <v>982</v>
      </c>
      <c r="D24" s="1373"/>
    </row>
    <row r="25" spans="2:4" ht="15.75" customHeight="1" x14ac:dyDescent="0.2">
      <c r="B25" s="957" t="s">
        <v>2069</v>
      </c>
      <c r="C25" s="31">
        <v>8</v>
      </c>
      <c r="D25" s="1373"/>
    </row>
    <row r="26" spans="2:4" ht="15.75" customHeight="1" x14ac:dyDescent="0.2">
      <c r="B26" s="957" t="s">
        <v>2066</v>
      </c>
      <c r="C26" s="31">
        <v>8</v>
      </c>
      <c r="D26" s="1373"/>
    </row>
    <row r="27" spans="2:4" ht="15.75" customHeight="1" x14ac:dyDescent="0.2">
      <c r="B27" s="957" t="s">
        <v>2068</v>
      </c>
      <c r="C27" s="31">
        <v>9</v>
      </c>
      <c r="D27" s="1373"/>
    </row>
    <row r="28" spans="2:4" ht="15.75" customHeight="1" x14ac:dyDescent="0.2">
      <c r="B28" s="30" t="s">
        <v>2064</v>
      </c>
      <c r="C28" s="31">
        <v>9</v>
      </c>
      <c r="D28" s="1373"/>
    </row>
    <row r="29" spans="2:4" ht="15.75" customHeight="1" x14ac:dyDescent="0.2">
      <c r="B29" s="34" t="s">
        <v>983</v>
      </c>
      <c r="D29" s="1373"/>
    </row>
    <row r="30" spans="2:4" ht="15.75" customHeight="1" x14ac:dyDescent="0.2">
      <c r="B30" s="37" t="s">
        <v>2067</v>
      </c>
      <c r="C30" s="31">
        <v>10</v>
      </c>
      <c r="D30" s="1373"/>
    </row>
    <row r="31" spans="2:4" ht="15.75" customHeight="1" x14ac:dyDescent="0.2">
      <c r="B31" s="37" t="s">
        <v>2066</v>
      </c>
      <c r="C31" s="31">
        <v>10</v>
      </c>
      <c r="D31" s="1373"/>
    </row>
    <row r="32" spans="2:4" ht="15.75" customHeight="1" x14ac:dyDescent="0.2">
      <c r="B32" s="37" t="s">
        <v>2065</v>
      </c>
      <c r="C32" s="31">
        <v>11</v>
      </c>
      <c r="D32" s="1373"/>
    </row>
    <row r="33" spans="1:4" ht="15.75" customHeight="1" x14ac:dyDescent="0.2">
      <c r="B33" s="37" t="s">
        <v>2064</v>
      </c>
      <c r="C33" s="31">
        <v>11</v>
      </c>
      <c r="D33" s="1373"/>
    </row>
    <row r="34" spans="1:4" ht="8.25" customHeight="1" x14ac:dyDescent="0.2">
      <c r="B34" s="30"/>
    </row>
    <row r="35" spans="1:4" ht="14.25" customHeight="1" x14ac:dyDescent="0.2">
      <c r="B35" s="35" t="s">
        <v>984</v>
      </c>
    </row>
    <row r="36" spans="1:4" ht="15.75" customHeight="1" x14ac:dyDescent="0.2">
      <c r="B36" s="37" t="s">
        <v>1071</v>
      </c>
      <c r="C36" s="31">
        <v>12</v>
      </c>
    </row>
    <row r="37" spans="1:4" ht="15.75" customHeight="1" x14ac:dyDescent="0.2">
      <c r="B37" s="37" t="s">
        <v>1072</v>
      </c>
      <c r="C37" s="31">
        <v>13</v>
      </c>
    </row>
    <row r="38" spans="1:4" ht="15.75" customHeight="1" x14ac:dyDescent="0.2">
      <c r="B38" s="37" t="s">
        <v>1073</v>
      </c>
      <c r="C38" s="31">
        <v>14</v>
      </c>
    </row>
    <row r="39" spans="1:4" ht="15.75" customHeight="1" x14ac:dyDescent="0.2">
      <c r="B39" s="36" t="s">
        <v>985</v>
      </c>
      <c r="C39" s="31">
        <v>15</v>
      </c>
    </row>
    <row r="40" spans="1:4" ht="15.75" customHeight="1" x14ac:dyDescent="0.2">
      <c r="B40" s="36"/>
    </row>
    <row r="41" spans="1:4" ht="15.75" customHeight="1" x14ac:dyDescent="0.2">
      <c r="B41" s="34" t="s">
        <v>986</v>
      </c>
    </row>
    <row r="42" spans="1:4" ht="15.75" customHeight="1" x14ac:dyDescent="0.2">
      <c r="B42" s="37" t="s">
        <v>1074</v>
      </c>
      <c r="C42" s="37">
        <v>16</v>
      </c>
    </row>
    <row r="43" spans="1:4" ht="15.75" customHeight="1" x14ac:dyDescent="0.2">
      <c r="B43" s="37" t="s">
        <v>1075</v>
      </c>
      <c r="C43" s="37">
        <v>16</v>
      </c>
    </row>
    <row r="44" spans="1:4" ht="15.75" customHeight="1" x14ac:dyDescent="0.2">
      <c r="B44" s="37" t="s">
        <v>1076</v>
      </c>
      <c r="C44" s="37">
        <v>17</v>
      </c>
    </row>
    <row r="45" spans="1:4" ht="15.75" customHeight="1" x14ac:dyDescent="0.2">
      <c r="B45" s="30"/>
    </row>
    <row r="46" spans="1:4" ht="15.75" customHeight="1" x14ac:dyDescent="0.2">
      <c r="A46" s="38"/>
      <c r="B46" s="33" t="s">
        <v>987</v>
      </c>
    </row>
    <row r="47" spans="1:4" ht="15.75" customHeight="1" x14ac:dyDescent="0.2">
      <c r="A47" s="38"/>
      <c r="B47" s="37" t="s">
        <v>1077</v>
      </c>
      <c r="C47" s="37">
        <v>18</v>
      </c>
    </row>
    <row r="48" spans="1:4" ht="15.75" customHeight="1" x14ac:dyDescent="0.2">
      <c r="A48" s="38"/>
      <c r="B48" s="37" t="s">
        <v>1078</v>
      </c>
      <c r="C48" s="37">
        <v>19</v>
      </c>
    </row>
    <row r="49" spans="1:4" ht="15.75" customHeight="1" x14ac:dyDescent="0.2">
      <c r="A49" s="38"/>
      <c r="B49" s="37" t="s">
        <v>1079</v>
      </c>
      <c r="C49" s="37">
        <v>19</v>
      </c>
    </row>
    <row r="50" spans="1:4" ht="15.75" customHeight="1" x14ac:dyDescent="0.2">
      <c r="B50" s="37" t="s">
        <v>1080</v>
      </c>
      <c r="C50" s="37">
        <v>20</v>
      </c>
    </row>
    <row r="51" spans="1:4" ht="15.75" customHeight="1" x14ac:dyDescent="0.2">
      <c r="B51" s="37" t="s">
        <v>1081</v>
      </c>
      <c r="C51" s="37">
        <v>21</v>
      </c>
    </row>
    <row r="52" spans="1:4" ht="15.75" customHeight="1" x14ac:dyDescent="0.2">
      <c r="B52" s="37" t="s">
        <v>1082</v>
      </c>
      <c r="C52" s="37">
        <v>22</v>
      </c>
    </row>
    <row r="53" spans="1:4" ht="15.75" customHeight="1" x14ac:dyDescent="0.25">
      <c r="B53" s="30" t="s">
        <v>1903</v>
      </c>
      <c r="C53" s="37">
        <v>23</v>
      </c>
      <c r="D53" s="1373"/>
    </row>
    <row r="54" spans="1:4" ht="15.75" customHeight="1" x14ac:dyDescent="0.25">
      <c r="B54" s="30" t="s">
        <v>988</v>
      </c>
      <c r="C54" s="37">
        <v>24</v>
      </c>
      <c r="D54" s="1373"/>
    </row>
    <row r="55" spans="1:4" ht="15.75" customHeight="1" x14ac:dyDescent="0.2">
      <c r="B55" s="37" t="s">
        <v>1083</v>
      </c>
      <c r="C55" s="37">
        <v>25</v>
      </c>
      <c r="D55" s="1373"/>
    </row>
    <row r="56" spans="1:4" ht="15.75" customHeight="1" x14ac:dyDescent="0.2">
      <c r="B56" s="37" t="s">
        <v>1901</v>
      </c>
      <c r="C56" s="37">
        <v>26</v>
      </c>
      <c r="D56" s="32"/>
    </row>
    <row r="57" spans="1:4" ht="15.75" customHeight="1" x14ac:dyDescent="0.2">
      <c r="B57" s="37" t="s">
        <v>1902</v>
      </c>
      <c r="C57" s="37">
        <v>27</v>
      </c>
      <c r="D57" s="32"/>
    </row>
    <row r="58" spans="1:4" ht="15.75" customHeight="1" x14ac:dyDescent="0.2">
      <c r="B58" s="37" t="s">
        <v>1084</v>
      </c>
      <c r="C58" s="37">
        <v>28</v>
      </c>
    </row>
    <row r="59" spans="1:4" ht="15.75" customHeight="1" x14ac:dyDescent="0.2">
      <c r="B59" s="37" t="s">
        <v>1085</v>
      </c>
      <c r="C59" s="37">
        <v>28</v>
      </c>
    </row>
    <row r="60" spans="1:4" ht="15.75" customHeight="1" x14ac:dyDescent="0.2">
      <c r="B60" s="37" t="s">
        <v>1086</v>
      </c>
      <c r="C60" s="37">
        <v>28</v>
      </c>
    </row>
    <row r="61" spans="1:4" x14ac:dyDescent="0.2">
      <c r="B61" s="37" t="s">
        <v>1087</v>
      </c>
      <c r="C61" s="37">
        <v>29</v>
      </c>
    </row>
    <row r="62" spans="1:4" x14ac:dyDescent="0.2">
      <c r="B62" s="30"/>
    </row>
    <row r="63" spans="1:4" x14ac:dyDescent="0.2">
      <c r="B63" s="30"/>
    </row>
    <row r="64" spans="1:4" ht="15.75" customHeight="1" x14ac:dyDescent="0.2">
      <c r="B64" s="39" t="s">
        <v>989</v>
      </c>
    </row>
    <row r="65" spans="2:5" ht="15.75" customHeight="1" x14ac:dyDescent="0.2">
      <c r="B65" s="37" t="s">
        <v>1089</v>
      </c>
      <c r="C65" s="37">
        <v>30</v>
      </c>
      <c r="D65" s="1373"/>
    </row>
    <row r="66" spans="2:5" ht="15.75" customHeight="1" x14ac:dyDescent="0.25">
      <c r="B66" s="30" t="s">
        <v>990</v>
      </c>
      <c r="C66" s="37">
        <v>31</v>
      </c>
      <c r="D66" s="1373"/>
    </row>
    <row r="67" spans="2:5" ht="15.75" customHeight="1" x14ac:dyDescent="0.25">
      <c r="B67" s="30" t="s">
        <v>991</v>
      </c>
      <c r="C67" s="37">
        <v>32</v>
      </c>
      <c r="D67" s="1373"/>
    </row>
    <row r="68" spans="2:5" ht="15.75" customHeight="1" x14ac:dyDescent="0.2">
      <c r="B68" s="30" t="s">
        <v>1083</v>
      </c>
      <c r="C68" s="37">
        <v>33</v>
      </c>
      <c r="D68" s="1373"/>
      <c r="E68" s="40"/>
    </row>
    <row r="69" spans="2:5" ht="15.75" customHeight="1" x14ac:dyDescent="0.2">
      <c r="B69" s="957" t="s">
        <v>1900</v>
      </c>
      <c r="C69" s="37">
        <v>34</v>
      </c>
      <c r="D69" s="1373"/>
      <c r="E69" s="40"/>
    </row>
    <row r="70" spans="2:5" ht="15.75" customHeight="1" x14ac:dyDescent="0.2">
      <c r="B70" s="41"/>
      <c r="C70" s="1"/>
      <c r="E70" s="40"/>
    </row>
    <row r="71" spans="2:5" ht="15.75" customHeight="1" x14ac:dyDescent="0.2">
      <c r="B71" s="30"/>
      <c r="E71" s="40"/>
    </row>
    <row r="72" spans="2:5" ht="15.75" customHeight="1" x14ac:dyDescent="0.2">
      <c r="B72" s="39" t="s">
        <v>992</v>
      </c>
    </row>
    <row r="73" spans="2:5" ht="15.75" customHeight="1" x14ac:dyDescent="0.2">
      <c r="B73" s="37" t="s">
        <v>1090</v>
      </c>
      <c r="C73" s="37">
        <v>35</v>
      </c>
      <c r="D73" s="32"/>
    </row>
    <row r="74" spans="2:5" ht="15.75" customHeight="1" x14ac:dyDescent="0.2">
      <c r="B74" s="37" t="s">
        <v>1091</v>
      </c>
      <c r="C74" s="37">
        <v>36</v>
      </c>
      <c r="D74" s="32"/>
    </row>
    <row r="75" spans="2:5" ht="15.75" customHeight="1" x14ac:dyDescent="0.2">
      <c r="B75" s="37" t="s">
        <v>1092</v>
      </c>
      <c r="C75" s="37">
        <v>36</v>
      </c>
      <c r="D75" s="32"/>
    </row>
    <row r="76" spans="2:5" ht="15.75" customHeight="1" x14ac:dyDescent="0.2">
      <c r="B76" s="37" t="s">
        <v>1093</v>
      </c>
      <c r="C76" s="37">
        <v>37</v>
      </c>
      <c r="D76" s="32"/>
    </row>
    <row r="77" spans="2:5" ht="15.75" customHeight="1" x14ac:dyDescent="0.25">
      <c r="B77" s="30" t="s">
        <v>2061</v>
      </c>
      <c r="C77" s="37">
        <v>38</v>
      </c>
      <c r="D77" s="32"/>
    </row>
    <row r="78" spans="2:5" ht="15.75" customHeight="1" x14ac:dyDescent="0.25">
      <c r="B78" s="30" t="s">
        <v>2062</v>
      </c>
      <c r="C78" s="37">
        <v>39</v>
      </c>
      <c r="D78" s="32"/>
    </row>
    <row r="79" spans="2:5" ht="15.75" customHeight="1" x14ac:dyDescent="0.25">
      <c r="B79" s="30" t="s">
        <v>2063</v>
      </c>
      <c r="C79" s="37">
        <v>40</v>
      </c>
      <c r="D79" s="32"/>
    </row>
    <row r="80" spans="2:5" ht="15.75" customHeight="1" x14ac:dyDescent="0.2">
      <c r="B80" s="30"/>
      <c r="D80" s="32"/>
    </row>
    <row r="81" spans="1:4" ht="15.75" customHeight="1" x14ac:dyDescent="0.2">
      <c r="B81" s="33" t="s">
        <v>993</v>
      </c>
    </row>
    <row r="82" spans="1:4" ht="15.75" customHeight="1" x14ac:dyDescent="0.2">
      <c r="A82" s="42"/>
      <c r="B82" s="37" t="s">
        <v>1094</v>
      </c>
      <c r="C82" s="37">
        <v>41</v>
      </c>
      <c r="D82" s="32"/>
    </row>
    <row r="83" spans="1:4" ht="15.75" customHeight="1" x14ac:dyDescent="0.2">
      <c r="B83" s="37" t="s">
        <v>1095</v>
      </c>
      <c r="C83" s="37">
        <v>41</v>
      </c>
      <c r="D83" s="32"/>
    </row>
    <row r="84" spans="1:4" ht="15.75" customHeight="1" x14ac:dyDescent="0.2"/>
    <row r="85" spans="1:4" ht="15.75" customHeight="1" x14ac:dyDescent="0.2">
      <c r="B85" s="33" t="s">
        <v>994</v>
      </c>
    </row>
    <row r="86" spans="1:4" s="1" customFormat="1" ht="15.75" customHeight="1" x14ac:dyDescent="0.2">
      <c r="A86" s="27"/>
      <c r="B86" s="37" t="s">
        <v>1096</v>
      </c>
      <c r="C86" s="37">
        <v>42</v>
      </c>
    </row>
    <row r="87" spans="1:4" ht="15.75" customHeight="1" x14ac:dyDescent="0.2">
      <c r="B87" s="37" t="s">
        <v>1088</v>
      </c>
      <c r="C87" s="37">
        <v>42</v>
      </c>
    </row>
    <row r="88" spans="1:4" ht="15.75" customHeight="1" x14ac:dyDescent="0.2"/>
    <row r="89" spans="1:4" ht="15.75" customHeight="1" x14ac:dyDescent="0.2">
      <c r="B89" s="36" t="s">
        <v>995</v>
      </c>
    </row>
    <row r="90" spans="1:4" ht="6.75" customHeight="1" x14ac:dyDescent="0.2">
      <c r="A90" s="28"/>
      <c r="B90" s="43"/>
      <c r="C90" s="28"/>
    </row>
    <row r="91" spans="1:4" ht="21.75" hidden="1" customHeight="1" x14ac:dyDescent="0.2">
      <c r="B91" s="44"/>
      <c r="C91" s="44"/>
    </row>
    <row r="92" spans="1:4" ht="20.25" hidden="1" customHeight="1" x14ac:dyDescent="0.2">
      <c r="B92" s="44"/>
      <c r="C92" s="44"/>
    </row>
    <row r="93" spans="1:4" ht="18.75" hidden="1" customHeight="1" x14ac:dyDescent="0.2">
      <c r="B93" s="44"/>
      <c r="C93" s="44"/>
    </row>
    <row r="94" spans="1:4" ht="26.25" hidden="1" customHeight="1" x14ac:dyDescent="0.2">
      <c r="B94" s="44"/>
      <c r="C94" s="44"/>
    </row>
    <row r="95" spans="1:4" x14ac:dyDescent="0.2">
      <c r="B95" s="37"/>
      <c r="C95" s="37"/>
    </row>
    <row r="96" spans="1:4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'!A1" display="          Empresas de suministro de electricidad, gas y agua"/>
    <hyperlink ref="B21" location="'5'!A1" display="          Empresas manufactureras, de agricultura-ganadería y de construcción"/>
    <hyperlink ref="B22" location="'6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          En el mercado de valores por lugar de negociación y por instrumento"/>
    <hyperlink ref="B37" location="'13'!A1" display="          En ruedo de bolsa y mercado electrónico"/>
    <hyperlink ref="B38" location="'14'!A1" display="         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6" location="'2'!A1" display="'2'!A1"/>
    <hyperlink ref="C17" location="'3'!A1" display="'3'!A1"/>
    <hyperlink ref="C20" location="'4'!A1" display="'4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6" location="'37'!A1" display="          Margen operativo, financiero y resultado operacional"/>
    <hyperlink ref="B83" location="'41'!A1" display="          Estado de resultados"/>
    <hyperlink ref="B68" location="'33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55" location="'25'!A1" display="          Cartera de inversiones en el extranjero por instrumento "/>
    <hyperlink ref="B56" location="'26'!A1" display="          Diversificación de la cartera por valor y emisor (en monto)"/>
    <hyperlink ref="B82" location="'41'!A1" display="          Balance general"/>
    <hyperlink ref="B86" location="'42'!A1" display="          Balance general"/>
    <hyperlink ref="C66" location="'31 '!A1" display="'31 '!A1"/>
    <hyperlink ref="C67" location="'32'!A1" display="'32'!A1"/>
    <hyperlink ref="C68" location="'33'!A1" display="'33'!A1"/>
    <hyperlink ref="B39" location="'15'!A1" display="          Monto Negociado en la Bolsa de Valores durante el mes de septiembre de 2021"/>
    <hyperlink ref="B53" location="'23'!A1" display="          Fondos de inversión abiertos: Cartera por emisor y valor al 30 de septiembre de 2021"/>
    <hyperlink ref="B54" location="'24'!A1" display="          Fondos de inversión abiertos: Cartera por instrumento y valor al 30 de septiembre de 2021"/>
    <hyperlink ref="B77" location="'38'!A1" display="          Cartera propia y clientes al 30 de septiembre de 2021"/>
    <hyperlink ref="B66" location="'31 '!A1" display="          Fondos de inversión cerrados: Cartera por emisor y valor al 30 de septiembre de 2021"/>
    <hyperlink ref="B67" location="'32'!A1" display="          Fondos de inversión cerrados: Cartera por instrumento y valor al 30 de septiembre de 2021"/>
    <hyperlink ref="B78" location="'39'!A1" display="          Cartera propia por tipo de instrumento al 30 de septiembre de 2021"/>
    <hyperlink ref="B79" location="'40'!A1" display="          Cartera de clientes por tipo de instrumento al 30 de septiembre de 2021"/>
    <hyperlink ref="B73" location="'35'!A1" display="          Balance general y estado de resultados"/>
    <hyperlink ref="C15" location="'1'!A1" display="'1'!A1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showGridLines="0" workbookViewId="0">
      <selection activeCell="J29" sqref="J29"/>
    </sheetView>
  </sheetViews>
  <sheetFormatPr baseColWidth="10" defaultColWidth="13.7109375" defaultRowHeight="12.75" x14ac:dyDescent="0.2"/>
  <cols>
    <col min="1" max="1" width="55" style="1011" customWidth="1"/>
    <col min="2" max="2" width="14.5703125" style="1011" customWidth="1"/>
    <col min="3" max="3" width="17.5703125" style="1011" bestFit="1" customWidth="1"/>
    <col min="4" max="4" width="14.5703125" style="1011" customWidth="1"/>
    <col min="5" max="5" width="17" style="1011" customWidth="1"/>
    <col min="6" max="7" width="17.5703125" style="1011" bestFit="1" customWidth="1"/>
    <col min="8" max="8" width="17.5703125" style="1011" customWidth="1"/>
    <col min="9" max="9" width="13.85546875" style="1011" customWidth="1"/>
    <col min="10" max="10" width="15.85546875" style="1011" bestFit="1" customWidth="1"/>
    <col min="11" max="11" width="14.5703125" style="1011" customWidth="1"/>
    <col min="12" max="12" width="17" style="1011" bestFit="1" customWidth="1"/>
    <col min="13" max="13" width="16" style="1011" bestFit="1" customWidth="1"/>
    <col min="14" max="14" width="16.28515625" style="1011" bestFit="1" customWidth="1"/>
    <col min="15" max="15" width="15.85546875" style="1011" customWidth="1"/>
    <col min="16" max="16" width="16.5703125" style="1011" bestFit="1" customWidth="1"/>
    <col min="17" max="17" width="16.5703125" style="1011" customWidth="1"/>
    <col min="18" max="18" width="16.5703125" style="1011" bestFit="1" customWidth="1"/>
    <col min="19" max="19" width="15.42578125" style="1011" bestFit="1" customWidth="1"/>
    <col min="20" max="20" width="14.28515625" style="1011" bestFit="1" customWidth="1"/>
    <col min="21" max="21" width="17.5703125" style="1011" bestFit="1" customWidth="1"/>
    <col min="22" max="16384" width="13.7109375" style="1011"/>
  </cols>
  <sheetData>
    <row r="1" spans="1:22" ht="7.5" customHeight="1" x14ac:dyDescent="0.2">
      <c r="A1" s="1176"/>
      <c r="B1" s="1176"/>
      <c r="C1" s="1176"/>
      <c r="D1" s="1176"/>
      <c r="E1" s="1176"/>
      <c r="F1" s="1176"/>
      <c r="G1" s="1176"/>
      <c r="H1" s="1176"/>
      <c r="I1" s="1176"/>
      <c r="J1" s="1176"/>
      <c r="K1" s="1176"/>
    </row>
    <row r="2" spans="1:22" ht="15.75" customHeight="1" x14ac:dyDescent="0.2">
      <c r="A2" s="1904" t="s">
        <v>2010</v>
      </c>
      <c r="B2" s="1904"/>
      <c r="C2" s="1904"/>
      <c r="D2" s="1904"/>
      <c r="E2" s="1904"/>
      <c r="F2" s="1904"/>
      <c r="G2" s="1904"/>
      <c r="H2" s="1904"/>
      <c r="I2" s="1904"/>
      <c r="J2" s="1904"/>
      <c r="K2" s="1904"/>
      <c r="L2" s="1904"/>
      <c r="M2" s="1904"/>
      <c r="N2" s="1904"/>
      <c r="O2" s="1904"/>
      <c r="P2" s="1904"/>
      <c r="Q2" s="1904"/>
      <c r="R2" s="1904"/>
      <c r="S2" s="1904"/>
      <c r="T2" s="1904"/>
      <c r="U2" s="1904"/>
      <c r="V2" s="1904"/>
    </row>
    <row r="3" spans="1:22" ht="15.75" customHeight="1" x14ac:dyDescent="0.25">
      <c r="A3" s="1874" t="s">
        <v>2312</v>
      </c>
      <c r="B3" s="1874"/>
      <c r="C3" s="1874"/>
      <c r="D3" s="1874"/>
      <c r="E3" s="1874"/>
      <c r="F3" s="1874"/>
      <c r="G3" s="1874"/>
      <c r="H3" s="1874"/>
      <c r="I3" s="1874"/>
      <c r="J3" s="1874"/>
      <c r="K3" s="1874"/>
      <c r="L3" s="1874"/>
      <c r="M3" s="1874"/>
      <c r="N3" s="1874"/>
      <c r="O3" s="1874"/>
      <c r="P3" s="1874"/>
      <c r="Q3" s="1874"/>
      <c r="R3" s="1874"/>
      <c r="S3" s="1874"/>
      <c r="T3" s="1874"/>
      <c r="U3" s="1874"/>
      <c r="V3" s="1874"/>
    </row>
    <row r="4" spans="1:22" ht="15.75" customHeight="1" thickBot="1" x14ac:dyDescent="0.3">
      <c r="A4" s="1905" t="s">
        <v>1000</v>
      </c>
      <c r="B4" s="1905"/>
      <c r="C4" s="1905"/>
      <c r="D4" s="1905"/>
      <c r="E4" s="1905"/>
      <c r="F4" s="1905"/>
      <c r="G4" s="1905"/>
      <c r="H4" s="1905"/>
      <c r="I4" s="1905"/>
      <c r="J4" s="1905"/>
      <c r="K4" s="1905"/>
      <c r="L4" s="1905"/>
      <c r="M4" s="1905"/>
      <c r="N4" s="1905"/>
      <c r="O4" s="1905"/>
      <c r="P4" s="1905"/>
      <c r="Q4" s="1905"/>
      <c r="R4" s="1905"/>
      <c r="S4" s="1905"/>
      <c r="T4" s="1905"/>
      <c r="U4" s="1905"/>
      <c r="V4" s="1905"/>
    </row>
    <row r="5" spans="1:22" ht="5.25" customHeight="1" thickBot="1" x14ac:dyDescent="0.25">
      <c r="A5" s="1177"/>
      <c r="B5" s="1178"/>
      <c r="C5" s="1178"/>
      <c r="D5" s="1178"/>
      <c r="E5" s="1178"/>
      <c r="F5" s="1178"/>
      <c r="G5" s="1178"/>
      <c r="H5" s="1178"/>
      <c r="I5" s="1178"/>
      <c r="J5" s="1178"/>
      <c r="K5" s="1178"/>
      <c r="L5" s="1178"/>
      <c r="M5" s="1178"/>
      <c r="N5" s="1178"/>
      <c r="O5" s="1178"/>
      <c r="P5" s="1178"/>
      <c r="Q5" s="1178"/>
      <c r="R5" s="1178"/>
      <c r="S5" s="1178"/>
      <c r="T5" s="1178"/>
      <c r="U5" s="1178"/>
      <c r="V5" s="1178"/>
    </row>
    <row r="6" spans="1:22" ht="60" customHeight="1" thickBot="1" x14ac:dyDescent="0.25">
      <c r="A6" s="1906" t="s">
        <v>2011</v>
      </c>
      <c r="B6" s="1884" t="s">
        <v>1963</v>
      </c>
      <c r="C6" s="1885"/>
      <c r="D6" s="1885"/>
      <c r="E6" s="1885"/>
      <c r="F6" s="1885"/>
      <c r="G6" s="1885"/>
      <c r="H6" s="1885"/>
      <c r="I6" s="1885"/>
      <c r="J6" s="1885"/>
      <c r="K6" s="1885"/>
      <c r="L6" s="1887" t="s">
        <v>1964</v>
      </c>
      <c r="M6" s="1888"/>
      <c r="N6" s="1889"/>
      <c r="O6" s="1890" t="s">
        <v>1965</v>
      </c>
      <c r="P6" s="1891"/>
      <c r="Q6" s="1892"/>
      <c r="R6" s="1884" t="s">
        <v>1966</v>
      </c>
      <c r="S6" s="1885"/>
      <c r="T6" s="1886"/>
      <c r="U6" s="1884" t="s">
        <v>1967</v>
      </c>
      <c r="V6" s="1885"/>
    </row>
    <row r="7" spans="1:22" ht="20.25" customHeight="1" thickBot="1" x14ac:dyDescent="0.25">
      <c r="A7" s="1907"/>
      <c r="B7" s="1054" t="s">
        <v>697</v>
      </c>
      <c r="C7" s="1555" t="s">
        <v>1968</v>
      </c>
      <c r="D7" s="1555" t="s">
        <v>700</v>
      </c>
      <c r="E7" s="1555" t="s">
        <v>668</v>
      </c>
      <c r="F7" s="1555" t="s">
        <v>781</v>
      </c>
      <c r="G7" s="1555" t="s">
        <v>703</v>
      </c>
      <c r="H7" s="1555" t="s">
        <v>704</v>
      </c>
      <c r="I7" s="1555" t="s">
        <v>705</v>
      </c>
      <c r="J7" s="1555" t="s">
        <v>699</v>
      </c>
      <c r="K7" s="1555" t="s">
        <v>701</v>
      </c>
      <c r="L7" s="1054" t="s">
        <v>706</v>
      </c>
      <c r="M7" s="1555" t="s">
        <v>707</v>
      </c>
      <c r="N7" s="1555" t="s">
        <v>708</v>
      </c>
      <c r="O7" s="1054" t="s">
        <v>709</v>
      </c>
      <c r="P7" s="1555" t="s">
        <v>1293</v>
      </c>
      <c r="Q7" s="1016" t="s">
        <v>2374</v>
      </c>
      <c r="R7" s="1555" t="s">
        <v>710</v>
      </c>
      <c r="S7" s="1555" t="s">
        <v>711</v>
      </c>
      <c r="T7" s="1016" t="s">
        <v>712</v>
      </c>
      <c r="U7" s="1555" t="s">
        <v>718</v>
      </c>
      <c r="V7" s="1016" t="s">
        <v>713</v>
      </c>
    </row>
    <row r="8" spans="1:22" x14ac:dyDescent="0.2">
      <c r="A8" s="1149" t="s">
        <v>1975</v>
      </c>
      <c r="B8" s="1179">
        <v>0</v>
      </c>
      <c r="C8" s="1180">
        <v>553654139</v>
      </c>
      <c r="D8" s="1180">
        <v>664878782.25999999</v>
      </c>
      <c r="E8" s="1181">
        <v>149786833.13</v>
      </c>
      <c r="F8" s="1180">
        <v>1264632289</v>
      </c>
      <c r="G8" s="1180">
        <v>172869900</v>
      </c>
      <c r="H8" s="1180">
        <v>1485192491.1099999</v>
      </c>
      <c r="I8" s="1180">
        <v>1156460.72</v>
      </c>
      <c r="J8" s="1180">
        <v>1200019059.6800001</v>
      </c>
      <c r="K8" s="1180">
        <v>49601375</v>
      </c>
      <c r="L8" s="1645">
        <v>824000</v>
      </c>
      <c r="M8" s="1182">
        <v>127155785</v>
      </c>
      <c r="N8" s="1182">
        <v>2317735.23</v>
      </c>
      <c r="O8" s="1179">
        <v>186351156</v>
      </c>
      <c r="P8" s="1180">
        <v>132320754</v>
      </c>
      <c r="Q8" s="1180">
        <v>0</v>
      </c>
      <c r="R8" s="1179">
        <v>15446618.08</v>
      </c>
      <c r="S8" s="1180">
        <v>30348790</v>
      </c>
      <c r="T8" s="1184">
        <v>0</v>
      </c>
      <c r="U8" s="1180">
        <v>68477365.950000003</v>
      </c>
      <c r="V8" s="1184">
        <v>152844238</v>
      </c>
    </row>
    <row r="9" spans="1:22" ht="13.5" thickBot="1" x14ac:dyDescent="0.25">
      <c r="A9" s="1154" t="s">
        <v>1976</v>
      </c>
      <c r="B9" s="1645">
        <v>0</v>
      </c>
      <c r="C9" s="1182">
        <v>-378415642</v>
      </c>
      <c r="D9" s="1182">
        <v>-443298323.38</v>
      </c>
      <c r="E9" s="1185">
        <v>-93785353.090000004</v>
      </c>
      <c r="F9" s="1182">
        <v>-921443246</v>
      </c>
      <c r="G9" s="1182">
        <v>-109348670</v>
      </c>
      <c r="H9" s="1182">
        <v>-1132174306.73</v>
      </c>
      <c r="I9" s="1182">
        <v>0</v>
      </c>
      <c r="J9" s="1182">
        <v>-783685095.38999999</v>
      </c>
      <c r="K9" s="1182">
        <v>-39086088</v>
      </c>
      <c r="L9" s="1645">
        <v>-385278.7</v>
      </c>
      <c r="M9" s="1182">
        <v>-76874232</v>
      </c>
      <c r="N9" s="1182">
        <v>0</v>
      </c>
      <c r="O9" s="1645">
        <v>-175769626</v>
      </c>
      <c r="P9" s="1182">
        <v>-97345766</v>
      </c>
      <c r="Q9" s="1182">
        <v>-2886652</v>
      </c>
      <c r="R9" s="1645">
        <v>0</v>
      </c>
      <c r="S9" s="1182">
        <v>-16891248</v>
      </c>
      <c r="T9" s="1183">
        <v>0</v>
      </c>
      <c r="U9" s="1182">
        <v>-92226164.109999999</v>
      </c>
      <c r="V9" s="1183">
        <v>-123143846</v>
      </c>
    </row>
    <row r="10" spans="1:22" s="1160" customFormat="1" ht="13.5" thickBot="1" x14ac:dyDescent="0.25">
      <c r="A10" s="1156" t="s">
        <v>1977</v>
      </c>
      <c r="B10" s="1186">
        <v>0</v>
      </c>
      <c r="C10" s="1187">
        <v>175238497</v>
      </c>
      <c r="D10" s="1187">
        <v>221580458.88</v>
      </c>
      <c r="E10" s="1187">
        <v>56001480.039999992</v>
      </c>
      <c r="F10" s="1187">
        <v>343189043</v>
      </c>
      <c r="G10" s="1187">
        <v>63521230</v>
      </c>
      <c r="H10" s="1187">
        <v>353018184.37999988</v>
      </c>
      <c r="I10" s="1187">
        <v>1156460.72</v>
      </c>
      <c r="J10" s="1187">
        <v>416333964.29000008</v>
      </c>
      <c r="K10" s="1187">
        <v>10515287</v>
      </c>
      <c r="L10" s="1186">
        <v>438721.3</v>
      </c>
      <c r="M10" s="1187">
        <v>50281553</v>
      </c>
      <c r="N10" s="1187">
        <v>2317735.23</v>
      </c>
      <c r="O10" s="1186">
        <v>10581530</v>
      </c>
      <c r="P10" s="1187">
        <v>34974988</v>
      </c>
      <c r="Q10" s="1187">
        <v>-2886652</v>
      </c>
      <c r="R10" s="1186">
        <v>15446618.08</v>
      </c>
      <c r="S10" s="1187">
        <v>13457542</v>
      </c>
      <c r="T10" s="1188">
        <v>0</v>
      </c>
      <c r="U10" s="1187">
        <v>-23748798.159999996</v>
      </c>
      <c r="V10" s="1188">
        <v>29700392</v>
      </c>
    </row>
    <row r="11" spans="1:22" x14ac:dyDescent="0.2">
      <c r="A11" s="1637" t="s">
        <v>1978</v>
      </c>
      <c r="B11" s="1646">
        <v>-907781</v>
      </c>
      <c r="C11" s="1172">
        <v>-147898815</v>
      </c>
      <c r="D11" s="1172">
        <v>-119088776.52000001</v>
      </c>
      <c r="E11" s="1172">
        <v>-48665846.18</v>
      </c>
      <c r="F11" s="1172">
        <v>-150243449</v>
      </c>
      <c r="G11" s="1172">
        <v>-51364298</v>
      </c>
      <c r="H11" s="1172">
        <v>-133276474.34</v>
      </c>
      <c r="I11" s="1172">
        <v>-1923513.91</v>
      </c>
      <c r="J11" s="1172">
        <v>-385371073.83999997</v>
      </c>
      <c r="K11" s="1172">
        <v>-4646966</v>
      </c>
      <c r="L11" s="1646">
        <v>-133361.54999999999</v>
      </c>
      <c r="M11" s="1172">
        <v>-43273622</v>
      </c>
      <c r="N11" s="1172">
        <v>-1880216.64</v>
      </c>
      <c r="O11" s="1646">
        <v>-9387185</v>
      </c>
      <c r="P11" s="1172">
        <v>-18091374</v>
      </c>
      <c r="Q11" s="1172">
        <v>-4652858</v>
      </c>
      <c r="R11" s="1646">
        <v>-12778525.550000001</v>
      </c>
      <c r="S11" s="1172">
        <v>-7303170</v>
      </c>
      <c r="T11" s="1189">
        <v>-1884795.63</v>
      </c>
      <c r="U11" s="1172">
        <v>-42501007.890000001</v>
      </c>
      <c r="V11" s="1189">
        <v>-18894688</v>
      </c>
    </row>
    <row r="12" spans="1:22" x14ac:dyDescent="0.2">
      <c r="A12" s="1637" t="s">
        <v>2000</v>
      </c>
      <c r="B12" s="1645">
        <v>-903869</v>
      </c>
      <c r="C12" s="1182">
        <v>-43679031</v>
      </c>
      <c r="D12" s="1182">
        <v>-84079348.870000005</v>
      </c>
      <c r="E12" s="1185">
        <v>-44147695.009999998</v>
      </c>
      <c r="F12" s="1182">
        <v>-106184642</v>
      </c>
      <c r="G12" s="1182">
        <v>-15374505</v>
      </c>
      <c r="H12" s="1182">
        <v>-51230952.75</v>
      </c>
      <c r="I12" s="1182">
        <v>-1923513.91</v>
      </c>
      <c r="J12" s="1182">
        <v>-358552456.5</v>
      </c>
      <c r="K12" s="1182">
        <v>-2668429</v>
      </c>
      <c r="L12" s="1645">
        <v>-133361.54999999999</v>
      </c>
      <c r="M12" s="1182">
        <v>-29641655</v>
      </c>
      <c r="N12" s="1190">
        <v>-1880216.64</v>
      </c>
      <c r="O12" s="1645">
        <v>-9387185</v>
      </c>
      <c r="P12" s="1182">
        <v>-10906355</v>
      </c>
      <c r="Q12" s="1182">
        <v>-4652858</v>
      </c>
      <c r="R12" s="1645">
        <v>-12778525.550000001</v>
      </c>
      <c r="S12" s="1182">
        <v>-7303170</v>
      </c>
      <c r="T12" s="1183">
        <v>-1884795.63</v>
      </c>
      <c r="U12" s="1182">
        <v>-42501007.890000001</v>
      </c>
      <c r="V12" s="1183">
        <v>-18894688</v>
      </c>
    </row>
    <row r="13" spans="1:22" ht="13.5" thickBot="1" x14ac:dyDescent="0.25">
      <c r="A13" s="1637" t="s">
        <v>2001</v>
      </c>
      <c r="B13" s="1645">
        <v>-3912</v>
      </c>
      <c r="C13" s="1182">
        <v>-104219784</v>
      </c>
      <c r="D13" s="1182">
        <v>-35009427.649999999</v>
      </c>
      <c r="E13" s="1185">
        <v>-4518151.17</v>
      </c>
      <c r="F13" s="1182">
        <v>-44058807</v>
      </c>
      <c r="G13" s="1182">
        <v>-35989793</v>
      </c>
      <c r="H13" s="1182">
        <v>-82045521.590000004</v>
      </c>
      <c r="I13" s="1182">
        <v>0</v>
      </c>
      <c r="J13" s="1182">
        <v>-26818617.34</v>
      </c>
      <c r="K13" s="1182">
        <v>-1978537</v>
      </c>
      <c r="L13" s="1645">
        <v>0</v>
      </c>
      <c r="M13" s="1182">
        <v>-13631967</v>
      </c>
      <c r="N13" s="1190">
        <v>0</v>
      </c>
      <c r="O13" s="1645">
        <v>0</v>
      </c>
      <c r="P13" s="1182">
        <v>-7185019</v>
      </c>
      <c r="Q13" s="1182">
        <v>0</v>
      </c>
      <c r="R13" s="1645">
        <v>0</v>
      </c>
      <c r="S13" s="1182">
        <v>0</v>
      </c>
      <c r="T13" s="1183">
        <v>0</v>
      </c>
      <c r="U13" s="1182">
        <v>0</v>
      </c>
      <c r="V13" s="1183">
        <v>0</v>
      </c>
    </row>
    <row r="14" spans="1:22" s="1160" customFormat="1" ht="13.5" thickBot="1" x14ac:dyDescent="0.25">
      <c r="A14" s="1156" t="s">
        <v>1981</v>
      </c>
      <c r="B14" s="1186">
        <v>-907781</v>
      </c>
      <c r="C14" s="1187">
        <v>27339682</v>
      </c>
      <c r="D14" s="1187">
        <v>102491682.35999998</v>
      </c>
      <c r="E14" s="1187">
        <v>7335633.859999992</v>
      </c>
      <c r="F14" s="1187">
        <v>192945594</v>
      </c>
      <c r="G14" s="1187">
        <v>12156932</v>
      </c>
      <c r="H14" s="1187">
        <v>219741710.03999987</v>
      </c>
      <c r="I14" s="1187">
        <v>-767053.19</v>
      </c>
      <c r="J14" s="1187">
        <v>30962890.450000107</v>
      </c>
      <c r="K14" s="1187">
        <v>5868321</v>
      </c>
      <c r="L14" s="1186">
        <v>305359.75</v>
      </c>
      <c r="M14" s="1187">
        <v>7007931</v>
      </c>
      <c r="N14" s="1187">
        <v>437518.59000000008</v>
      </c>
      <c r="O14" s="1186">
        <v>1194345</v>
      </c>
      <c r="P14" s="1187">
        <v>16883614</v>
      </c>
      <c r="Q14" s="1187">
        <v>-7539510</v>
      </c>
      <c r="R14" s="1186">
        <v>2668092.5299999993</v>
      </c>
      <c r="S14" s="1187">
        <v>6154372</v>
      </c>
      <c r="T14" s="1188">
        <v>-1884795.63</v>
      </c>
      <c r="U14" s="1187">
        <v>-66249806.049999997</v>
      </c>
      <c r="V14" s="1188">
        <v>10805704</v>
      </c>
    </row>
    <row r="15" spans="1:22" x14ac:dyDescent="0.2">
      <c r="A15" s="1637" t="s">
        <v>720</v>
      </c>
      <c r="B15" s="1645">
        <v>14779765</v>
      </c>
      <c r="C15" s="1182">
        <v>14225199</v>
      </c>
      <c r="D15" s="1182">
        <v>3524898.87</v>
      </c>
      <c r="E15" s="1182">
        <v>0</v>
      </c>
      <c r="F15" s="1182">
        <v>60124172</v>
      </c>
      <c r="G15" s="1182">
        <v>0</v>
      </c>
      <c r="H15" s="1182">
        <v>13871473.6</v>
      </c>
      <c r="I15" s="1182">
        <v>690483.06</v>
      </c>
      <c r="J15" s="1182">
        <v>7689472.6699999999</v>
      </c>
      <c r="K15" s="1182">
        <v>656495</v>
      </c>
      <c r="L15" s="1645">
        <v>0</v>
      </c>
      <c r="M15" s="1182">
        <v>15015599</v>
      </c>
      <c r="N15" s="1182">
        <v>254851.94</v>
      </c>
      <c r="O15" s="1645">
        <v>2015617</v>
      </c>
      <c r="P15" s="1182">
        <v>610336</v>
      </c>
      <c r="Q15" s="1182">
        <v>-22797437</v>
      </c>
      <c r="R15" s="1645">
        <v>77714207.659999996</v>
      </c>
      <c r="S15" s="1182">
        <v>236409</v>
      </c>
      <c r="T15" s="1183">
        <v>7219496.8199999994</v>
      </c>
      <c r="U15" s="1182">
        <v>1209723.68</v>
      </c>
      <c r="V15" s="1183">
        <v>6013251</v>
      </c>
    </row>
    <row r="16" spans="1:22" x14ac:dyDescent="0.2">
      <c r="A16" s="1154" t="s">
        <v>1982</v>
      </c>
      <c r="B16" s="1645">
        <v>14779765</v>
      </c>
      <c r="C16" s="1182">
        <v>0</v>
      </c>
      <c r="D16" s="1182">
        <v>0</v>
      </c>
      <c r="E16" s="1185">
        <v>0</v>
      </c>
      <c r="F16" s="1182">
        <v>0</v>
      </c>
      <c r="G16" s="1182">
        <v>0</v>
      </c>
      <c r="H16" s="1182">
        <v>0</v>
      </c>
      <c r="I16" s="1182">
        <v>0</v>
      </c>
      <c r="J16" s="1182">
        <v>0</v>
      </c>
      <c r="K16" s="1182">
        <v>0</v>
      </c>
      <c r="L16" s="1645">
        <v>0</v>
      </c>
      <c r="M16" s="1182">
        <v>0</v>
      </c>
      <c r="N16" s="1190">
        <v>0</v>
      </c>
      <c r="O16" s="1645">
        <v>0</v>
      </c>
      <c r="P16" s="1182">
        <v>0</v>
      </c>
      <c r="Q16" s="1182">
        <v>0</v>
      </c>
      <c r="R16" s="1645">
        <v>76694517.439999998</v>
      </c>
      <c r="S16" s="1182">
        <v>0</v>
      </c>
      <c r="T16" s="1183">
        <v>5894433.3099999996</v>
      </c>
      <c r="U16" s="1182">
        <v>197043.27</v>
      </c>
      <c r="V16" s="1183">
        <v>0</v>
      </c>
    </row>
    <row r="17" spans="1:22" x14ac:dyDescent="0.2">
      <c r="A17" s="1154" t="s">
        <v>1983</v>
      </c>
      <c r="B17" s="1645">
        <v>0</v>
      </c>
      <c r="C17" s="1182">
        <v>14225199</v>
      </c>
      <c r="D17" s="1182">
        <v>3524898.87</v>
      </c>
      <c r="E17" s="1172">
        <v>0</v>
      </c>
      <c r="F17" s="1182">
        <v>60124172</v>
      </c>
      <c r="G17" s="1182">
        <v>0</v>
      </c>
      <c r="H17" s="1182">
        <v>13871473.6</v>
      </c>
      <c r="I17" s="1182">
        <v>690483.06</v>
      </c>
      <c r="J17" s="1182">
        <v>7689472.6699999999</v>
      </c>
      <c r="K17" s="1182">
        <v>656495</v>
      </c>
      <c r="L17" s="1645">
        <v>0</v>
      </c>
      <c r="M17" s="1182">
        <v>15015599</v>
      </c>
      <c r="N17" s="1190">
        <v>254851.94</v>
      </c>
      <c r="O17" s="1645">
        <v>2015617</v>
      </c>
      <c r="P17" s="1182">
        <v>610336</v>
      </c>
      <c r="Q17" s="1182">
        <v>-22797437</v>
      </c>
      <c r="R17" s="1645">
        <v>1019690.22</v>
      </c>
      <c r="S17" s="1182">
        <v>236409</v>
      </c>
      <c r="T17" s="1183">
        <v>1325063.51</v>
      </c>
      <c r="U17" s="1182">
        <v>1012680.41</v>
      </c>
      <c r="V17" s="1183">
        <v>6013251</v>
      </c>
    </row>
    <row r="18" spans="1:22" x14ac:dyDescent="0.2">
      <c r="A18" s="1637" t="s">
        <v>1984</v>
      </c>
      <c r="B18" s="1645">
        <v>-12111</v>
      </c>
      <c r="C18" s="1182">
        <v>-6827984</v>
      </c>
      <c r="D18" s="1182">
        <v>-528680.99</v>
      </c>
      <c r="E18" s="1182">
        <v>-396137.35</v>
      </c>
      <c r="F18" s="1182">
        <v>-1227990</v>
      </c>
      <c r="G18" s="1182">
        <v>-1347895</v>
      </c>
      <c r="H18" s="1182">
        <v>-65988477.43</v>
      </c>
      <c r="I18" s="1182">
        <v>7334.54</v>
      </c>
      <c r="J18" s="1182">
        <v>1073521.05</v>
      </c>
      <c r="K18" s="1182">
        <v>-94710</v>
      </c>
      <c r="L18" s="1645">
        <v>-451250.54</v>
      </c>
      <c r="M18" s="1182">
        <v>-200885</v>
      </c>
      <c r="N18" s="1182">
        <v>-2197.19</v>
      </c>
      <c r="O18" s="1645">
        <v>8840915</v>
      </c>
      <c r="P18" s="1182">
        <v>5601124</v>
      </c>
      <c r="Q18" s="1182">
        <v>-18227</v>
      </c>
      <c r="R18" s="1645">
        <v>-59638606.629999995</v>
      </c>
      <c r="S18" s="1182">
        <v>-230877</v>
      </c>
      <c r="T18" s="1183">
        <v>113989.77</v>
      </c>
      <c r="U18" s="1182">
        <v>698649.74999999988</v>
      </c>
      <c r="V18" s="1183">
        <v>-1047666</v>
      </c>
    </row>
    <row r="19" spans="1:22" x14ac:dyDescent="0.2">
      <c r="A19" s="1637" t="s">
        <v>1985</v>
      </c>
      <c r="B19" s="1645">
        <v>0</v>
      </c>
      <c r="C19" s="1182">
        <v>2793</v>
      </c>
      <c r="D19" s="1182">
        <v>0</v>
      </c>
      <c r="E19" s="1185">
        <v>0</v>
      </c>
      <c r="F19" s="1182">
        <v>0</v>
      </c>
      <c r="G19" s="1182">
        <v>0</v>
      </c>
      <c r="H19" s="1182">
        <v>-3623647.35</v>
      </c>
      <c r="I19" s="1182">
        <v>0</v>
      </c>
      <c r="J19" s="1182">
        <v>0</v>
      </c>
      <c r="K19" s="1182">
        <v>0</v>
      </c>
      <c r="L19" s="1645">
        <v>-454407.22</v>
      </c>
      <c r="M19" s="1182">
        <v>0</v>
      </c>
      <c r="N19" s="1190">
        <v>0</v>
      </c>
      <c r="O19" s="1645">
        <v>0</v>
      </c>
      <c r="P19" s="1182">
        <v>0</v>
      </c>
      <c r="Q19" s="1182">
        <v>0</v>
      </c>
      <c r="R19" s="1645">
        <v>0</v>
      </c>
      <c r="S19" s="1182">
        <v>0</v>
      </c>
      <c r="T19" s="1183">
        <v>113989.77</v>
      </c>
      <c r="U19" s="1182">
        <v>0</v>
      </c>
      <c r="V19" s="1183">
        <v>0</v>
      </c>
    </row>
    <row r="20" spans="1:22" x14ac:dyDescent="0.2">
      <c r="A20" s="1637" t="s">
        <v>2002</v>
      </c>
      <c r="B20" s="1645">
        <v>0</v>
      </c>
      <c r="C20" s="1182">
        <v>-6830777</v>
      </c>
      <c r="D20" s="1182">
        <v>-528680.99</v>
      </c>
      <c r="E20" s="1185">
        <v>-396137.35</v>
      </c>
      <c r="F20" s="1182">
        <v>-1227990</v>
      </c>
      <c r="G20" s="1182">
        <v>-1624657</v>
      </c>
      <c r="H20" s="1182">
        <v>-59622305.859999999</v>
      </c>
      <c r="I20" s="1182">
        <v>0</v>
      </c>
      <c r="J20" s="1182">
        <v>1073521.05</v>
      </c>
      <c r="K20" s="1182">
        <v>-94710</v>
      </c>
      <c r="L20" s="1645">
        <v>0</v>
      </c>
      <c r="M20" s="1182">
        <v>-405</v>
      </c>
      <c r="N20" s="1190">
        <v>-2197.19</v>
      </c>
      <c r="O20" s="1645">
        <v>-2131029</v>
      </c>
      <c r="P20" s="1182">
        <v>-3917820</v>
      </c>
      <c r="Q20" s="1182">
        <v>-18047</v>
      </c>
      <c r="R20" s="1645">
        <v>-59633210.329999998</v>
      </c>
      <c r="S20" s="1182">
        <v>-230877</v>
      </c>
      <c r="T20" s="1183">
        <v>0</v>
      </c>
      <c r="U20" s="1182">
        <v>-681174.9</v>
      </c>
      <c r="V20" s="1183">
        <v>-1047666</v>
      </c>
    </row>
    <row r="21" spans="1:22" ht="13.5" thickBot="1" x14ac:dyDescent="0.25">
      <c r="A21" s="1637" t="s">
        <v>2003</v>
      </c>
      <c r="B21" s="1645">
        <v>-12111</v>
      </c>
      <c r="C21" s="1182">
        <v>0</v>
      </c>
      <c r="D21" s="1182">
        <v>0</v>
      </c>
      <c r="E21" s="1172">
        <v>0</v>
      </c>
      <c r="F21" s="1182">
        <v>0</v>
      </c>
      <c r="G21" s="1182">
        <v>276762</v>
      </c>
      <c r="H21" s="1182">
        <v>-2742524.22</v>
      </c>
      <c r="I21" s="1182">
        <v>7334.54</v>
      </c>
      <c r="J21" s="1182">
        <v>0</v>
      </c>
      <c r="K21" s="1182">
        <v>0</v>
      </c>
      <c r="L21" s="1645">
        <v>3156.68</v>
      </c>
      <c r="M21" s="1182">
        <v>-200480</v>
      </c>
      <c r="N21" s="1190">
        <v>0</v>
      </c>
      <c r="O21" s="1645">
        <v>10971944</v>
      </c>
      <c r="P21" s="1182">
        <v>9518944</v>
      </c>
      <c r="Q21" s="1182">
        <v>-180</v>
      </c>
      <c r="R21" s="1645">
        <v>-5396.3</v>
      </c>
      <c r="S21" s="1182">
        <v>0</v>
      </c>
      <c r="T21" s="1183">
        <v>0</v>
      </c>
      <c r="U21" s="1182">
        <v>1379824.65</v>
      </c>
      <c r="V21" s="1183">
        <v>0</v>
      </c>
    </row>
    <row r="22" spans="1:22" s="1160" customFormat="1" ht="13.5" thickBot="1" x14ac:dyDescent="0.25">
      <c r="A22" s="1156" t="s">
        <v>1988</v>
      </c>
      <c r="B22" s="1186">
        <v>14767654</v>
      </c>
      <c r="C22" s="1187">
        <v>7397215</v>
      </c>
      <c r="D22" s="1187">
        <v>2996217.88</v>
      </c>
      <c r="E22" s="1187">
        <v>-396137.35</v>
      </c>
      <c r="F22" s="1187">
        <v>58896182</v>
      </c>
      <c r="G22" s="1187">
        <v>-1347895</v>
      </c>
      <c r="H22" s="1187">
        <v>-52117003.829999998</v>
      </c>
      <c r="I22" s="1187">
        <v>697817.60000000009</v>
      </c>
      <c r="J22" s="1187">
        <v>8762993.7200000007</v>
      </c>
      <c r="K22" s="1187">
        <v>561785</v>
      </c>
      <c r="L22" s="1186">
        <v>-451250.54</v>
      </c>
      <c r="M22" s="1187">
        <v>14814714</v>
      </c>
      <c r="N22" s="1187">
        <v>252654.75</v>
      </c>
      <c r="O22" s="1186">
        <v>10856532</v>
      </c>
      <c r="P22" s="1187">
        <v>6211460</v>
      </c>
      <c r="Q22" s="1187">
        <v>-22815664</v>
      </c>
      <c r="R22" s="1186">
        <v>18075601.030000001</v>
      </c>
      <c r="S22" s="1187">
        <v>5532</v>
      </c>
      <c r="T22" s="1188">
        <v>7333486.5899999989</v>
      </c>
      <c r="U22" s="1187">
        <v>1908373.4299999997</v>
      </c>
      <c r="V22" s="1188">
        <v>4965585</v>
      </c>
    </row>
    <row r="23" spans="1:22" s="1160" customFormat="1" x14ac:dyDescent="0.2">
      <c r="A23" s="1641" t="s">
        <v>1989</v>
      </c>
      <c r="B23" s="1646">
        <v>13859873</v>
      </c>
      <c r="C23" s="1172">
        <v>34736897</v>
      </c>
      <c r="D23" s="1172">
        <v>105487900.23999998</v>
      </c>
      <c r="E23" s="1172">
        <v>6939496.5099999923</v>
      </c>
      <c r="F23" s="1172">
        <v>251841776</v>
      </c>
      <c r="G23" s="1172">
        <v>10809037</v>
      </c>
      <c r="H23" s="1172">
        <v>167624706.20999986</v>
      </c>
      <c r="I23" s="1172">
        <v>-69235.589999999851</v>
      </c>
      <c r="J23" s="1172">
        <v>39725884.170000106</v>
      </c>
      <c r="K23" s="1172">
        <v>6430106</v>
      </c>
      <c r="L23" s="1646">
        <v>-145890.78999999998</v>
      </c>
      <c r="M23" s="1172">
        <v>21822645</v>
      </c>
      <c r="N23" s="1172">
        <v>690173.34000000008</v>
      </c>
      <c r="O23" s="1646">
        <v>12050877</v>
      </c>
      <c r="P23" s="1172">
        <v>23095074</v>
      </c>
      <c r="Q23" s="1172">
        <v>-30355174</v>
      </c>
      <c r="R23" s="1646">
        <v>20743693.560000002</v>
      </c>
      <c r="S23" s="1172">
        <v>6159904</v>
      </c>
      <c r="T23" s="1189">
        <v>5448690.959999999</v>
      </c>
      <c r="U23" s="1172">
        <v>-64341432.619999997</v>
      </c>
      <c r="V23" s="1189">
        <v>15771289</v>
      </c>
    </row>
    <row r="24" spans="1:22" x14ac:dyDescent="0.2">
      <c r="A24" s="1637" t="s">
        <v>2004</v>
      </c>
      <c r="B24" s="1645">
        <v>0</v>
      </c>
      <c r="C24" s="1182">
        <v>348878</v>
      </c>
      <c r="D24" s="1182">
        <v>0</v>
      </c>
      <c r="E24" s="1185"/>
      <c r="F24" s="1182">
        <v>0</v>
      </c>
      <c r="G24" s="1182">
        <v>0</v>
      </c>
      <c r="H24" s="1182">
        <v>0</v>
      </c>
      <c r="I24" s="1182">
        <v>3705.14</v>
      </c>
      <c r="J24" s="1182">
        <v>0</v>
      </c>
      <c r="K24" s="1182">
        <v>0</v>
      </c>
      <c r="L24" s="1645">
        <v>0</v>
      </c>
      <c r="M24" s="1182">
        <v>0</v>
      </c>
      <c r="N24" s="1190">
        <v>0</v>
      </c>
      <c r="O24" s="1645">
        <v>0</v>
      </c>
      <c r="P24" s="1182">
        <v>0</v>
      </c>
      <c r="Q24" s="1182">
        <v>0</v>
      </c>
      <c r="R24" s="1645">
        <v>0</v>
      </c>
      <c r="S24" s="1182">
        <v>0</v>
      </c>
      <c r="T24" s="1183">
        <v>0</v>
      </c>
      <c r="U24" s="1182"/>
      <c r="V24" s="1183">
        <v>0</v>
      </c>
    </row>
    <row r="25" spans="1:22" x14ac:dyDescent="0.2">
      <c r="A25" s="1637" t="s">
        <v>2005</v>
      </c>
      <c r="B25" s="1645">
        <v>0</v>
      </c>
      <c r="C25" s="1182">
        <v>-198354</v>
      </c>
      <c r="D25" s="1182">
        <v>0</v>
      </c>
      <c r="E25" s="1185"/>
      <c r="F25" s="1182">
        <v>0</v>
      </c>
      <c r="G25" s="1182">
        <v>0</v>
      </c>
      <c r="H25" s="1182">
        <v>-265095.59999999998</v>
      </c>
      <c r="I25" s="1182">
        <v>0</v>
      </c>
      <c r="J25" s="1182">
        <v>0</v>
      </c>
      <c r="K25" s="1182">
        <v>0</v>
      </c>
      <c r="L25" s="1645">
        <v>0</v>
      </c>
      <c r="M25" s="1182">
        <v>0</v>
      </c>
      <c r="N25" s="1190">
        <v>0</v>
      </c>
      <c r="O25" s="1645">
        <v>0</v>
      </c>
      <c r="P25" s="1182">
        <v>0</v>
      </c>
      <c r="Q25" s="1182">
        <v>0</v>
      </c>
      <c r="R25" s="1645">
        <v>0</v>
      </c>
      <c r="S25" s="1182">
        <v>0</v>
      </c>
      <c r="T25" s="1183">
        <v>0</v>
      </c>
      <c r="U25" s="1182"/>
      <c r="V25" s="1183">
        <v>0</v>
      </c>
    </row>
    <row r="26" spans="1:22" x14ac:dyDescent="0.2">
      <c r="A26" s="1637" t="s">
        <v>2006</v>
      </c>
      <c r="B26" s="1645">
        <v>0</v>
      </c>
      <c r="C26" s="1182">
        <v>0</v>
      </c>
      <c r="D26" s="1182">
        <v>0</v>
      </c>
      <c r="E26" s="1185"/>
      <c r="F26" s="1182">
        <v>0</v>
      </c>
      <c r="G26" s="1182">
        <v>0</v>
      </c>
      <c r="H26" s="1182">
        <v>0</v>
      </c>
      <c r="I26" s="1182">
        <v>0</v>
      </c>
      <c r="J26" s="1182">
        <v>0</v>
      </c>
      <c r="K26" s="1182">
        <v>0</v>
      </c>
      <c r="L26" s="1645">
        <v>0</v>
      </c>
      <c r="M26" s="1182">
        <v>0</v>
      </c>
      <c r="N26" s="1190">
        <v>0</v>
      </c>
      <c r="O26" s="1645">
        <v>0</v>
      </c>
      <c r="P26" s="1182">
        <v>0</v>
      </c>
      <c r="Q26" s="1182">
        <v>0</v>
      </c>
      <c r="R26" s="1645">
        <v>0</v>
      </c>
      <c r="S26" s="1182">
        <v>0</v>
      </c>
      <c r="T26" s="1183">
        <v>5470.42</v>
      </c>
      <c r="U26" s="1182"/>
      <c r="V26" s="1183">
        <v>0</v>
      </c>
    </row>
    <row r="27" spans="1:22" ht="13.5" thickBot="1" x14ac:dyDescent="0.25">
      <c r="A27" s="1637" t="s">
        <v>2007</v>
      </c>
      <c r="B27" s="1645">
        <v>0</v>
      </c>
      <c r="C27" s="1182">
        <v>0</v>
      </c>
      <c r="D27" s="1182">
        <v>0</v>
      </c>
      <c r="E27" s="1172"/>
      <c r="F27" s="1182">
        <v>0</v>
      </c>
      <c r="G27" s="1182">
        <v>0</v>
      </c>
      <c r="H27" s="1182">
        <v>0</v>
      </c>
      <c r="I27" s="1182">
        <v>0</v>
      </c>
      <c r="J27" s="1182">
        <v>0</v>
      </c>
      <c r="K27" s="1182">
        <v>0</v>
      </c>
      <c r="L27" s="1645">
        <v>0</v>
      </c>
      <c r="M27" s="1182">
        <v>0</v>
      </c>
      <c r="N27" s="1190">
        <v>0</v>
      </c>
      <c r="O27" s="1645">
        <v>0</v>
      </c>
      <c r="P27" s="1182">
        <v>0</v>
      </c>
      <c r="Q27" s="1182">
        <v>0</v>
      </c>
      <c r="R27" s="1645">
        <v>0</v>
      </c>
      <c r="S27" s="1182">
        <v>0</v>
      </c>
      <c r="T27" s="1183">
        <v>-193035.38</v>
      </c>
      <c r="U27" s="1182"/>
      <c r="V27" s="1183">
        <v>0</v>
      </c>
    </row>
    <row r="28" spans="1:22" s="1160" customFormat="1" ht="26.25" thickBot="1" x14ac:dyDescent="0.25">
      <c r="A28" s="1156" t="s">
        <v>1994</v>
      </c>
      <c r="B28" s="1186">
        <v>13859873</v>
      </c>
      <c r="C28" s="1187">
        <v>34887421</v>
      </c>
      <c r="D28" s="1187">
        <v>105487900.23999998</v>
      </c>
      <c r="E28" s="1187">
        <v>6939496.5099999923</v>
      </c>
      <c r="F28" s="1187">
        <v>251841776</v>
      </c>
      <c r="G28" s="1187">
        <v>10809037</v>
      </c>
      <c r="H28" s="1187">
        <v>167359610.60999987</v>
      </c>
      <c r="I28" s="1187">
        <v>-65530.449999999852</v>
      </c>
      <c r="J28" s="1187">
        <v>39725884.170000106</v>
      </c>
      <c r="K28" s="1187">
        <v>6430106</v>
      </c>
      <c r="L28" s="1186">
        <v>-145890.78999999998</v>
      </c>
      <c r="M28" s="1187">
        <v>21822645</v>
      </c>
      <c r="N28" s="1187">
        <v>690173.34000000008</v>
      </c>
      <c r="O28" s="1186">
        <v>12050877</v>
      </c>
      <c r="P28" s="1187">
        <v>23095074</v>
      </c>
      <c r="Q28" s="1187">
        <v>-30355174</v>
      </c>
      <c r="R28" s="1186">
        <v>20743693.560000002</v>
      </c>
      <c r="S28" s="1187">
        <v>6159904</v>
      </c>
      <c r="T28" s="1188">
        <v>5261125.9999999991</v>
      </c>
      <c r="U28" s="1187">
        <v>-64341432.619999997</v>
      </c>
      <c r="V28" s="1188">
        <v>15771289</v>
      </c>
    </row>
    <row r="29" spans="1:22" ht="13.5" thickBot="1" x14ac:dyDescent="0.25">
      <c r="A29" s="1637" t="s">
        <v>2008</v>
      </c>
      <c r="B29" s="1645">
        <v>-199802</v>
      </c>
      <c r="C29" s="1182">
        <v>-13826302</v>
      </c>
      <c r="D29" s="1182">
        <v>-97779500.659999996</v>
      </c>
      <c r="E29" s="1172">
        <v>-6306649.7300000004</v>
      </c>
      <c r="F29" s="1182">
        <v>-69795020</v>
      </c>
      <c r="G29" s="1182">
        <v>-10098654</v>
      </c>
      <c r="H29" s="1182">
        <v>-86199380.810000002</v>
      </c>
      <c r="I29" s="1182">
        <v>-9573.77</v>
      </c>
      <c r="J29" s="1182">
        <v>-15345710.17</v>
      </c>
      <c r="K29" s="1182">
        <v>-2539785</v>
      </c>
      <c r="L29" s="1645">
        <v>-253351.74</v>
      </c>
      <c r="M29" s="1182">
        <v>-24441776</v>
      </c>
      <c r="N29" s="1182">
        <v>-403216.07</v>
      </c>
      <c r="O29" s="1645">
        <v>-3807288</v>
      </c>
      <c r="P29" s="1182">
        <v>-692314</v>
      </c>
      <c r="Q29" s="1182">
        <v>0</v>
      </c>
      <c r="R29" s="1645">
        <v>-12941168.470000001</v>
      </c>
      <c r="S29" s="1182">
        <v>0</v>
      </c>
      <c r="T29" s="1183">
        <v>-754801.02</v>
      </c>
      <c r="U29" s="1182">
        <v>-24773503.109999999</v>
      </c>
      <c r="V29" s="1183">
        <v>-5357390</v>
      </c>
    </row>
    <row r="30" spans="1:22" s="1160" customFormat="1" ht="13.5" thickBot="1" x14ac:dyDescent="0.25">
      <c r="A30" s="1156" t="s">
        <v>1996</v>
      </c>
      <c r="B30" s="1186">
        <v>13660071</v>
      </c>
      <c r="C30" s="1187">
        <v>21061119</v>
      </c>
      <c r="D30" s="1187">
        <v>7708399.5799999833</v>
      </c>
      <c r="E30" s="1187">
        <v>632846.77999999188</v>
      </c>
      <c r="F30" s="1187">
        <v>182046756</v>
      </c>
      <c r="G30" s="1187">
        <v>710383</v>
      </c>
      <c r="H30" s="1187">
        <v>81160229.799999863</v>
      </c>
      <c r="I30" s="1187">
        <v>-75104.219999999856</v>
      </c>
      <c r="J30" s="1187">
        <v>24380174.000000104</v>
      </c>
      <c r="K30" s="1187">
        <v>3890321</v>
      </c>
      <c r="L30" s="1186">
        <v>-399242.52999999997</v>
      </c>
      <c r="M30" s="1187">
        <v>-2619131</v>
      </c>
      <c r="N30" s="1187">
        <v>286957.27000000008</v>
      </c>
      <c r="O30" s="1186">
        <v>8243589</v>
      </c>
      <c r="P30" s="1187">
        <v>22402760</v>
      </c>
      <c r="Q30" s="1187">
        <v>-30355174</v>
      </c>
      <c r="R30" s="1186">
        <v>7802525.0900000017</v>
      </c>
      <c r="S30" s="1187">
        <v>6159904</v>
      </c>
      <c r="T30" s="1188">
        <v>4506324.9799999986</v>
      </c>
      <c r="U30" s="1187">
        <v>-89114935.729999989</v>
      </c>
      <c r="V30" s="1188">
        <v>10413899</v>
      </c>
    </row>
    <row r="31" spans="1:22" ht="13.5" thickBot="1" x14ac:dyDescent="0.25">
      <c r="A31" s="1637" t="s">
        <v>2009</v>
      </c>
      <c r="B31" s="1645">
        <v>0</v>
      </c>
      <c r="C31" s="1182">
        <v>0</v>
      </c>
      <c r="D31" s="1182">
        <v>0</v>
      </c>
      <c r="E31" s="1182">
        <v>0</v>
      </c>
      <c r="F31" s="1182">
        <v>-51026770</v>
      </c>
      <c r="G31" s="1182">
        <v>0</v>
      </c>
      <c r="H31" s="1182">
        <v>0</v>
      </c>
      <c r="I31" s="1182">
        <v>0</v>
      </c>
      <c r="J31" s="1182">
        <v>0</v>
      </c>
      <c r="K31" s="1182">
        <v>0</v>
      </c>
      <c r="L31" s="1645">
        <v>0</v>
      </c>
      <c r="M31" s="1182">
        <v>0</v>
      </c>
      <c r="N31" s="1182">
        <v>0</v>
      </c>
      <c r="O31" s="1645">
        <v>0</v>
      </c>
      <c r="P31" s="1182">
        <v>-10306001</v>
      </c>
      <c r="Q31" s="1182">
        <v>0</v>
      </c>
      <c r="R31" s="1645">
        <v>0</v>
      </c>
      <c r="S31" s="1182">
        <v>0</v>
      </c>
      <c r="T31" s="1183">
        <v>0</v>
      </c>
      <c r="U31" s="1182"/>
      <c r="V31" s="1183">
        <v>-2113105</v>
      </c>
    </row>
    <row r="32" spans="1:22" s="1160" customFormat="1" ht="13.5" thickBot="1" x14ac:dyDescent="0.25">
      <c r="A32" s="1170" t="s">
        <v>1998</v>
      </c>
      <c r="B32" s="1186">
        <v>13660071</v>
      </c>
      <c r="C32" s="1187">
        <v>21061119</v>
      </c>
      <c r="D32" s="1187">
        <v>7708399.5799999833</v>
      </c>
      <c r="E32" s="1187">
        <v>632846.77999999188</v>
      </c>
      <c r="F32" s="1187">
        <v>131019986</v>
      </c>
      <c r="G32" s="1187">
        <v>710383</v>
      </c>
      <c r="H32" s="1187">
        <v>81160229.799999863</v>
      </c>
      <c r="I32" s="1187">
        <v>-75104.219999999856</v>
      </c>
      <c r="J32" s="1187">
        <v>24380174.000000104</v>
      </c>
      <c r="K32" s="1187">
        <v>3890321</v>
      </c>
      <c r="L32" s="1186">
        <v>-399242.52999999997</v>
      </c>
      <c r="M32" s="1187">
        <v>-2619131</v>
      </c>
      <c r="N32" s="1187">
        <v>286957.27000000008</v>
      </c>
      <c r="O32" s="1186">
        <v>8243589</v>
      </c>
      <c r="P32" s="1187">
        <v>12096759</v>
      </c>
      <c r="Q32" s="1187">
        <v>-30355174</v>
      </c>
      <c r="R32" s="1186">
        <v>7802525.0900000017</v>
      </c>
      <c r="S32" s="1187">
        <v>6159904</v>
      </c>
      <c r="T32" s="1188">
        <v>4506324.9799999986</v>
      </c>
      <c r="U32" s="1187">
        <v>-89114935.729999989</v>
      </c>
      <c r="V32" s="1188">
        <v>8300794</v>
      </c>
    </row>
    <row r="33" spans="1:23" ht="6.75" customHeight="1" x14ac:dyDescent="0.2">
      <c r="A33" s="1908"/>
      <c r="B33" s="1909"/>
      <c r="C33" s="1909"/>
      <c r="D33" s="1909"/>
      <c r="E33" s="1909"/>
      <c r="F33" s="1909"/>
      <c r="G33" s="1909"/>
      <c r="H33" s="1909"/>
      <c r="I33" s="1909"/>
      <c r="J33" s="1910"/>
      <c r="K33" s="1910"/>
      <c r="L33" s="1911"/>
      <c r="M33" s="1558"/>
      <c r="N33" s="1559"/>
      <c r="O33" s="1559"/>
      <c r="P33" s="1559"/>
      <c r="Q33" s="1559"/>
      <c r="R33" s="1559"/>
      <c r="S33" s="1559"/>
      <c r="T33" s="1559"/>
      <c r="U33" s="1559"/>
      <c r="V33" s="1559"/>
    </row>
    <row r="34" spans="1:23" x14ac:dyDescent="0.2">
      <c r="A34" s="1045" t="s">
        <v>1955</v>
      </c>
      <c r="B34" s="1191"/>
      <c r="C34" s="1191"/>
      <c r="D34" s="1191"/>
      <c r="E34" s="1191"/>
      <c r="F34" s="1191"/>
      <c r="G34" s="1192"/>
      <c r="H34" s="1192"/>
      <c r="I34" s="1192"/>
      <c r="J34" s="1192"/>
      <c r="K34" s="1192"/>
      <c r="M34" s="1045"/>
    </row>
    <row r="35" spans="1:23" x14ac:dyDescent="0.2">
      <c r="B35" s="1194"/>
      <c r="C35" s="1194"/>
      <c r="D35" s="1194"/>
      <c r="E35" s="1126"/>
      <c r="F35" s="1194"/>
      <c r="G35" s="1194"/>
      <c r="H35" s="1194"/>
      <c r="I35" s="1194"/>
      <c r="J35" s="1194"/>
      <c r="K35" s="1194"/>
      <c r="L35" s="1194"/>
      <c r="N35" s="1194"/>
      <c r="O35" s="1194"/>
      <c r="P35" s="1194"/>
      <c r="Q35" s="1194"/>
      <c r="R35" s="1194"/>
      <c r="S35" s="1194"/>
      <c r="U35" s="1194"/>
    </row>
    <row r="36" spans="1:23" x14ac:dyDescent="0.2">
      <c r="A36" s="1084"/>
      <c r="B36" s="1647"/>
      <c r="C36" s="1647"/>
      <c r="D36" s="1647"/>
      <c r="E36" s="1647"/>
      <c r="F36" s="1647"/>
      <c r="G36" s="1647"/>
      <c r="H36" s="1647"/>
      <c r="I36" s="1647"/>
      <c r="J36" s="1647"/>
      <c r="K36" s="1647"/>
      <c r="L36" s="1647"/>
      <c r="M36" s="1647"/>
      <c r="N36" s="1647"/>
      <c r="O36" s="1647"/>
      <c r="P36" s="1647"/>
      <c r="Q36" s="1647"/>
      <c r="R36" s="1647"/>
      <c r="S36" s="1647"/>
      <c r="T36" s="1647"/>
      <c r="U36" s="1647"/>
      <c r="V36" s="1647"/>
    </row>
    <row r="37" spans="1:23" x14ac:dyDescent="0.2">
      <c r="B37" s="1084"/>
      <c r="C37" s="1084"/>
      <c r="D37" s="1084"/>
      <c r="E37" s="1084"/>
      <c r="F37" s="1084"/>
      <c r="G37" s="1084"/>
      <c r="H37" s="1084"/>
      <c r="I37" s="1084"/>
      <c r="J37" s="1084"/>
      <c r="K37" s="1084"/>
      <c r="L37" s="1084"/>
      <c r="M37" s="1084"/>
      <c r="N37" s="1084"/>
      <c r="O37" s="1084"/>
      <c r="P37" s="1084"/>
      <c r="Q37" s="1084"/>
    </row>
    <row r="38" spans="1:23" ht="15.75" customHeight="1" x14ac:dyDescent="0.2">
      <c r="A38" s="1912" t="s">
        <v>2012</v>
      </c>
      <c r="B38" s="1913"/>
      <c r="C38" s="1913"/>
      <c r="D38" s="1913"/>
      <c r="E38" s="1913"/>
      <c r="F38" s="1913"/>
      <c r="G38" s="1913"/>
      <c r="H38" s="1913"/>
      <c r="I38" s="1913"/>
      <c r="J38" s="1913"/>
      <c r="K38" s="1913"/>
      <c r="M38" s="1195"/>
      <c r="N38" s="1196"/>
      <c r="O38" s="1196"/>
    </row>
    <row r="39" spans="1:23" ht="15.75" x14ac:dyDescent="0.25">
      <c r="A39" s="1914" t="s">
        <v>2312</v>
      </c>
      <c r="B39" s="1915"/>
      <c r="C39" s="1915"/>
      <c r="D39" s="1915"/>
      <c r="E39" s="1915"/>
      <c r="F39" s="1915"/>
      <c r="G39" s="1915"/>
      <c r="H39" s="1915"/>
      <c r="I39" s="1915"/>
      <c r="J39" s="1915"/>
      <c r="K39" s="1915"/>
      <c r="M39" s="1195"/>
      <c r="N39" s="1197"/>
      <c r="O39" s="1197"/>
    </row>
    <row r="40" spans="1:23" ht="15.75" x14ac:dyDescent="0.25">
      <c r="A40" s="1916" t="s">
        <v>1000</v>
      </c>
      <c r="B40" s="1917"/>
      <c r="C40" s="1917"/>
      <c r="D40" s="1917"/>
      <c r="E40" s="1917"/>
      <c r="F40" s="1917"/>
      <c r="G40" s="1917"/>
      <c r="H40" s="1917"/>
      <c r="I40" s="1917"/>
      <c r="J40" s="1917"/>
      <c r="K40" s="1917"/>
      <c r="M40" s="1195"/>
      <c r="N40" s="1198"/>
      <c r="O40" s="1198"/>
    </row>
    <row r="41" spans="1:23" ht="5.25" customHeight="1" thickBot="1" x14ac:dyDescent="0.25">
      <c r="A41" s="1199"/>
      <c r="B41" s="1200"/>
      <c r="C41" s="1200"/>
      <c r="D41" s="1200"/>
      <c r="E41" s="1200"/>
      <c r="F41" s="1200"/>
      <c r="G41" s="1200"/>
      <c r="H41" s="1200"/>
      <c r="I41" s="1200"/>
      <c r="J41" s="1200"/>
      <c r="K41" s="1200"/>
      <c r="M41" s="1201"/>
    </row>
    <row r="42" spans="1:23" ht="30" customHeight="1" thickBot="1" x14ac:dyDescent="0.25">
      <c r="A42" s="1918" t="s">
        <v>2011</v>
      </c>
      <c r="B42" s="1920" t="s">
        <v>2013</v>
      </c>
      <c r="C42" s="1921"/>
      <c r="D42" s="1921"/>
      <c r="E42" s="1202" t="s">
        <v>2014</v>
      </c>
      <c r="F42" s="1920" t="s">
        <v>2015</v>
      </c>
      <c r="G42" s="1921"/>
      <c r="H42" s="1921"/>
      <c r="I42" s="1921"/>
      <c r="J42" s="1921"/>
      <c r="K42" s="1922"/>
    </row>
    <row r="43" spans="1:23" ht="21" customHeight="1" thickBot="1" x14ac:dyDescent="0.25">
      <c r="A43" s="1919"/>
      <c r="B43" s="1203" t="s">
        <v>688</v>
      </c>
      <c r="C43" s="1204" t="s">
        <v>689</v>
      </c>
      <c r="D43" s="1205" t="s">
        <v>690</v>
      </c>
      <c r="E43" s="1206" t="s">
        <v>687</v>
      </c>
      <c r="F43" s="1207" t="s">
        <v>691</v>
      </c>
      <c r="G43" s="1207" t="s">
        <v>692</v>
      </c>
      <c r="H43" s="1207" t="s">
        <v>693</v>
      </c>
      <c r="I43" s="1207" t="s">
        <v>694</v>
      </c>
      <c r="J43" s="1207" t="s">
        <v>695</v>
      </c>
      <c r="K43" s="1205" t="s">
        <v>696</v>
      </c>
    </row>
    <row r="44" spans="1:23" x14ac:dyDescent="0.2">
      <c r="A44" s="1208" t="s">
        <v>1975</v>
      </c>
      <c r="B44" s="1209">
        <v>1065510700</v>
      </c>
      <c r="C44" s="1210">
        <v>119552323.03</v>
      </c>
      <c r="D44" s="1211">
        <v>828661026</v>
      </c>
      <c r="E44" s="1212">
        <v>87433985.280000001</v>
      </c>
      <c r="F44" s="1210">
        <v>315209133.10000002</v>
      </c>
      <c r="G44" s="1210">
        <v>4373734204</v>
      </c>
      <c r="H44" s="1210">
        <v>113744052.26000001</v>
      </c>
      <c r="I44" s="1210"/>
      <c r="J44" s="1210">
        <v>267667383</v>
      </c>
      <c r="K44" s="1211">
        <v>1020155808</v>
      </c>
      <c r="P44" s="1195"/>
      <c r="Q44" s="1195"/>
      <c r="R44" s="1195"/>
      <c r="S44" s="1195"/>
      <c r="T44" s="1195"/>
      <c r="U44" s="1195"/>
      <c r="V44" s="1195"/>
      <c r="W44" s="1195"/>
    </row>
    <row r="45" spans="1:23" ht="13.5" thickBot="1" x14ac:dyDescent="0.25">
      <c r="A45" s="1637" t="s">
        <v>1976</v>
      </c>
      <c r="B45" s="1648">
        <v>-931653168</v>
      </c>
      <c r="C45" s="1213">
        <v>-32226949.710000001</v>
      </c>
      <c r="D45" s="1214">
        <v>-200857324</v>
      </c>
      <c r="E45" s="1649">
        <v>-21656488.25</v>
      </c>
      <c r="F45" s="1213">
        <v>-204849958.53999999</v>
      </c>
      <c r="G45" s="1213">
        <v>-1158827914</v>
      </c>
      <c r="H45" s="1213">
        <v>-102454495.27</v>
      </c>
      <c r="I45" s="1213"/>
      <c r="J45" s="1213">
        <v>-211285030</v>
      </c>
      <c r="K45" s="1214">
        <v>-982393865</v>
      </c>
      <c r="P45" s="1195"/>
      <c r="Q45" s="1195"/>
      <c r="R45" s="1195"/>
      <c r="S45" s="1195"/>
      <c r="T45" s="1195"/>
      <c r="U45" s="1195"/>
      <c r="V45" s="1195"/>
      <c r="W45" s="1195"/>
    </row>
    <row r="46" spans="1:23" s="1160" customFormat="1" ht="13.5" thickBot="1" x14ac:dyDescent="0.25">
      <c r="A46" s="1156" t="s">
        <v>1977</v>
      </c>
      <c r="B46" s="1133">
        <v>133857532</v>
      </c>
      <c r="C46" s="1134">
        <v>87325373.319999993</v>
      </c>
      <c r="D46" s="1135">
        <v>627803702</v>
      </c>
      <c r="E46" s="1215">
        <v>65777497.030000001</v>
      </c>
      <c r="F46" s="1134">
        <v>110359174.56000003</v>
      </c>
      <c r="G46" s="1134">
        <v>3214906290</v>
      </c>
      <c r="H46" s="1134">
        <v>11289556.99000001</v>
      </c>
      <c r="I46" s="1134"/>
      <c r="J46" s="1134">
        <v>56382353</v>
      </c>
      <c r="K46" s="1135">
        <v>37761943</v>
      </c>
      <c r="P46" s="1216"/>
      <c r="Q46" s="1216"/>
      <c r="R46" s="1216"/>
      <c r="S46" s="1216"/>
      <c r="T46" s="1216"/>
      <c r="U46" s="1216"/>
      <c r="V46" s="1216"/>
      <c r="W46" s="1216"/>
    </row>
    <row r="47" spans="1:23" x14ac:dyDescent="0.2">
      <c r="A47" s="1637" t="s">
        <v>1978</v>
      </c>
      <c r="B47" s="1634">
        <v>-116704765</v>
      </c>
      <c r="C47" s="1136">
        <v>-82108234.629999995</v>
      </c>
      <c r="D47" s="1137">
        <v>-591900946</v>
      </c>
      <c r="E47" s="1650">
        <v>-47772155.390000001</v>
      </c>
      <c r="F47" s="1136">
        <v>-67744135.260000005</v>
      </c>
      <c r="G47" s="1136">
        <v>-2555662357</v>
      </c>
      <c r="H47" s="1136">
        <v>0</v>
      </c>
      <c r="I47" s="1136"/>
      <c r="J47" s="1136">
        <v>-16811253</v>
      </c>
      <c r="K47" s="1137">
        <v>0</v>
      </c>
      <c r="P47" s="1195"/>
      <c r="Q47" s="1195"/>
      <c r="R47" s="1195"/>
      <c r="S47" s="1195"/>
      <c r="T47" s="1195"/>
      <c r="U47" s="1195"/>
      <c r="V47" s="1195"/>
      <c r="W47" s="1195"/>
    </row>
    <row r="48" spans="1:23" x14ac:dyDescent="0.2">
      <c r="A48" s="1637" t="s">
        <v>2000</v>
      </c>
      <c r="B48" s="1603">
        <v>-116704765</v>
      </c>
      <c r="C48" s="987">
        <v>-61989637.219999999</v>
      </c>
      <c r="D48" s="988">
        <v>-591900946</v>
      </c>
      <c r="E48" s="1651">
        <v>-43329156.259999998</v>
      </c>
      <c r="F48" s="987">
        <v>-67744135.260000005</v>
      </c>
      <c r="G48" s="987">
        <v>-2283217038</v>
      </c>
      <c r="H48" s="987">
        <v>0</v>
      </c>
      <c r="I48" s="987"/>
      <c r="J48" s="987">
        <v>-16811253</v>
      </c>
      <c r="K48" s="988">
        <v>0</v>
      </c>
      <c r="P48" s="1195"/>
      <c r="Q48" s="1195"/>
      <c r="R48" s="1195"/>
      <c r="S48" s="1195"/>
      <c r="T48" s="1195"/>
      <c r="U48" s="1195"/>
      <c r="V48" s="1195"/>
      <c r="W48" s="1195"/>
    </row>
    <row r="49" spans="1:23" ht="13.5" thickBot="1" x14ac:dyDescent="0.25">
      <c r="A49" s="1637" t="s">
        <v>2001</v>
      </c>
      <c r="B49" s="1603">
        <v>0</v>
      </c>
      <c r="C49" s="987">
        <v>-20118597.41</v>
      </c>
      <c r="D49" s="988">
        <v>0</v>
      </c>
      <c r="E49" s="1651">
        <v>-4442999.13</v>
      </c>
      <c r="F49" s="987">
        <v>0</v>
      </c>
      <c r="G49" s="987">
        <v>-272445319</v>
      </c>
      <c r="H49" s="987">
        <v>0</v>
      </c>
      <c r="I49" s="987"/>
      <c r="J49" s="987">
        <v>0</v>
      </c>
      <c r="K49" s="988">
        <v>0</v>
      </c>
      <c r="P49" s="1195"/>
      <c r="Q49" s="1195"/>
      <c r="R49" s="1195"/>
      <c r="S49" s="1195"/>
      <c r="T49" s="1195"/>
      <c r="U49" s="1195"/>
      <c r="V49" s="1195"/>
      <c r="W49" s="1195"/>
    </row>
    <row r="50" spans="1:23" s="1160" customFormat="1" ht="13.5" thickBot="1" x14ac:dyDescent="0.25">
      <c r="A50" s="1156" t="s">
        <v>1981</v>
      </c>
      <c r="B50" s="1133">
        <v>17152767</v>
      </c>
      <c r="C50" s="1134">
        <v>5217138.6899999976</v>
      </c>
      <c r="D50" s="1135">
        <v>35902756</v>
      </c>
      <c r="E50" s="1215">
        <v>18005341.640000001</v>
      </c>
      <c r="F50" s="1134">
        <v>42615039.300000027</v>
      </c>
      <c r="G50" s="1134">
        <v>659243933</v>
      </c>
      <c r="H50" s="1134">
        <v>11289556.99000001</v>
      </c>
      <c r="I50" s="1134"/>
      <c r="J50" s="1134">
        <v>39571100</v>
      </c>
      <c r="K50" s="1135">
        <v>37761943</v>
      </c>
      <c r="P50" s="1216"/>
      <c r="Q50" s="1216"/>
      <c r="R50" s="1216"/>
      <c r="S50" s="1216"/>
      <c r="T50" s="1216"/>
      <c r="U50" s="1216"/>
      <c r="V50" s="1216"/>
      <c r="W50" s="1216"/>
    </row>
    <row r="51" spans="1:23" x14ac:dyDescent="0.2">
      <c r="A51" s="1637" t="s">
        <v>720</v>
      </c>
      <c r="B51" s="1603">
        <v>28988091</v>
      </c>
      <c r="C51" s="987">
        <v>2656316.66</v>
      </c>
      <c r="D51" s="988">
        <v>111845007</v>
      </c>
      <c r="E51" s="1651">
        <v>989941.51</v>
      </c>
      <c r="F51" s="987">
        <v>11111693.5</v>
      </c>
      <c r="G51" s="987">
        <v>157388477</v>
      </c>
      <c r="H51" s="987">
        <v>3510032.55</v>
      </c>
      <c r="I51" s="987"/>
      <c r="J51" s="987">
        <v>1807032</v>
      </c>
      <c r="K51" s="988">
        <v>187528975</v>
      </c>
      <c r="P51" s="1195"/>
      <c r="Q51" s="1195"/>
      <c r="R51" s="1195"/>
      <c r="S51" s="1195"/>
      <c r="T51" s="1195"/>
      <c r="U51" s="1195"/>
      <c r="V51" s="1195"/>
      <c r="W51" s="1195"/>
    </row>
    <row r="52" spans="1:23" x14ac:dyDescent="0.2">
      <c r="A52" s="1154" t="s">
        <v>1982</v>
      </c>
      <c r="B52" s="1648">
        <v>26564192</v>
      </c>
      <c r="C52" s="1213">
        <v>0</v>
      </c>
      <c r="D52" s="1214">
        <v>0</v>
      </c>
      <c r="E52" s="1649">
        <v>0</v>
      </c>
      <c r="F52" s="1213">
        <v>0</v>
      </c>
      <c r="G52" s="1213">
        <v>0</v>
      </c>
      <c r="H52" s="1213">
        <v>15435</v>
      </c>
      <c r="I52" s="1213"/>
      <c r="J52" s="1213">
        <v>0</v>
      </c>
      <c r="K52" s="1214">
        <v>0</v>
      </c>
      <c r="P52" s="1195"/>
      <c r="Q52" s="1195"/>
      <c r="R52" s="1195"/>
      <c r="S52" s="1195"/>
      <c r="T52" s="1195"/>
      <c r="U52" s="1195"/>
      <c r="V52" s="1195"/>
      <c r="W52" s="1195"/>
    </row>
    <row r="53" spans="1:23" x14ac:dyDescent="0.2">
      <c r="A53" s="1154" t="s">
        <v>1983</v>
      </c>
      <c r="B53" s="1648">
        <v>2423899</v>
      </c>
      <c r="C53" s="1213">
        <v>2656316.66</v>
      </c>
      <c r="D53" s="1214">
        <v>111845007</v>
      </c>
      <c r="E53" s="1649">
        <v>989941.51</v>
      </c>
      <c r="F53" s="1213">
        <v>11111693.5</v>
      </c>
      <c r="G53" s="1213">
        <v>157388477</v>
      </c>
      <c r="H53" s="1213">
        <v>3494597.55</v>
      </c>
      <c r="I53" s="1213"/>
      <c r="J53" s="1213">
        <v>1807032</v>
      </c>
      <c r="K53" s="1214">
        <v>187528975</v>
      </c>
      <c r="P53" s="1195"/>
      <c r="Q53" s="1195"/>
      <c r="R53" s="1195"/>
      <c r="S53" s="1195"/>
      <c r="T53" s="1195"/>
      <c r="U53" s="1195"/>
      <c r="V53" s="1195"/>
      <c r="W53" s="1195"/>
    </row>
    <row r="54" spans="1:23" x14ac:dyDescent="0.2">
      <c r="A54" s="1637" t="s">
        <v>1984</v>
      </c>
      <c r="B54" s="1603">
        <v>-4798693</v>
      </c>
      <c r="C54" s="987">
        <v>-25291233.919999998</v>
      </c>
      <c r="D54" s="988">
        <v>-42681886</v>
      </c>
      <c r="E54" s="1651">
        <v>-26597112.27</v>
      </c>
      <c r="F54" s="987">
        <v>612608.24</v>
      </c>
      <c r="G54" s="987">
        <v>-256304883</v>
      </c>
      <c r="H54" s="987">
        <v>-212796</v>
      </c>
      <c r="I54" s="987"/>
      <c r="J54" s="987">
        <v>-846953</v>
      </c>
      <c r="K54" s="988">
        <v>54077986</v>
      </c>
      <c r="P54" s="1195"/>
      <c r="Q54" s="1195"/>
      <c r="R54" s="1195"/>
      <c r="S54" s="1195"/>
      <c r="T54" s="1195"/>
      <c r="U54" s="1195"/>
      <c r="V54" s="1195"/>
      <c r="W54" s="1195"/>
    </row>
    <row r="55" spans="1:23" x14ac:dyDescent="0.2">
      <c r="A55" s="1637" t="s">
        <v>1985</v>
      </c>
      <c r="B55" s="1648">
        <v>-4798693</v>
      </c>
      <c r="C55" s="1213">
        <v>0</v>
      </c>
      <c r="D55" s="1214">
        <v>0</v>
      </c>
      <c r="E55" s="1649">
        <v>0</v>
      </c>
      <c r="F55" s="1213">
        <v>0</v>
      </c>
      <c r="G55" s="1213">
        <v>-1283057</v>
      </c>
      <c r="H55" s="1213">
        <v>0</v>
      </c>
      <c r="I55" s="1213"/>
      <c r="J55" s="1213">
        <v>0</v>
      </c>
      <c r="K55" s="1214">
        <v>0</v>
      </c>
      <c r="P55" s="1195"/>
      <c r="Q55" s="1195"/>
      <c r="R55" s="1195"/>
      <c r="S55" s="1195"/>
      <c r="T55" s="1195"/>
      <c r="U55" s="1195"/>
      <c r="V55" s="1195"/>
      <c r="W55" s="1195"/>
    </row>
    <row r="56" spans="1:23" x14ac:dyDescent="0.2">
      <c r="A56" s="1637" t="s">
        <v>2002</v>
      </c>
      <c r="B56" s="1648">
        <v>0</v>
      </c>
      <c r="C56" s="1213">
        <v>-25247921.199999999</v>
      </c>
      <c r="D56" s="1214">
        <v>-42681886</v>
      </c>
      <c r="E56" s="1649">
        <v>-26806452.960000001</v>
      </c>
      <c r="F56" s="1213">
        <v>643042.28</v>
      </c>
      <c r="G56" s="1213">
        <v>-255021826</v>
      </c>
      <c r="H56" s="1213">
        <v>-102929</v>
      </c>
      <c r="I56" s="1213"/>
      <c r="J56" s="1213">
        <v>0</v>
      </c>
      <c r="K56" s="1214">
        <v>50369213</v>
      </c>
      <c r="P56" s="1195"/>
      <c r="Q56" s="1195"/>
      <c r="R56" s="1195"/>
      <c r="S56" s="1195"/>
      <c r="T56" s="1195"/>
      <c r="U56" s="1195"/>
      <c r="V56" s="1195"/>
      <c r="W56" s="1195"/>
    </row>
    <row r="57" spans="1:23" ht="13.5" thickBot="1" x14ac:dyDescent="0.25">
      <c r="A57" s="1637" t="s">
        <v>2003</v>
      </c>
      <c r="B57" s="1648">
        <v>0</v>
      </c>
      <c r="C57" s="1213">
        <v>-43312.72</v>
      </c>
      <c r="D57" s="1214">
        <v>0</v>
      </c>
      <c r="E57" s="1649">
        <v>209340.69</v>
      </c>
      <c r="F57" s="1213">
        <v>-30434.04</v>
      </c>
      <c r="G57" s="1213">
        <v>0</v>
      </c>
      <c r="H57" s="1213">
        <v>-109867</v>
      </c>
      <c r="I57" s="1213"/>
      <c r="J57" s="1213">
        <v>-846953</v>
      </c>
      <c r="K57" s="1214">
        <v>3708773</v>
      </c>
      <c r="P57" s="1195"/>
      <c r="Q57" s="1195"/>
      <c r="R57" s="1195"/>
      <c r="S57" s="1195"/>
      <c r="T57" s="1195"/>
      <c r="U57" s="1195"/>
      <c r="V57" s="1195"/>
      <c r="W57" s="1195"/>
    </row>
    <row r="58" spans="1:23" s="1160" customFormat="1" ht="13.5" thickBot="1" x14ac:dyDescent="0.25">
      <c r="A58" s="1156" t="s">
        <v>1988</v>
      </c>
      <c r="B58" s="1133">
        <v>24189398</v>
      </c>
      <c r="C58" s="1134">
        <v>-22634917.259999998</v>
      </c>
      <c r="D58" s="1135">
        <v>69163121</v>
      </c>
      <c r="E58" s="1215">
        <v>-25607170.759999998</v>
      </c>
      <c r="F58" s="1134">
        <v>11724301.74</v>
      </c>
      <c r="G58" s="1134">
        <v>-98916406</v>
      </c>
      <c r="H58" s="1134">
        <v>3297236.55</v>
      </c>
      <c r="I58" s="1134"/>
      <c r="J58" s="1134">
        <v>960079</v>
      </c>
      <c r="K58" s="1135">
        <v>241606961</v>
      </c>
      <c r="P58" s="1216"/>
      <c r="Q58" s="1216"/>
      <c r="R58" s="1216"/>
      <c r="S58" s="1216"/>
      <c r="T58" s="1216"/>
      <c r="U58" s="1216"/>
      <c r="V58" s="1216"/>
      <c r="W58" s="1216"/>
    </row>
    <row r="59" spans="1:23" x14ac:dyDescent="0.2">
      <c r="A59" s="1641" t="s">
        <v>1989</v>
      </c>
      <c r="B59" s="1634">
        <v>41342165</v>
      </c>
      <c r="C59" s="1136">
        <v>-17417778.57</v>
      </c>
      <c r="D59" s="1137">
        <v>105065877</v>
      </c>
      <c r="E59" s="1650">
        <v>-7601829.1199999973</v>
      </c>
      <c r="F59" s="1136">
        <v>54339341.040000029</v>
      </c>
      <c r="G59" s="1136">
        <v>560327527</v>
      </c>
      <c r="H59" s="1136">
        <v>14586793.54000001</v>
      </c>
      <c r="I59" s="1136"/>
      <c r="J59" s="1136">
        <v>40531179</v>
      </c>
      <c r="K59" s="1137">
        <v>279368904</v>
      </c>
      <c r="P59" s="1195"/>
      <c r="Q59" s="1195"/>
      <c r="R59" s="1195"/>
      <c r="S59" s="1195"/>
      <c r="T59" s="1195"/>
      <c r="U59" s="1195"/>
      <c r="V59" s="1195"/>
      <c r="W59" s="1195"/>
    </row>
    <row r="60" spans="1:23" x14ac:dyDescent="0.2">
      <c r="A60" s="1637" t="s">
        <v>2004</v>
      </c>
      <c r="B60" s="1648">
        <v>0</v>
      </c>
      <c r="C60" s="1213">
        <v>0</v>
      </c>
      <c r="D60" s="1214">
        <v>0</v>
      </c>
      <c r="E60" s="1649">
        <v>0</v>
      </c>
      <c r="F60" s="1213">
        <v>0</v>
      </c>
      <c r="G60" s="1213">
        <v>0</v>
      </c>
      <c r="H60" s="1213">
        <v>0</v>
      </c>
      <c r="I60" s="1213"/>
      <c r="J60" s="1213">
        <v>0</v>
      </c>
      <c r="K60" s="1214">
        <v>0</v>
      </c>
      <c r="P60" s="1195"/>
      <c r="Q60" s="1195"/>
      <c r="R60" s="1195"/>
      <c r="S60" s="1195"/>
      <c r="T60" s="1195"/>
      <c r="U60" s="1195"/>
      <c r="V60" s="1195"/>
      <c r="W60" s="1195"/>
    </row>
    <row r="61" spans="1:23" x14ac:dyDescent="0.2">
      <c r="A61" s="1637" t="s">
        <v>2005</v>
      </c>
      <c r="B61" s="1648">
        <v>0</v>
      </c>
      <c r="C61" s="1213">
        <v>0</v>
      </c>
      <c r="D61" s="1214">
        <v>0</v>
      </c>
      <c r="E61" s="1649">
        <v>0</v>
      </c>
      <c r="F61" s="1213">
        <v>0</v>
      </c>
      <c r="G61" s="1213">
        <v>0</v>
      </c>
      <c r="H61" s="1213">
        <v>-44245.29</v>
      </c>
      <c r="I61" s="1213"/>
      <c r="J61" s="1213">
        <v>38883304</v>
      </c>
      <c r="K61" s="1214">
        <v>0</v>
      </c>
      <c r="P61" s="1195"/>
      <c r="Q61" s="1195"/>
      <c r="R61" s="1195"/>
      <c r="S61" s="1195"/>
      <c r="T61" s="1195"/>
      <c r="U61" s="1195"/>
      <c r="V61" s="1195"/>
      <c r="W61" s="1195"/>
    </row>
    <row r="62" spans="1:23" x14ac:dyDescent="0.2">
      <c r="A62" s="1637" t="s">
        <v>2006</v>
      </c>
      <c r="B62" s="1648">
        <v>0</v>
      </c>
      <c r="C62" s="1213">
        <v>18703027.449999999</v>
      </c>
      <c r="D62" s="1214">
        <v>0</v>
      </c>
      <c r="E62" s="1649">
        <v>0</v>
      </c>
      <c r="F62" s="1213">
        <v>0</v>
      </c>
      <c r="G62" s="1213">
        <v>0</v>
      </c>
      <c r="H62" s="1213">
        <v>0</v>
      </c>
      <c r="I62" s="1213"/>
      <c r="J62" s="1213">
        <v>0</v>
      </c>
      <c r="K62" s="1214">
        <v>0</v>
      </c>
      <c r="P62" s="1195"/>
      <c r="Q62" s="1195"/>
      <c r="R62" s="1195"/>
      <c r="S62" s="1195"/>
      <c r="T62" s="1195"/>
      <c r="U62" s="1195"/>
      <c r="V62" s="1195"/>
      <c r="W62" s="1195"/>
    </row>
    <row r="63" spans="1:23" ht="13.5" thickBot="1" x14ac:dyDescent="0.25">
      <c r="A63" s="1637" t="s">
        <v>2007</v>
      </c>
      <c r="B63" s="1648">
        <v>0</v>
      </c>
      <c r="C63" s="1213">
        <v>0</v>
      </c>
      <c r="D63" s="1214">
        <v>0</v>
      </c>
      <c r="E63" s="1649">
        <v>0</v>
      </c>
      <c r="F63" s="1213">
        <v>0</v>
      </c>
      <c r="G63" s="1213">
        <v>0</v>
      </c>
      <c r="H63" s="1213">
        <v>0</v>
      </c>
      <c r="I63" s="1213"/>
      <c r="J63" s="1213">
        <v>0</v>
      </c>
      <c r="K63" s="1214">
        <v>-1041828</v>
      </c>
      <c r="P63" s="1195"/>
      <c r="Q63" s="1195"/>
      <c r="R63" s="1195"/>
      <c r="S63" s="1195"/>
      <c r="T63" s="1195"/>
      <c r="U63" s="1195"/>
      <c r="V63" s="1195"/>
      <c r="W63" s="1195"/>
    </row>
    <row r="64" spans="1:23" s="1160" customFormat="1" ht="26.25" thickBot="1" x14ac:dyDescent="0.25">
      <c r="A64" s="1156" t="s">
        <v>1994</v>
      </c>
      <c r="B64" s="1133">
        <v>41342165</v>
      </c>
      <c r="C64" s="1134">
        <v>1285248.879999999</v>
      </c>
      <c r="D64" s="1135">
        <v>105065877</v>
      </c>
      <c r="E64" s="1215">
        <v>-7601829.1199999973</v>
      </c>
      <c r="F64" s="1134">
        <v>54339341.040000029</v>
      </c>
      <c r="G64" s="1134">
        <v>560327527</v>
      </c>
      <c r="H64" s="1134">
        <v>14542548.250000011</v>
      </c>
      <c r="I64" s="1134"/>
      <c r="J64" s="1134">
        <v>79414483</v>
      </c>
      <c r="K64" s="1135">
        <v>278327076</v>
      </c>
      <c r="P64" s="1216"/>
      <c r="Q64" s="1216"/>
      <c r="R64" s="1216"/>
      <c r="S64" s="1216"/>
      <c r="T64" s="1216"/>
      <c r="U64" s="1216"/>
      <c r="V64" s="1216"/>
      <c r="W64" s="1216"/>
    </row>
    <row r="65" spans="1:23" ht="13.5" thickBot="1" x14ac:dyDescent="0.25">
      <c r="A65" s="1637" t="s">
        <v>2008</v>
      </c>
      <c r="B65" s="1648">
        <v>-28490448</v>
      </c>
      <c r="C65" s="1213">
        <v>-1053960.73</v>
      </c>
      <c r="D65" s="1214">
        <v>19941</v>
      </c>
      <c r="E65" s="1649">
        <v>-11105341.359999999</v>
      </c>
      <c r="F65" s="1213">
        <v>-31805459.030000001</v>
      </c>
      <c r="G65" s="1213">
        <v>0</v>
      </c>
      <c r="H65" s="1213">
        <v>-10163402.220000001</v>
      </c>
      <c r="I65" s="1213"/>
      <c r="J65" s="1213">
        <v>13968963</v>
      </c>
      <c r="K65" s="1214">
        <v>-4219216</v>
      </c>
      <c r="P65" s="1195"/>
      <c r="Q65" s="1195"/>
      <c r="R65" s="1195"/>
      <c r="S65" s="1195"/>
      <c r="T65" s="1195"/>
      <c r="U65" s="1195"/>
      <c r="V65" s="1195"/>
      <c r="W65" s="1195"/>
    </row>
    <row r="66" spans="1:23" s="1160" customFormat="1" ht="13.5" thickBot="1" x14ac:dyDescent="0.25">
      <c r="A66" s="1156" t="s">
        <v>1996</v>
      </c>
      <c r="B66" s="1133">
        <v>12851717</v>
      </c>
      <c r="C66" s="1134">
        <v>231288.14999999898</v>
      </c>
      <c r="D66" s="1135">
        <v>105085818</v>
      </c>
      <c r="E66" s="1215">
        <v>-18707170.479999997</v>
      </c>
      <c r="F66" s="1134">
        <v>22533882.010000028</v>
      </c>
      <c r="G66" s="1134">
        <v>560327527</v>
      </c>
      <c r="H66" s="1134">
        <v>4379146.0300000105</v>
      </c>
      <c r="I66" s="1134"/>
      <c r="J66" s="1134">
        <v>93383446</v>
      </c>
      <c r="K66" s="1135">
        <v>274107860</v>
      </c>
      <c r="P66" s="1216"/>
      <c r="Q66" s="1216"/>
      <c r="R66" s="1216"/>
      <c r="S66" s="1216"/>
      <c r="T66" s="1216"/>
      <c r="U66" s="1216"/>
      <c r="V66" s="1216"/>
      <c r="W66" s="1216"/>
    </row>
    <row r="67" spans="1:23" ht="13.5" thickBot="1" x14ac:dyDescent="0.25">
      <c r="A67" s="1637" t="s">
        <v>2009</v>
      </c>
      <c r="B67" s="1648">
        <v>-6100973</v>
      </c>
      <c r="C67" s="1213">
        <v>0</v>
      </c>
      <c r="D67" s="1214">
        <v>8499264</v>
      </c>
      <c r="E67" s="1649">
        <v>0</v>
      </c>
      <c r="F67" s="1213">
        <v>0</v>
      </c>
      <c r="G67" s="1213">
        <v>-159979032</v>
      </c>
      <c r="H67" s="1213">
        <v>-3947117.03</v>
      </c>
      <c r="I67" s="1213"/>
      <c r="J67" s="1213">
        <v>-8650921</v>
      </c>
      <c r="K67" s="1214">
        <v>24914304</v>
      </c>
      <c r="N67" s="1048"/>
      <c r="O67" s="1048"/>
      <c r="P67" s="1195"/>
      <c r="Q67" s="1195"/>
      <c r="R67" s="1195"/>
      <c r="S67" s="1195"/>
      <c r="T67" s="1195"/>
      <c r="U67" s="1195"/>
      <c r="V67" s="1195"/>
      <c r="W67" s="1195"/>
    </row>
    <row r="68" spans="1:23" s="1160" customFormat="1" ht="13.5" thickBot="1" x14ac:dyDescent="0.25">
      <c r="A68" s="1170" t="s">
        <v>1998</v>
      </c>
      <c r="B68" s="1133">
        <v>6750744</v>
      </c>
      <c r="C68" s="1134">
        <v>231288.14999999898</v>
      </c>
      <c r="D68" s="1135">
        <v>113585082</v>
      </c>
      <c r="E68" s="1215">
        <v>-18707170.479999997</v>
      </c>
      <c r="F68" s="1134">
        <v>22533882.010000028</v>
      </c>
      <c r="G68" s="1134">
        <v>400348495</v>
      </c>
      <c r="H68" s="1134">
        <v>432029.00000001071</v>
      </c>
      <c r="I68" s="1134"/>
      <c r="J68" s="1134">
        <v>84732525</v>
      </c>
      <c r="K68" s="1135">
        <v>299022164</v>
      </c>
      <c r="L68" s="1048"/>
      <c r="M68" s="1048"/>
      <c r="N68" s="1048"/>
      <c r="O68" s="1048"/>
      <c r="P68" s="1216"/>
      <c r="Q68" s="1216"/>
      <c r="R68" s="1216"/>
      <c r="S68" s="1216"/>
      <c r="T68" s="1216"/>
      <c r="U68" s="1216"/>
      <c r="V68" s="1216"/>
      <c r="W68" s="1216"/>
    </row>
    <row r="69" spans="1:23" ht="2.25" customHeight="1" thickBot="1" x14ac:dyDescent="0.25">
      <c r="A69" s="1217"/>
      <c r="B69" s="1218"/>
      <c r="C69" s="1218"/>
      <c r="D69" s="1218"/>
      <c r="E69" s="1218"/>
      <c r="F69" s="1219"/>
      <c r="G69" s="1220"/>
      <c r="H69" s="1220"/>
      <c r="I69" s="1220"/>
      <c r="J69" s="1220"/>
      <c r="K69" s="1221"/>
      <c r="L69" s="1048"/>
      <c r="M69" s="1048"/>
      <c r="N69" s="1048"/>
      <c r="O69" s="1048"/>
    </row>
    <row r="70" spans="1:23" x14ac:dyDescent="0.2">
      <c r="A70" s="1045" t="s">
        <v>1955</v>
      </c>
      <c r="B70" s="1222"/>
      <c r="C70" s="1222"/>
      <c r="D70" s="1222"/>
      <c r="E70" s="1222"/>
      <c r="F70" s="1222"/>
      <c r="G70" s="1223"/>
      <c r="H70" s="1223"/>
      <c r="I70" s="1223"/>
      <c r="J70" s="1223"/>
      <c r="K70" s="1223"/>
      <c r="L70" s="1048"/>
      <c r="M70" s="1048"/>
      <c r="N70" s="1048"/>
      <c r="O70" s="1048"/>
    </row>
    <row r="71" spans="1:23" x14ac:dyDescent="0.2">
      <c r="A71" s="1045"/>
      <c r="B71" s="1194"/>
      <c r="C71" s="1194"/>
      <c r="D71" s="1194"/>
      <c r="E71" s="1194"/>
      <c r="F71" s="1194"/>
      <c r="G71" s="1194"/>
      <c r="H71" s="1194"/>
      <c r="I71" s="1194"/>
      <c r="J71" s="1194"/>
      <c r="K71" s="1194"/>
      <c r="L71" s="1223"/>
      <c r="M71" s="1223"/>
      <c r="N71" s="1048"/>
      <c r="O71" s="1048"/>
    </row>
    <row r="72" spans="1:23" x14ac:dyDescent="0.2">
      <c r="B72" s="1224"/>
      <c r="C72" s="1224"/>
      <c r="D72" s="1224"/>
      <c r="E72" s="1224"/>
      <c r="F72" s="1224"/>
      <c r="G72" s="1224"/>
      <c r="H72" s="1224"/>
      <c r="I72" s="1224"/>
      <c r="J72" s="1224"/>
      <c r="K72" s="1224"/>
      <c r="L72" s="1084"/>
      <c r="N72" s="1048"/>
      <c r="O72" s="1048"/>
    </row>
    <row r="73" spans="1:23" x14ac:dyDescent="0.2">
      <c r="B73" s="1225"/>
      <c r="C73" s="1225"/>
      <c r="D73" s="1225"/>
      <c r="E73" s="1225"/>
      <c r="F73" s="1225"/>
      <c r="G73" s="1225"/>
      <c r="H73" s="1225"/>
      <c r="I73" s="1225"/>
      <c r="J73" s="1225"/>
      <c r="K73" s="1225"/>
    </row>
    <row r="74" spans="1:23" x14ac:dyDescent="0.2">
      <c r="B74" s="1084"/>
      <c r="C74" s="1084"/>
      <c r="D74" s="1084"/>
      <c r="E74" s="1084"/>
      <c r="F74" s="1084"/>
      <c r="G74" s="1084"/>
      <c r="H74" s="1084"/>
      <c r="I74" s="1084"/>
      <c r="J74" s="1084"/>
      <c r="K74" s="1084"/>
    </row>
    <row r="75" spans="1:23" x14ac:dyDescent="0.2">
      <c r="B75" s="1194"/>
      <c r="C75" s="1194"/>
      <c r="D75" s="1194"/>
      <c r="E75" s="1194"/>
      <c r="F75" s="1194"/>
      <c r="G75" s="1194"/>
      <c r="H75" s="1194"/>
      <c r="I75" s="1194"/>
      <c r="J75" s="1194"/>
      <c r="K75" s="1194"/>
    </row>
    <row r="76" spans="1:23" x14ac:dyDescent="0.2">
      <c r="B76" s="1084"/>
      <c r="C76" s="1084"/>
      <c r="D76" s="1084"/>
      <c r="E76" s="1084"/>
      <c r="F76" s="1084"/>
      <c r="G76" s="1084"/>
      <c r="H76" s="1084"/>
      <c r="I76" s="1084"/>
      <c r="J76" s="1084"/>
      <c r="K76" s="1084"/>
    </row>
  </sheetData>
  <mergeCells count="16">
    <mergeCell ref="A33:L33"/>
    <mergeCell ref="A38:K38"/>
    <mergeCell ref="A39:K39"/>
    <mergeCell ref="A40:K40"/>
    <mergeCell ref="A42:A43"/>
    <mergeCell ref="B42:D42"/>
    <mergeCell ref="F42:K42"/>
    <mergeCell ref="A2:V2"/>
    <mergeCell ref="A3:V3"/>
    <mergeCell ref="A4:V4"/>
    <mergeCell ref="A6:A7"/>
    <mergeCell ref="B6:K6"/>
    <mergeCell ref="L6:N6"/>
    <mergeCell ref="O6:Q6"/>
    <mergeCell ref="R6:T6"/>
    <mergeCell ref="U6:V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showGridLines="0" zoomScaleNormal="100" workbookViewId="0">
      <selection activeCell="B61" sqref="B61:V61"/>
    </sheetView>
  </sheetViews>
  <sheetFormatPr baseColWidth="10" defaultColWidth="9.140625" defaultRowHeight="12.75" x14ac:dyDescent="0.2"/>
  <cols>
    <col min="1" max="1" width="40" style="1011" customWidth="1"/>
    <col min="2" max="2" width="9" style="1011" customWidth="1"/>
    <col min="3" max="3" width="9.5703125" style="1011" customWidth="1"/>
    <col min="4" max="4" width="9.140625" style="1011" customWidth="1"/>
    <col min="5" max="5" width="9.42578125" style="1011" customWidth="1"/>
    <col min="6" max="6" width="9.7109375" style="1011" customWidth="1"/>
    <col min="7" max="7" width="9.85546875" style="1011" customWidth="1"/>
    <col min="8" max="8" width="8.85546875" style="1011" customWidth="1"/>
    <col min="9" max="10" width="8.7109375" style="1011" customWidth="1"/>
    <col min="11" max="11" width="9" style="1011" customWidth="1"/>
    <col min="12" max="12" width="7.140625" style="1011" customWidth="1"/>
    <col min="13" max="13" width="8.140625" style="1011" customWidth="1"/>
    <col min="14" max="14" width="9.42578125" style="1011" customWidth="1"/>
    <col min="15" max="16" width="7.5703125" style="1011" customWidth="1"/>
    <col min="17" max="17" width="8.85546875" style="1011" customWidth="1"/>
    <col min="18" max="19" width="7.42578125" style="1011" customWidth="1"/>
    <col min="20" max="20" width="8.140625" style="1011" customWidth="1"/>
    <col min="21" max="21" width="14.42578125" style="1011" customWidth="1"/>
    <col min="22" max="22" width="14.5703125" style="1011" customWidth="1"/>
    <col min="23" max="33" width="11.42578125" style="1011" customWidth="1"/>
    <col min="34" max="34" width="15" style="1011" customWidth="1"/>
    <col min="35" max="16384" width="9.140625" style="1011"/>
  </cols>
  <sheetData>
    <row r="1" spans="1:21" ht="15.75" x14ac:dyDescent="0.25">
      <c r="A1" s="1923" t="s">
        <v>2016</v>
      </c>
      <c r="B1" s="1923"/>
      <c r="C1" s="1923"/>
      <c r="D1" s="1923"/>
      <c r="E1" s="1923"/>
      <c r="F1" s="1923"/>
      <c r="G1" s="1923"/>
      <c r="H1" s="1923"/>
      <c r="I1" s="1923"/>
      <c r="J1" s="1923"/>
      <c r="K1" s="1923"/>
    </row>
    <row r="2" spans="1:21" ht="15.75" x14ac:dyDescent="0.2">
      <c r="A2" s="1924" t="s">
        <v>2312</v>
      </c>
      <c r="B2" s="1924"/>
      <c r="C2" s="1924"/>
      <c r="D2" s="1924"/>
      <c r="E2" s="1924"/>
      <c r="F2" s="1924"/>
      <c r="G2" s="1924"/>
      <c r="H2" s="1924"/>
      <c r="I2" s="1924"/>
      <c r="J2" s="1924"/>
      <c r="K2" s="1924"/>
      <c r="M2" s="1226"/>
      <c r="N2" s="1226"/>
      <c r="O2" s="1226"/>
      <c r="P2" s="1226"/>
      <c r="Q2" s="1226"/>
      <c r="R2" s="1226"/>
      <c r="S2" s="1226"/>
      <c r="T2" s="1226"/>
      <c r="U2" s="1226"/>
    </row>
    <row r="3" spans="1:21" ht="15.75" x14ac:dyDescent="0.2">
      <c r="A3" s="1924" t="s">
        <v>2017</v>
      </c>
      <c r="B3" s="1924"/>
      <c r="C3" s="1924"/>
      <c r="D3" s="1924"/>
      <c r="E3" s="1924"/>
      <c r="F3" s="1924"/>
      <c r="G3" s="1924"/>
      <c r="H3" s="1924"/>
      <c r="I3" s="1924"/>
      <c r="J3" s="1924"/>
      <c r="K3" s="1924"/>
      <c r="M3" s="1226"/>
      <c r="N3" s="1226"/>
      <c r="O3" s="1226"/>
      <c r="P3" s="1226"/>
      <c r="Q3" s="1226"/>
      <c r="R3" s="1226"/>
      <c r="S3" s="1226"/>
      <c r="T3" s="1226"/>
      <c r="U3" s="1226"/>
    </row>
    <row r="4" spans="1:21" ht="6.75" customHeight="1" thickBot="1" x14ac:dyDescent="0.25">
      <c r="A4" s="1200"/>
      <c r="B4" s="1200"/>
      <c r="C4" s="1200"/>
      <c r="D4" s="1200"/>
      <c r="E4" s="1200"/>
      <c r="F4" s="1200"/>
      <c r="G4" s="1200"/>
      <c r="H4" s="1200"/>
      <c r="I4" s="1200"/>
      <c r="J4" s="1200"/>
      <c r="K4" s="1200"/>
      <c r="M4" s="1226"/>
      <c r="N4" s="1226"/>
      <c r="O4" s="1226"/>
      <c r="P4" s="1226"/>
      <c r="Q4" s="1226"/>
      <c r="R4" s="1226"/>
      <c r="S4" s="1226"/>
      <c r="T4" s="1226"/>
      <c r="U4" s="1226"/>
    </row>
    <row r="5" spans="1:21" ht="23.25" customHeight="1" thickBot="1" x14ac:dyDescent="0.25">
      <c r="A5" s="1662" t="s">
        <v>2018</v>
      </c>
      <c r="B5" s="1659" t="s">
        <v>654</v>
      </c>
      <c r="C5" s="1660" t="s">
        <v>655</v>
      </c>
      <c r="D5" s="1660" t="s">
        <v>656</v>
      </c>
      <c r="E5" s="1660" t="s">
        <v>657</v>
      </c>
      <c r="F5" s="1660" t="s">
        <v>658</v>
      </c>
      <c r="G5" s="1660" t="s">
        <v>659</v>
      </c>
      <c r="H5" s="1660" t="s">
        <v>660</v>
      </c>
      <c r="I5" s="1660" t="s">
        <v>661</v>
      </c>
      <c r="J5" s="1660" t="s">
        <v>662</v>
      </c>
      <c r="K5" s="1661" t="s">
        <v>663</v>
      </c>
      <c r="M5" s="1226"/>
      <c r="N5" s="1226"/>
      <c r="O5" s="1226"/>
      <c r="P5" s="1226"/>
      <c r="Q5" s="1226"/>
      <c r="R5" s="1226"/>
      <c r="S5" s="1226"/>
      <c r="T5" s="1226"/>
      <c r="U5" s="1226"/>
    </row>
    <row r="6" spans="1:21" ht="13.5" thickBot="1" x14ac:dyDescent="0.25">
      <c r="A6" s="1925" t="s">
        <v>685</v>
      </c>
      <c r="B6" s="1926"/>
      <c r="C6" s="1926"/>
      <c r="D6" s="1926"/>
      <c r="E6" s="1926"/>
      <c r="F6" s="1926"/>
      <c r="G6" s="1926"/>
      <c r="H6" s="1926"/>
      <c r="I6" s="1926"/>
      <c r="J6" s="1926"/>
      <c r="K6" s="1927"/>
      <c r="M6" s="1226"/>
      <c r="N6" s="1227"/>
      <c r="O6" s="1228"/>
      <c r="P6" s="1227"/>
      <c r="Q6" s="1227"/>
      <c r="R6" s="1227"/>
      <c r="S6" s="1227"/>
      <c r="T6" s="1227"/>
      <c r="U6" s="1192"/>
    </row>
    <row r="7" spans="1:21" x14ac:dyDescent="0.2">
      <c r="A7" s="1229" t="s">
        <v>2019</v>
      </c>
      <c r="B7" s="1236">
        <v>0.65088684505946115</v>
      </c>
      <c r="C7" s="1236">
        <v>1.0610033337606906</v>
      </c>
      <c r="D7" s="1236">
        <v>0.74235598914810041</v>
      </c>
      <c r="E7" s="1236">
        <v>0.95412318057717449</v>
      </c>
      <c r="F7" s="1236">
        <v>0.92738425703581073</v>
      </c>
      <c r="G7" s="1236">
        <v>2.0020839103854118</v>
      </c>
      <c r="H7" s="1236">
        <v>2.8867193266079063</v>
      </c>
      <c r="I7" s="1236">
        <v>2.4752011448570359</v>
      </c>
      <c r="J7" s="1236">
        <v>1.2356853312126548</v>
      </c>
      <c r="K7" s="1668">
        <v>37.709697308151469</v>
      </c>
      <c r="L7" s="1652"/>
      <c r="M7" s="1226"/>
      <c r="N7" s="1226"/>
      <c r="O7" s="1226"/>
      <c r="P7" s="1226"/>
      <c r="Q7" s="1226"/>
      <c r="R7" s="1226"/>
      <c r="S7" s="1226"/>
      <c r="T7" s="1226"/>
      <c r="U7" s="1230"/>
    </row>
    <row r="8" spans="1:21" ht="13.5" thickBot="1" x14ac:dyDescent="0.25">
      <c r="A8" s="1653" t="s">
        <v>2020</v>
      </c>
      <c r="B8" s="1236">
        <v>0.57575804395138686</v>
      </c>
      <c r="C8" s="1236">
        <v>1.0510436542805699</v>
      </c>
      <c r="D8" s="1236">
        <v>0.68895606529104858</v>
      </c>
      <c r="E8" s="1236">
        <v>0.6448767996621273</v>
      </c>
      <c r="F8" s="1236">
        <v>0.77762741280579317</v>
      </c>
      <c r="G8" s="1236">
        <v>1.9215663029579548</v>
      </c>
      <c r="H8" s="1236">
        <v>1.6357105667579139</v>
      </c>
      <c r="I8" s="1236">
        <v>2.0917229332287439</v>
      </c>
      <c r="J8" s="1236">
        <v>1.1799702601474025</v>
      </c>
      <c r="K8" s="1668">
        <v>37.348272095778192</v>
      </c>
      <c r="M8" s="1226"/>
      <c r="N8" s="1226"/>
      <c r="O8" s="1226"/>
      <c r="P8" s="1226"/>
      <c r="Q8" s="1226"/>
      <c r="R8" s="1226"/>
      <c r="S8" s="1226"/>
      <c r="T8" s="1226"/>
      <c r="U8" s="1230"/>
    </row>
    <row r="9" spans="1:21" ht="13.5" thickBot="1" x14ac:dyDescent="0.25">
      <c r="A9" s="1252" t="s">
        <v>2021</v>
      </c>
      <c r="B9" s="1253"/>
      <c r="C9" s="1253"/>
      <c r="D9" s="1253"/>
      <c r="E9" s="1253"/>
      <c r="F9" s="1253"/>
      <c r="G9" s="1253"/>
      <c r="H9" s="1253"/>
      <c r="I9" s="1253"/>
      <c r="J9" s="1253"/>
      <c r="K9" s="1254"/>
      <c r="M9" s="1226"/>
      <c r="N9" s="1226"/>
      <c r="O9" s="1230"/>
      <c r="P9" s="1226"/>
      <c r="Q9" s="1226"/>
      <c r="R9" s="1226"/>
      <c r="S9" s="1226"/>
      <c r="T9" s="1226"/>
      <c r="U9" s="1230"/>
    </row>
    <row r="10" spans="1:21" ht="13.5" thickBot="1" x14ac:dyDescent="0.25">
      <c r="A10" s="1653" t="s">
        <v>2022</v>
      </c>
      <c r="B10" s="1236">
        <v>1.1349279987142218</v>
      </c>
      <c r="C10" s="1236">
        <v>0.71992686719144672</v>
      </c>
      <c r="D10" s="1236">
        <v>1.8165100264618725</v>
      </c>
      <c r="E10" s="1236">
        <v>1.3254246757404595</v>
      </c>
      <c r="F10" s="1236">
        <v>1.7051554338402408</v>
      </c>
      <c r="G10" s="1236">
        <v>0.3710400643754036</v>
      </c>
      <c r="H10" s="1236">
        <v>0.85993915144300492</v>
      </c>
      <c r="I10" s="1236">
        <v>1.4506719468775617</v>
      </c>
      <c r="J10" s="1236">
        <v>1.487051208796315</v>
      </c>
      <c r="K10" s="1668">
        <v>0.26197867583793721</v>
      </c>
      <c r="M10" s="1226"/>
      <c r="N10" s="1226"/>
      <c r="O10" s="1226"/>
      <c r="P10" s="1226"/>
      <c r="Q10" s="1226"/>
      <c r="R10" s="1226"/>
      <c r="S10" s="1226"/>
      <c r="T10" s="1226"/>
      <c r="U10" s="1230"/>
    </row>
    <row r="11" spans="1:21" ht="13.5" thickBot="1" x14ac:dyDescent="0.25">
      <c r="A11" s="1252" t="s">
        <v>2023</v>
      </c>
      <c r="B11" s="1253"/>
      <c r="C11" s="1253"/>
      <c r="D11" s="1253"/>
      <c r="E11" s="1253"/>
      <c r="F11" s="1253"/>
      <c r="G11" s="1253"/>
      <c r="H11" s="1253"/>
      <c r="I11" s="1253"/>
      <c r="J11" s="1253"/>
      <c r="K11" s="1254"/>
      <c r="M11" s="1226"/>
      <c r="N11" s="1226"/>
      <c r="O11" s="1230"/>
      <c r="P11" s="1226"/>
      <c r="Q11" s="1226"/>
      <c r="R11" s="1226"/>
      <c r="S11" s="1226"/>
      <c r="T11" s="1226"/>
      <c r="U11" s="1230"/>
    </row>
    <row r="12" spans="1:21" ht="13.5" thickBot="1" x14ac:dyDescent="0.25">
      <c r="A12" s="1653" t="s">
        <v>2024</v>
      </c>
      <c r="B12" s="1236">
        <v>1.2502673656137041E-2</v>
      </c>
      <c r="C12" s="1236">
        <v>2.4019378544556925E-2</v>
      </c>
      <c r="D12" s="1236">
        <v>0.22936183671604182</v>
      </c>
      <c r="E12" s="1236">
        <v>0.10738290740449501</v>
      </c>
      <c r="F12" s="1236">
        <v>0.21937718298672515</v>
      </c>
      <c r="G12" s="1236">
        <v>0.38871338534347871</v>
      </c>
      <c r="H12" s="1236">
        <v>-9.7457374076152566E-3</v>
      </c>
      <c r="I12" s="1236">
        <v>0.14871053522261904</v>
      </c>
      <c r="J12" s="1236">
        <v>0.13726600513437909</v>
      </c>
      <c r="K12" s="1668">
        <v>-4.3523102456618909E-3</v>
      </c>
      <c r="M12" s="1226"/>
      <c r="N12" s="1226"/>
      <c r="O12" s="1226"/>
      <c r="P12" s="1226"/>
      <c r="Q12" s="1226"/>
      <c r="R12" s="1226"/>
      <c r="S12" s="1226"/>
      <c r="T12" s="1226"/>
      <c r="U12" s="1230"/>
    </row>
    <row r="13" spans="1:21" ht="13.5" thickBot="1" x14ac:dyDescent="0.25">
      <c r="A13" s="1255" t="s">
        <v>2025</v>
      </c>
      <c r="B13" s="1256"/>
      <c r="C13" s="1256"/>
      <c r="D13" s="1256"/>
      <c r="E13" s="1256"/>
      <c r="F13" s="1256"/>
      <c r="G13" s="1256"/>
      <c r="H13" s="1256"/>
      <c r="I13" s="1256"/>
      <c r="J13" s="1256"/>
      <c r="K13" s="1257"/>
      <c r="M13" s="1226"/>
      <c r="N13" s="1226"/>
      <c r="O13" s="1230"/>
      <c r="P13" s="1226"/>
      <c r="Q13" s="1226"/>
      <c r="R13" s="1226"/>
      <c r="S13" s="1226"/>
      <c r="T13" s="1226"/>
      <c r="U13" s="1230"/>
    </row>
    <row r="14" spans="1:21" x14ac:dyDescent="0.2">
      <c r="A14" s="1653" t="s">
        <v>2026</v>
      </c>
      <c r="B14" s="1236">
        <v>0.18641630960200017</v>
      </c>
      <c r="C14" s="1236">
        <v>0.25359554294610975</v>
      </c>
      <c r="D14" s="1236">
        <v>0.58503303968809539</v>
      </c>
      <c r="E14" s="1236">
        <v>0.42783103003060374</v>
      </c>
      <c r="F14" s="1236">
        <v>0.53778657305655564</v>
      </c>
      <c r="G14" s="1236">
        <v>0.52867929809580494</v>
      </c>
      <c r="H14" s="1236">
        <v>0.10102140144454642</v>
      </c>
      <c r="I14" s="1236">
        <v>0.70368520678459345</v>
      </c>
      <c r="J14" s="1236">
        <v>0.44332464043490355</v>
      </c>
      <c r="K14" s="1668">
        <v>6.5997256820948631E-3</v>
      </c>
      <c r="M14" s="1226"/>
      <c r="N14" s="1226"/>
      <c r="O14" s="1226"/>
      <c r="P14" s="1226"/>
      <c r="Q14" s="1226"/>
      <c r="R14" s="1226"/>
      <c r="S14" s="1226"/>
      <c r="T14" s="1226"/>
      <c r="U14" s="1230"/>
    </row>
    <row r="15" spans="1:21" ht="13.5" thickBot="1" x14ac:dyDescent="0.25">
      <c r="A15" s="1653" t="s">
        <v>2027</v>
      </c>
      <c r="B15" s="1236">
        <v>0.22912985080957871</v>
      </c>
      <c r="C15" s="1236">
        <v>0.33975620127868578</v>
      </c>
      <c r="D15" s="1236">
        <v>1.409830409747231</v>
      </c>
      <c r="E15" s="1236">
        <v>0.74773546362272547</v>
      </c>
      <c r="F15" s="1236">
        <v>1.163502706126186</v>
      </c>
      <c r="G15" s="1236">
        <v>1.1216975956283566</v>
      </c>
      <c r="H15" s="1236">
        <v>0.11237353325971854</v>
      </c>
      <c r="I15" s="1236">
        <v>2.3747893216827971</v>
      </c>
      <c r="J15" s="1236">
        <v>0.79637913339877586</v>
      </c>
      <c r="K15" s="1668">
        <v>6.643571431089455E-3</v>
      </c>
      <c r="M15" s="1226"/>
      <c r="N15" s="1226"/>
      <c r="O15" s="1226"/>
      <c r="P15" s="1226"/>
      <c r="Q15" s="1226"/>
      <c r="R15" s="1226"/>
      <c r="S15" s="1226"/>
      <c r="T15" s="1226"/>
      <c r="U15" s="1230"/>
    </row>
    <row r="16" spans="1:21" ht="13.5" thickBot="1" x14ac:dyDescent="0.25">
      <c r="A16" s="1252" t="s">
        <v>2028</v>
      </c>
      <c r="B16" s="1253"/>
      <c r="C16" s="1253"/>
      <c r="D16" s="1253"/>
      <c r="E16" s="1253"/>
      <c r="F16" s="1253"/>
      <c r="G16" s="1253"/>
      <c r="H16" s="1253"/>
      <c r="I16" s="1253"/>
      <c r="J16" s="1253"/>
      <c r="K16" s="1254"/>
      <c r="M16" s="1226"/>
      <c r="N16" s="1226"/>
      <c r="O16" s="1230"/>
      <c r="P16" s="1226"/>
      <c r="Q16" s="1226"/>
      <c r="R16" s="1226"/>
      <c r="S16" s="1226"/>
      <c r="T16" s="1226"/>
      <c r="U16" s="1230"/>
    </row>
    <row r="17" spans="1:21" ht="13.5" thickBot="1" x14ac:dyDescent="0.25">
      <c r="A17" s="1653" t="s">
        <v>2029</v>
      </c>
      <c r="B17" s="1236">
        <v>0.32707969744152854</v>
      </c>
      <c r="C17" s="1236">
        <v>1.1831431614731429</v>
      </c>
      <c r="D17" s="1236">
        <v>1.0008538598384897</v>
      </c>
      <c r="E17" s="1236">
        <v>1.2152657750713542</v>
      </c>
      <c r="F17" s="1236">
        <v>1.015290084143843</v>
      </c>
      <c r="G17" s="1236">
        <v>1.04951204146871</v>
      </c>
      <c r="H17" s="1236">
        <v>-0.71610626411484823</v>
      </c>
      <c r="I17" s="1236">
        <v>1.1249246769150318</v>
      </c>
      <c r="J17" s="1236">
        <v>1.0694529106362718</v>
      </c>
      <c r="K17" s="1668">
        <v>-8.7836579740154935E-2</v>
      </c>
      <c r="M17" s="1226"/>
      <c r="N17" s="1226"/>
      <c r="O17" s="1226"/>
      <c r="P17" s="1226"/>
      <c r="Q17" s="1226"/>
      <c r="R17" s="1226"/>
      <c r="S17" s="1226"/>
      <c r="T17" s="1226"/>
      <c r="U17" s="1230"/>
    </row>
    <row r="18" spans="1:21" ht="13.5" thickBot="1" x14ac:dyDescent="0.25">
      <c r="A18" s="1252" t="s">
        <v>2030</v>
      </c>
      <c r="B18" s="1253"/>
      <c r="C18" s="1253"/>
      <c r="D18" s="1253"/>
      <c r="E18" s="1253"/>
      <c r="F18" s="1253"/>
      <c r="G18" s="1253"/>
      <c r="H18" s="1253"/>
      <c r="I18" s="1253"/>
      <c r="J18" s="1253"/>
      <c r="K18" s="1254"/>
      <c r="M18" s="1226"/>
      <c r="N18" s="1226"/>
      <c r="O18" s="1230"/>
      <c r="P18" s="1226"/>
      <c r="Q18" s="1226"/>
      <c r="R18" s="1226"/>
      <c r="S18" s="1226"/>
      <c r="T18" s="1226"/>
      <c r="U18" s="1230"/>
    </row>
    <row r="19" spans="1:21" x14ac:dyDescent="0.2">
      <c r="A19" s="1653" t="s">
        <v>2031</v>
      </c>
      <c r="B19" s="1235">
        <v>8.5369411011948546E-2</v>
      </c>
      <c r="C19" s="1235">
        <v>0.16439776359653205</v>
      </c>
      <c r="D19" s="1235">
        <v>0.75857414135722079</v>
      </c>
      <c r="E19" s="1235">
        <v>0.59353294658987399</v>
      </c>
      <c r="F19" s="1235">
        <v>0.59238771150841496</v>
      </c>
      <c r="G19" s="1235">
        <v>1.3734174859356287</v>
      </c>
      <c r="H19" s="1235">
        <v>0.15564044335100446</v>
      </c>
      <c r="I19" s="1235">
        <v>0.19355059150802717</v>
      </c>
      <c r="J19" s="1235">
        <v>0.16121690848308817</v>
      </c>
      <c r="K19" s="1675">
        <v>1.2823155750118801E-2</v>
      </c>
      <c r="M19" s="1226"/>
      <c r="N19" s="1226"/>
      <c r="O19" s="1226"/>
      <c r="P19" s="1226"/>
      <c r="Q19" s="1226"/>
      <c r="R19" s="1226"/>
      <c r="S19" s="1226"/>
      <c r="T19" s="1226"/>
      <c r="U19" s="1230"/>
    </row>
    <row r="20" spans="1:21" x14ac:dyDescent="0.2">
      <c r="A20" s="1653" t="s">
        <v>2032</v>
      </c>
      <c r="B20" s="1236">
        <v>3.3270453190653269E-3</v>
      </c>
      <c r="C20" s="1236">
        <v>2.121159315456372E-2</v>
      </c>
      <c r="D20" s="1236">
        <v>9.5258852510278685E-2</v>
      </c>
      <c r="E20" s="1236">
        <v>7.4667348069850203E-2</v>
      </c>
      <c r="F20" s="1236">
        <v>0.10294947999979098</v>
      </c>
      <c r="G20" s="1236">
        <v>0.19227970066923106</v>
      </c>
      <c r="H20" s="1236">
        <v>6.2739569014738728E-3</v>
      </c>
      <c r="I20" s="1236">
        <v>4.9569953808479519E-2</v>
      </c>
      <c r="J20" s="1236">
        <v>8.1719680435514891E-2</v>
      </c>
      <c r="K20" s="1668">
        <v>3.7976902331327721E-4</v>
      </c>
      <c r="M20" s="1237"/>
      <c r="N20" s="1226"/>
      <c r="O20" s="1226"/>
      <c r="P20" s="1226"/>
      <c r="Q20" s="1226"/>
      <c r="R20" s="1226"/>
      <c r="S20" s="1226"/>
      <c r="T20" s="1226"/>
      <c r="U20" s="1230"/>
    </row>
    <row r="21" spans="1:21" ht="13.5" thickBot="1" x14ac:dyDescent="0.25">
      <c r="A21" s="1231" t="s">
        <v>2033</v>
      </c>
      <c r="B21" s="1232">
        <v>4.0893707166594724E-3</v>
      </c>
      <c r="C21" s="1232">
        <v>2.8418363467827262E-2</v>
      </c>
      <c r="D21" s="1232">
        <v>0.22955767957689591</v>
      </c>
      <c r="E21" s="1232">
        <v>0.13049877219633907</v>
      </c>
      <c r="F21" s="1232">
        <v>0.22273147857383141</v>
      </c>
      <c r="G21" s="1232">
        <v>0.40795937859804765</v>
      </c>
      <c r="H21" s="1232">
        <v>6.9789836060116872E-3</v>
      </c>
      <c r="I21" s="1232">
        <v>0.16728815078916617</v>
      </c>
      <c r="J21" s="1232">
        <v>0.14679952872237514</v>
      </c>
      <c r="K21" s="1233">
        <v>3.8229204594697399E-4</v>
      </c>
      <c r="M21" s="1237"/>
      <c r="N21" s="1226"/>
      <c r="O21" s="1226"/>
      <c r="P21" s="1226"/>
      <c r="Q21" s="1226"/>
      <c r="R21" s="1226"/>
      <c r="S21" s="1226"/>
      <c r="T21" s="1226"/>
      <c r="U21" s="1230"/>
    </row>
    <row r="22" spans="1:21" ht="409.6" hidden="1" customHeight="1" x14ac:dyDescent="0.2">
      <c r="A22" s="1238"/>
      <c r="B22" s="1226"/>
      <c r="C22" s="1226"/>
      <c r="D22" s="1226"/>
      <c r="E22" s="1226"/>
      <c r="F22" s="1226"/>
      <c r="G22" s="1226"/>
      <c r="H22" s="1226"/>
      <c r="I22" s="1226"/>
      <c r="J22" s="1230"/>
      <c r="K22" s="1230"/>
    </row>
    <row r="23" spans="1:21" ht="409.6" hidden="1" customHeight="1" x14ac:dyDescent="0.2">
      <c r="A23" s="1238"/>
      <c r="B23" s="1226"/>
      <c r="C23" s="1226"/>
      <c r="D23" s="1226"/>
      <c r="E23" s="1226"/>
      <c r="F23" s="1226"/>
      <c r="G23" s="1226"/>
      <c r="H23" s="1226"/>
      <c r="I23" s="1226"/>
      <c r="J23" s="1230"/>
      <c r="K23" s="1230"/>
    </row>
    <row r="24" spans="1:21" ht="409.6" hidden="1" customHeight="1" x14ac:dyDescent="0.2">
      <c r="A24" s="1238"/>
      <c r="B24" s="1226"/>
      <c r="C24" s="1226"/>
      <c r="D24" s="1226"/>
      <c r="E24" s="1226"/>
      <c r="F24" s="1226"/>
      <c r="G24" s="1226"/>
      <c r="H24" s="1226"/>
      <c r="I24" s="1226"/>
      <c r="J24" s="1230"/>
      <c r="K24" s="1230"/>
    </row>
    <row r="25" spans="1:21" ht="409.6" hidden="1" customHeight="1" x14ac:dyDescent="0.2">
      <c r="A25" s="1238"/>
      <c r="B25" s="1226"/>
      <c r="C25" s="1226"/>
      <c r="D25" s="1226"/>
      <c r="E25" s="1226"/>
      <c r="F25" s="1226"/>
      <c r="G25" s="1226"/>
      <c r="H25" s="1226"/>
      <c r="I25" s="1226"/>
      <c r="J25" s="1230"/>
      <c r="K25" s="1230"/>
    </row>
    <row r="26" spans="1:21" ht="409.6" hidden="1" customHeight="1" x14ac:dyDescent="0.2">
      <c r="A26" s="1238"/>
      <c r="B26" s="1226"/>
      <c r="C26" s="1226"/>
      <c r="D26" s="1226"/>
      <c r="E26" s="1226"/>
      <c r="F26" s="1226"/>
      <c r="G26" s="1226"/>
      <c r="H26" s="1226"/>
      <c r="I26" s="1226"/>
      <c r="J26" s="1230"/>
      <c r="K26" s="1230"/>
    </row>
    <row r="27" spans="1:21" ht="409.6" hidden="1" customHeight="1" x14ac:dyDescent="0.2">
      <c r="A27" s="1238"/>
      <c r="B27" s="1226"/>
      <c r="C27" s="1226"/>
      <c r="D27" s="1226"/>
      <c r="E27" s="1226"/>
      <c r="F27" s="1226"/>
      <c r="G27" s="1226"/>
      <c r="H27" s="1226"/>
      <c r="I27" s="1226"/>
      <c r="J27" s="1230"/>
      <c r="K27" s="1230"/>
    </row>
    <row r="28" spans="1:21" ht="409.6" hidden="1" customHeight="1" x14ac:dyDescent="0.2">
      <c r="A28" s="1238"/>
      <c r="B28" s="1226"/>
      <c r="C28" s="1226"/>
      <c r="D28" s="1226"/>
      <c r="E28" s="1226"/>
      <c r="F28" s="1226"/>
      <c r="G28" s="1226"/>
      <c r="H28" s="1226"/>
      <c r="I28" s="1226"/>
      <c r="J28" s="1230"/>
      <c r="K28" s="1230"/>
    </row>
    <row r="29" spans="1:21" ht="409.6" hidden="1" customHeight="1" x14ac:dyDescent="0.2">
      <c r="A29" s="1238"/>
      <c r="B29" s="1226"/>
      <c r="C29" s="1226"/>
      <c r="D29" s="1226"/>
      <c r="E29" s="1226"/>
      <c r="F29" s="1226"/>
      <c r="G29" s="1226"/>
      <c r="H29" s="1226"/>
      <c r="I29" s="1226"/>
      <c r="J29" s="1230"/>
      <c r="K29" s="1230"/>
    </row>
    <row r="30" spans="1:21" ht="409.6" hidden="1" customHeight="1" x14ac:dyDescent="0.2">
      <c r="A30" s="1238"/>
      <c r="B30" s="1226"/>
      <c r="C30" s="1226"/>
      <c r="D30" s="1226"/>
      <c r="E30" s="1226"/>
      <c r="F30" s="1226"/>
      <c r="G30" s="1226"/>
      <c r="H30" s="1226"/>
      <c r="I30" s="1226"/>
      <c r="J30" s="1230"/>
      <c r="K30" s="1230"/>
    </row>
    <row r="31" spans="1:21" ht="409.6" hidden="1" customHeight="1" x14ac:dyDescent="0.2">
      <c r="A31" s="1238"/>
      <c r="B31" s="1226"/>
      <c r="C31" s="1226"/>
      <c r="D31" s="1226"/>
      <c r="E31" s="1226"/>
      <c r="F31" s="1226"/>
      <c r="G31" s="1226"/>
      <c r="H31" s="1226"/>
      <c r="I31" s="1226"/>
      <c r="J31" s="1230"/>
      <c r="K31" s="1230"/>
    </row>
    <row r="32" spans="1:21" ht="409.6" hidden="1" customHeight="1" x14ac:dyDescent="0.2">
      <c r="A32" s="1238"/>
      <c r="B32" s="1226"/>
      <c r="C32" s="1226"/>
      <c r="D32" s="1226"/>
      <c r="E32" s="1226"/>
      <c r="F32" s="1226"/>
      <c r="G32" s="1226"/>
      <c r="H32" s="1226"/>
      <c r="I32" s="1226"/>
      <c r="J32" s="1230"/>
      <c r="K32" s="1230"/>
    </row>
    <row r="33" spans="1:11" ht="409.6" hidden="1" customHeight="1" x14ac:dyDescent="0.2">
      <c r="A33" s="1238"/>
      <c r="B33" s="1226"/>
      <c r="C33" s="1226"/>
      <c r="D33" s="1226"/>
      <c r="E33" s="1226"/>
      <c r="F33" s="1226"/>
      <c r="G33" s="1226"/>
      <c r="H33" s="1226"/>
      <c r="I33" s="1226"/>
      <c r="J33" s="1230"/>
      <c r="K33" s="1230"/>
    </row>
    <row r="34" spans="1:11" ht="409.6" hidden="1" customHeight="1" x14ac:dyDescent="0.2">
      <c r="A34" s="1238"/>
      <c r="B34" s="1226"/>
      <c r="C34" s="1226"/>
      <c r="D34" s="1226"/>
      <c r="E34" s="1226"/>
      <c r="F34" s="1226"/>
      <c r="G34" s="1226"/>
      <c r="H34" s="1226"/>
      <c r="I34" s="1226"/>
      <c r="J34" s="1230"/>
      <c r="K34" s="1230"/>
    </row>
    <row r="35" spans="1:11" ht="409.6" hidden="1" customHeight="1" x14ac:dyDescent="0.2">
      <c r="A35" s="1238"/>
      <c r="B35" s="1226"/>
      <c r="C35" s="1226"/>
      <c r="D35" s="1226"/>
      <c r="E35" s="1226"/>
      <c r="F35" s="1226"/>
      <c r="G35" s="1226"/>
      <c r="H35" s="1226"/>
      <c r="I35" s="1226"/>
      <c r="J35" s="1230"/>
      <c r="K35" s="1230"/>
    </row>
    <row r="36" spans="1:11" ht="409.6" hidden="1" customHeight="1" x14ac:dyDescent="0.2">
      <c r="A36" s="1238"/>
      <c r="B36" s="1226"/>
      <c r="C36" s="1226"/>
      <c r="D36" s="1226"/>
      <c r="E36" s="1226"/>
      <c r="F36" s="1226"/>
      <c r="G36" s="1226"/>
      <c r="H36" s="1226"/>
      <c r="I36" s="1226"/>
      <c r="J36" s="1230"/>
      <c r="K36" s="1230"/>
    </row>
    <row r="37" spans="1:11" ht="409.6" hidden="1" customHeight="1" x14ac:dyDescent="0.2">
      <c r="A37" s="1238"/>
      <c r="B37" s="1226"/>
      <c r="C37" s="1226"/>
      <c r="D37" s="1226"/>
      <c r="E37" s="1226"/>
      <c r="F37" s="1226"/>
      <c r="G37" s="1226"/>
      <c r="H37" s="1226"/>
      <c r="I37" s="1226"/>
      <c r="J37" s="1230"/>
      <c r="K37" s="1230"/>
    </row>
    <row r="38" spans="1:11" ht="409.6" hidden="1" customHeight="1" x14ac:dyDescent="0.2">
      <c r="A38" s="1238"/>
      <c r="B38" s="1226"/>
      <c r="C38" s="1226"/>
      <c r="D38" s="1226"/>
      <c r="E38" s="1226"/>
      <c r="F38" s="1226"/>
      <c r="G38" s="1226"/>
      <c r="H38" s="1226"/>
      <c r="I38" s="1226"/>
      <c r="J38" s="1230"/>
      <c r="K38" s="1230"/>
    </row>
    <row r="39" spans="1:11" ht="409.6" hidden="1" customHeight="1" x14ac:dyDescent="0.2">
      <c r="A39" s="1238"/>
      <c r="B39" s="1226"/>
      <c r="C39" s="1226"/>
      <c r="D39" s="1226"/>
      <c r="E39" s="1226"/>
      <c r="F39" s="1226"/>
      <c r="G39" s="1226"/>
      <c r="H39" s="1226"/>
      <c r="I39" s="1226"/>
      <c r="J39" s="1230"/>
      <c r="K39" s="1230"/>
    </row>
    <row r="40" spans="1:11" ht="409.6" hidden="1" customHeight="1" x14ac:dyDescent="0.2">
      <c r="A40" s="1238"/>
      <c r="B40" s="1226"/>
      <c r="C40" s="1226"/>
      <c r="D40" s="1226"/>
      <c r="E40" s="1226"/>
      <c r="F40" s="1226"/>
      <c r="G40" s="1226"/>
      <c r="H40" s="1226"/>
      <c r="I40" s="1226"/>
      <c r="J40" s="1230"/>
      <c r="K40" s="1230"/>
    </row>
    <row r="41" spans="1:11" ht="409.6" hidden="1" customHeight="1" x14ac:dyDescent="0.2">
      <c r="A41" s="1238"/>
      <c r="B41" s="1226"/>
      <c r="C41" s="1226"/>
      <c r="D41" s="1226"/>
      <c r="E41" s="1226"/>
      <c r="F41" s="1226"/>
      <c r="G41" s="1226"/>
      <c r="H41" s="1226"/>
      <c r="I41" s="1226"/>
      <c r="J41" s="1230"/>
      <c r="K41" s="1230"/>
    </row>
    <row r="42" spans="1:11" ht="409.6" hidden="1" customHeight="1" x14ac:dyDescent="0.2">
      <c r="A42" s="1238"/>
      <c r="B42" s="1226"/>
      <c r="C42" s="1226"/>
      <c r="D42" s="1226"/>
      <c r="E42" s="1226"/>
      <c r="F42" s="1226"/>
      <c r="G42" s="1226"/>
      <c r="H42" s="1226"/>
      <c r="I42" s="1226"/>
      <c r="J42" s="1230"/>
      <c r="K42" s="1230"/>
    </row>
    <row r="43" spans="1:11" ht="409.6" hidden="1" customHeight="1" x14ac:dyDescent="0.2">
      <c r="A43" s="1238"/>
      <c r="B43" s="1226"/>
      <c r="C43" s="1226"/>
      <c r="D43" s="1226"/>
      <c r="E43" s="1226"/>
      <c r="F43" s="1226"/>
      <c r="G43" s="1226"/>
      <c r="H43" s="1226"/>
      <c r="I43" s="1226"/>
      <c r="J43" s="1230"/>
      <c r="K43" s="1230"/>
    </row>
    <row r="44" spans="1:11" ht="409.6" hidden="1" customHeight="1" x14ac:dyDescent="0.2">
      <c r="A44" s="1238"/>
      <c r="B44" s="1226"/>
      <c r="C44" s="1226"/>
      <c r="D44" s="1226"/>
      <c r="E44" s="1226"/>
      <c r="F44" s="1226"/>
      <c r="G44" s="1226"/>
      <c r="H44" s="1226"/>
      <c r="I44" s="1226"/>
      <c r="J44" s="1230"/>
      <c r="K44" s="1230"/>
    </row>
    <row r="45" spans="1:11" ht="409.6" hidden="1" customHeight="1" x14ac:dyDescent="0.2">
      <c r="A45" s="1238"/>
      <c r="B45" s="1226"/>
      <c r="C45" s="1226"/>
      <c r="D45" s="1226"/>
      <c r="E45" s="1226"/>
      <c r="F45" s="1226"/>
      <c r="G45" s="1226"/>
      <c r="H45" s="1226"/>
      <c r="I45" s="1226"/>
      <c r="J45" s="1230"/>
      <c r="K45" s="1230"/>
    </row>
    <row r="46" spans="1:11" ht="409.6" hidden="1" customHeight="1" x14ac:dyDescent="0.2">
      <c r="A46" s="1238"/>
      <c r="B46" s="1226"/>
      <c r="C46" s="1226"/>
      <c r="D46" s="1226"/>
      <c r="E46" s="1226"/>
      <c r="F46" s="1226"/>
      <c r="G46" s="1226"/>
      <c r="H46" s="1226"/>
      <c r="I46" s="1226"/>
      <c r="J46" s="1230"/>
      <c r="K46" s="1230"/>
    </row>
    <row r="47" spans="1:11" ht="409.6" hidden="1" customHeight="1" x14ac:dyDescent="0.2">
      <c r="A47" s="1238"/>
      <c r="B47" s="1226"/>
      <c r="C47" s="1226"/>
      <c r="D47" s="1226"/>
      <c r="E47" s="1226"/>
      <c r="F47" s="1226"/>
      <c r="G47" s="1226"/>
      <c r="H47" s="1226"/>
      <c r="I47" s="1226"/>
      <c r="J47" s="1230"/>
      <c r="K47" s="1230"/>
    </row>
    <row r="48" spans="1:11" ht="409.6" hidden="1" customHeight="1" x14ac:dyDescent="0.2">
      <c r="A48" s="1238"/>
      <c r="B48" s="1226"/>
      <c r="C48" s="1226"/>
      <c r="D48" s="1226"/>
      <c r="E48" s="1226"/>
      <c r="F48" s="1226"/>
      <c r="G48" s="1226"/>
      <c r="H48" s="1226"/>
      <c r="I48" s="1226"/>
      <c r="J48" s="1230"/>
      <c r="K48" s="1230"/>
    </row>
    <row r="49" spans="1:37" ht="409.6" hidden="1" customHeight="1" x14ac:dyDescent="0.2">
      <c r="A49" s="1238"/>
      <c r="B49" s="1226"/>
      <c r="C49" s="1226"/>
      <c r="D49" s="1226"/>
      <c r="E49" s="1226"/>
      <c r="F49" s="1226"/>
      <c r="G49" s="1226"/>
      <c r="H49" s="1226"/>
      <c r="I49" s="1226"/>
      <c r="J49" s="1230"/>
      <c r="K49" s="1230"/>
    </row>
    <row r="50" spans="1:37" s="1242" customFormat="1" ht="409.6" hidden="1" customHeight="1" x14ac:dyDescent="0.25">
      <c r="A50" s="1239"/>
      <c r="B50" s="1240"/>
      <c r="C50" s="1240"/>
      <c r="D50" s="1240"/>
      <c r="E50" s="1240"/>
      <c r="F50" s="1240"/>
      <c r="G50" s="1240"/>
      <c r="H50" s="1240"/>
      <c r="I50" s="1240"/>
      <c r="J50" s="1241"/>
      <c r="K50" s="1241"/>
      <c r="N50" s="1011"/>
      <c r="O50" s="1011"/>
      <c r="P50" s="1011"/>
      <c r="Q50" s="1011"/>
      <c r="R50" s="1011"/>
      <c r="S50" s="1011"/>
      <c r="T50" s="1011"/>
      <c r="U50" s="1011"/>
      <c r="V50" s="1011"/>
      <c r="W50" s="1011"/>
      <c r="X50" s="1011"/>
      <c r="Y50" s="1011"/>
      <c r="Z50" s="1011"/>
      <c r="AA50" s="1011"/>
      <c r="AB50" s="1011"/>
      <c r="AC50" s="1011"/>
      <c r="AD50" s="1011"/>
      <c r="AE50" s="1011"/>
      <c r="AF50" s="1011"/>
      <c r="AG50" s="1011"/>
      <c r="AH50" s="1011"/>
      <c r="AI50" s="1011"/>
      <c r="AJ50" s="1011"/>
      <c r="AK50" s="1011"/>
    </row>
    <row r="51" spans="1:37" ht="3" customHeight="1" x14ac:dyDescent="0.2">
      <c r="A51" s="1243"/>
      <c r="B51" s="1244"/>
      <c r="C51" s="1244"/>
      <c r="D51" s="1244"/>
      <c r="E51" s="1244"/>
      <c r="F51" s="1244"/>
      <c r="G51" s="1244"/>
      <c r="H51" s="1244"/>
      <c r="I51" s="1244"/>
      <c r="J51" s="1244"/>
      <c r="K51" s="1244"/>
    </row>
    <row r="52" spans="1:37" x14ac:dyDescent="0.2">
      <c r="A52" s="1045" t="s">
        <v>1955</v>
      </c>
      <c r="B52" s="1201"/>
      <c r="C52" s="1201"/>
      <c r="D52" s="1201"/>
      <c r="E52" s="1201"/>
      <c r="F52" s="1201"/>
      <c r="G52" s="1201"/>
      <c r="H52" s="1201"/>
      <c r="I52" s="1201"/>
      <c r="J52" s="1201"/>
      <c r="K52" s="1192"/>
      <c r="L52" s="1192"/>
    </row>
    <row r="53" spans="1:37" x14ac:dyDescent="0.2">
      <c r="B53" s="1654"/>
      <c r="C53" s="1654"/>
      <c r="D53" s="1654"/>
      <c r="E53" s="1654"/>
      <c r="F53" s="1654"/>
      <c r="G53" s="1654"/>
      <c r="H53" s="1654"/>
      <c r="I53" s="1654"/>
      <c r="J53" s="1655"/>
      <c r="K53" s="1226"/>
    </row>
    <row r="55" spans="1:37" ht="4.5" customHeight="1" x14ac:dyDescent="0.2"/>
    <row r="56" spans="1:37" ht="25.5" customHeight="1" x14ac:dyDescent="0.25">
      <c r="A56" s="1923" t="s">
        <v>2034</v>
      </c>
      <c r="B56" s="1923"/>
      <c r="C56" s="1923"/>
      <c r="D56" s="1923"/>
      <c r="E56" s="1923"/>
      <c r="F56" s="1923"/>
      <c r="G56" s="1923"/>
      <c r="H56" s="1923"/>
      <c r="I56" s="1923"/>
      <c r="J56" s="1923"/>
      <c r="K56" s="1923"/>
      <c r="L56" s="1923"/>
      <c r="M56" s="1923"/>
      <c r="N56" s="1923"/>
      <c r="O56" s="1923"/>
      <c r="P56" s="1923"/>
      <c r="Q56" s="1923"/>
      <c r="R56" s="1923"/>
      <c r="S56" s="1923"/>
      <c r="T56" s="1923"/>
      <c r="U56" s="1923"/>
      <c r="V56" s="1923"/>
    </row>
    <row r="57" spans="1:37" ht="15.75" x14ac:dyDescent="0.2">
      <c r="A57" s="1930" t="s">
        <v>2312</v>
      </c>
      <c r="B57" s="1930"/>
      <c r="C57" s="1930"/>
      <c r="D57" s="1930"/>
      <c r="E57" s="1930"/>
      <c r="F57" s="1930"/>
      <c r="G57" s="1930"/>
      <c r="H57" s="1930"/>
      <c r="I57" s="1930"/>
      <c r="J57" s="1930"/>
      <c r="K57" s="1930"/>
      <c r="L57" s="1930"/>
      <c r="M57" s="1930"/>
      <c r="N57" s="1930"/>
      <c r="O57" s="1930"/>
      <c r="P57" s="1930"/>
      <c r="Q57" s="1930"/>
      <c r="R57" s="1930"/>
      <c r="S57" s="1930"/>
      <c r="T57" s="1930"/>
      <c r="U57" s="1930"/>
      <c r="V57" s="1930"/>
    </row>
    <row r="58" spans="1:37" ht="15.75" x14ac:dyDescent="0.2">
      <c r="A58" s="1930" t="s">
        <v>2017</v>
      </c>
      <c r="B58" s="1930"/>
      <c r="C58" s="1930"/>
      <c r="D58" s="1930"/>
      <c r="E58" s="1930"/>
      <c r="F58" s="1930"/>
      <c r="G58" s="1930"/>
      <c r="H58" s="1930"/>
      <c r="I58" s="1930"/>
      <c r="J58" s="1930"/>
      <c r="K58" s="1930"/>
      <c r="L58" s="1930"/>
      <c r="M58" s="1930"/>
      <c r="N58" s="1930"/>
      <c r="O58" s="1930"/>
      <c r="P58" s="1930"/>
      <c r="Q58" s="1930"/>
      <c r="R58" s="1930"/>
      <c r="S58" s="1930"/>
      <c r="T58" s="1930"/>
      <c r="U58" s="1930"/>
      <c r="V58" s="1930"/>
    </row>
    <row r="59" spans="1:37" ht="3.75" customHeight="1" thickBot="1" x14ac:dyDescent="0.25">
      <c r="A59" s="1200"/>
      <c r="B59" s="1200"/>
      <c r="C59" s="1200"/>
      <c r="D59" s="1200"/>
      <c r="E59" s="1200"/>
      <c r="F59" s="1200"/>
      <c r="G59" s="1200"/>
      <c r="H59" s="1200"/>
      <c r="I59" s="1200"/>
      <c r="J59" s="1200"/>
      <c r="K59" s="1200"/>
      <c r="L59" s="1200"/>
      <c r="M59" s="1200"/>
      <c r="N59" s="1200"/>
      <c r="O59" s="1200"/>
      <c r="P59" s="1200"/>
      <c r="Q59" s="1200"/>
      <c r="R59" s="1200"/>
      <c r="S59" s="1200"/>
      <c r="T59" s="1200"/>
      <c r="U59" s="1200"/>
      <c r="V59" s="1200"/>
    </row>
    <row r="60" spans="1:37" ht="31.5" customHeight="1" thickBot="1" x14ac:dyDescent="0.25">
      <c r="A60" s="1245" t="s">
        <v>2018</v>
      </c>
      <c r="B60" s="1928" t="s">
        <v>2035</v>
      </c>
      <c r="C60" s="1929"/>
      <c r="D60" s="1929"/>
      <c r="E60" s="1929"/>
      <c r="F60" s="1929"/>
      <c r="G60" s="1929"/>
      <c r="H60" s="1929"/>
      <c r="I60" s="1929"/>
      <c r="J60" s="1929"/>
      <c r="K60" s="1929"/>
      <c r="L60" s="1929"/>
      <c r="M60" s="1929"/>
      <c r="N60" s="1929"/>
      <c r="O60" s="1929"/>
      <c r="P60" s="1929"/>
      <c r="Q60" s="1929"/>
      <c r="R60" s="1929"/>
      <c r="S60" s="1929"/>
      <c r="T60" s="1929"/>
      <c r="U60" s="1688" t="s">
        <v>2036</v>
      </c>
      <c r="V60" s="1656" t="s">
        <v>2037</v>
      </c>
    </row>
    <row r="61" spans="1:37" ht="13.5" thickBot="1" x14ac:dyDescent="0.25">
      <c r="A61" s="1246"/>
      <c r="B61" s="1247" t="s">
        <v>664</v>
      </c>
      <c r="C61" s="1248" t="s">
        <v>666</v>
      </c>
      <c r="D61" s="1248" t="s">
        <v>667</v>
      </c>
      <c r="E61" s="1248" t="s">
        <v>669</v>
      </c>
      <c r="F61" s="1248" t="s">
        <v>670</v>
      </c>
      <c r="G61" s="1248" t="s">
        <v>671</v>
      </c>
      <c r="H61" s="1249" t="s">
        <v>672</v>
      </c>
      <c r="I61" s="1248" t="s">
        <v>673</v>
      </c>
      <c r="J61" s="1248" t="s">
        <v>675</v>
      </c>
      <c r="K61" s="1248" t="s">
        <v>676</v>
      </c>
      <c r="L61" s="1248" t="s">
        <v>677</v>
      </c>
      <c r="M61" s="1249" t="s">
        <v>678</v>
      </c>
      <c r="N61" s="1249" t="s">
        <v>680</v>
      </c>
      <c r="O61" s="1249" t="s">
        <v>681</v>
      </c>
      <c r="P61" s="1249" t="s">
        <v>674</v>
      </c>
      <c r="Q61" s="1250" t="s">
        <v>679</v>
      </c>
      <c r="R61" s="1249" t="s">
        <v>684</v>
      </c>
      <c r="S61" s="1249" t="s">
        <v>803</v>
      </c>
      <c r="T61" s="1557" t="s">
        <v>2373</v>
      </c>
      <c r="U61" s="1689" t="s">
        <v>682</v>
      </c>
      <c r="V61" s="1251" t="s">
        <v>683</v>
      </c>
    </row>
    <row r="62" spans="1:37" ht="13.5" thickBot="1" x14ac:dyDescent="0.25">
      <c r="A62" s="1696" t="s">
        <v>685</v>
      </c>
      <c r="B62" s="1670"/>
      <c r="C62" s="1670"/>
      <c r="D62" s="1670"/>
      <c r="E62" s="1670"/>
      <c r="F62" s="1670"/>
      <c r="G62" s="1670"/>
      <c r="H62" s="1670"/>
      <c r="I62" s="1670"/>
      <c r="J62" s="1670"/>
      <c r="K62" s="1670"/>
      <c r="L62" s="1670"/>
      <c r="M62" s="1670"/>
      <c r="N62" s="1670"/>
      <c r="O62" s="1670"/>
      <c r="P62" s="1670"/>
      <c r="Q62" s="1670"/>
      <c r="R62" s="1670"/>
      <c r="S62" s="1670"/>
      <c r="T62" s="1670"/>
      <c r="U62" s="1690"/>
      <c r="V62" s="1670"/>
    </row>
    <row r="63" spans="1:37" x14ac:dyDescent="0.2">
      <c r="A63" s="1229" t="s">
        <v>2019</v>
      </c>
      <c r="B63" s="1697">
        <v>1.1750523276919478</v>
      </c>
      <c r="C63" s="1697">
        <v>1.0231325845706816</v>
      </c>
      <c r="D63" s="1697">
        <v>12.796673578565066</v>
      </c>
      <c r="E63" s="1697">
        <v>4.0860383364603203</v>
      </c>
      <c r="F63" s="1697">
        <v>0.74323358503214743</v>
      </c>
      <c r="G63" s="1697">
        <v>3.3290211776779137</v>
      </c>
      <c r="H63" s="1697">
        <v>1.9011156829807283</v>
      </c>
      <c r="I63" s="1697">
        <v>1.6205539878788247</v>
      </c>
      <c r="J63" s="1697">
        <v>1.7748390027775447</v>
      </c>
      <c r="K63" s="1697">
        <v>1.0988395131091111</v>
      </c>
      <c r="L63" s="1697">
        <v>1.1553289747544564</v>
      </c>
      <c r="M63" s="1697">
        <v>1.3971224054828237</v>
      </c>
      <c r="N63" s="1697">
        <v>1.1683812932720996</v>
      </c>
      <c r="O63" s="1697">
        <v>3.6671920783049377</v>
      </c>
      <c r="P63" s="1697">
        <v>1.1187931960116111</v>
      </c>
      <c r="Q63" s="1697">
        <v>2.8051501815019422</v>
      </c>
      <c r="R63" s="1697">
        <v>2.777526729650047</v>
      </c>
      <c r="S63" s="1697">
        <v>1.9025906166381594</v>
      </c>
      <c r="T63" s="1698">
        <v>1.3239732264399298</v>
      </c>
      <c r="U63" s="1691">
        <v>1.1007749136513894</v>
      </c>
      <c r="V63" s="1674">
        <v>1.5598790290766009</v>
      </c>
    </row>
    <row r="64" spans="1:37" ht="13.5" thickBot="1" x14ac:dyDescent="0.25">
      <c r="A64" s="1699" t="s">
        <v>2020</v>
      </c>
      <c r="B64" s="1674">
        <v>0.5971167160627594</v>
      </c>
      <c r="C64" s="1674">
        <v>0.93107276212605583</v>
      </c>
      <c r="D64" s="1674">
        <v>11.473491166681463</v>
      </c>
      <c r="E64" s="1674">
        <v>2.0496675035340828</v>
      </c>
      <c r="F64" s="1674">
        <v>0.43157581989884153</v>
      </c>
      <c r="G64" s="1674">
        <v>2.5884838239346184</v>
      </c>
      <c r="H64" s="1674">
        <v>1.3318091998148389</v>
      </c>
      <c r="I64" s="1674">
        <v>1.4095968565823274</v>
      </c>
      <c r="J64" s="1674">
        <v>1.1697340000608225</v>
      </c>
      <c r="K64" s="1674">
        <v>0.53837721000013739</v>
      </c>
      <c r="L64" s="1674">
        <v>0.49849181900613398</v>
      </c>
      <c r="M64" s="1674">
        <v>0.91072213496539489</v>
      </c>
      <c r="N64" s="1674">
        <v>0.53733036013726643</v>
      </c>
      <c r="O64" s="1674">
        <v>1.077612943121889</v>
      </c>
      <c r="P64" s="1674">
        <v>0.60894748695082435</v>
      </c>
      <c r="Q64" s="1674">
        <v>0.96507811666427035</v>
      </c>
      <c r="R64" s="1674">
        <v>2.3381919516939105</v>
      </c>
      <c r="S64" s="1674">
        <v>1.3501531944983325</v>
      </c>
      <c r="T64" s="1700">
        <v>0.98131141761770802</v>
      </c>
      <c r="U64" s="1691">
        <v>0.72721335030151912</v>
      </c>
      <c r="V64" s="1674">
        <v>0.97959294705031386</v>
      </c>
    </row>
    <row r="65" spans="1:25" ht="13.5" thickBot="1" x14ac:dyDescent="0.25">
      <c r="A65" s="1252" t="s">
        <v>2021</v>
      </c>
      <c r="B65" s="1253"/>
      <c r="C65" s="1253"/>
      <c r="D65" s="1253"/>
      <c r="E65" s="1253"/>
      <c r="F65" s="1253"/>
      <c r="G65" s="1253"/>
      <c r="H65" s="1253"/>
      <c r="I65" s="1253"/>
      <c r="J65" s="1253"/>
      <c r="K65" s="1253"/>
      <c r="L65" s="1253"/>
      <c r="M65" s="1253"/>
      <c r="N65" s="1253"/>
      <c r="O65" s="1253"/>
      <c r="P65" s="1253"/>
      <c r="Q65" s="1253"/>
      <c r="R65" s="1253"/>
      <c r="S65" s="1253"/>
      <c r="T65" s="1254"/>
      <c r="U65" s="1692"/>
      <c r="V65" s="1254"/>
    </row>
    <row r="66" spans="1:25" ht="13.5" thickBot="1" x14ac:dyDescent="0.25">
      <c r="A66" s="1699" t="s">
        <v>2022</v>
      </c>
      <c r="B66" s="1674">
        <v>1.120163363954396</v>
      </c>
      <c r="C66" s="1674">
        <v>1.0066251458350104</v>
      </c>
      <c r="D66" s="1674">
        <v>0.80774802744780894</v>
      </c>
      <c r="E66" s="1674">
        <v>0.48806137123647997</v>
      </c>
      <c r="F66" s="1674">
        <v>1.3376422274503661</v>
      </c>
      <c r="G66" s="1674">
        <v>0.20333767975563538</v>
      </c>
      <c r="H66" s="1674">
        <v>0.41733600842720725</v>
      </c>
      <c r="I66" s="1674">
        <v>0.65436123979460969</v>
      </c>
      <c r="J66" s="1674">
        <v>0.59134403290794268</v>
      </c>
      <c r="K66" s="1674">
        <v>1.3502844602558937</v>
      </c>
      <c r="L66" s="1674">
        <v>0.36550910817909871</v>
      </c>
      <c r="M66" s="1674">
        <v>1.5321105252034635</v>
      </c>
      <c r="N66" s="1674">
        <v>1.2011843372286666</v>
      </c>
      <c r="O66" s="1674">
        <v>1.0982047001076147</v>
      </c>
      <c r="P66" s="1674">
        <v>1.3343224590836831</v>
      </c>
      <c r="Q66" s="1674">
        <v>0.63858002137799907</v>
      </c>
      <c r="R66" s="1674">
        <v>1.5936968178246476</v>
      </c>
      <c r="S66" s="1674">
        <v>1.2334325606878282</v>
      </c>
      <c r="T66" s="1700">
        <v>0.66983536865246018</v>
      </c>
      <c r="U66" s="1691">
        <v>1.2984700076300169</v>
      </c>
      <c r="V66" s="1674">
        <v>1.051565089770012</v>
      </c>
    </row>
    <row r="67" spans="1:25" ht="13.5" thickBot="1" x14ac:dyDescent="0.25">
      <c r="A67" s="1252" t="s">
        <v>2023</v>
      </c>
      <c r="B67" s="1253"/>
      <c r="C67" s="1253"/>
      <c r="D67" s="1253"/>
      <c r="E67" s="1253"/>
      <c r="F67" s="1253"/>
      <c r="G67" s="1253"/>
      <c r="H67" s="1253"/>
      <c r="I67" s="1253"/>
      <c r="J67" s="1253"/>
      <c r="K67" s="1253"/>
      <c r="L67" s="1253"/>
      <c r="M67" s="1253"/>
      <c r="N67" s="1253"/>
      <c r="O67" s="1253"/>
      <c r="P67" s="1253"/>
      <c r="Q67" s="1253"/>
      <c r="R67" s="1253"/>
      <c r="S67" s="1253"/>
      <c r="T67" s="1254"/>
      <c r="U67" s="1692"/>
      <c r="V67" s="1254"/>
    </row>
    <row r="68" spans="1:25" ht="13.5" thickBot="1" x14ac:dyDescent="0.25">
      <c r="A68" s="1699" t="s">
        <v>2024</v>
      </c>
      <c r="B68" s="1674">
        <v>0.16723958651861168</v>
      </c>
      <c r="C68" s="1674">
        <v>0.54640296053453086</v>
      </c>
      <c r="D68" s="1674">
        <v>-6.4625036711698685E-3</v>
      </c>
      <c r="E68" s="1674">
        <v>4.3727669875669083E-2</v>
      </c>
      <c r="F68" s="1674">
        <v>4.2268608311053051E-2</v>
      </c>
      <c r="G68" s="1674">
        <v>7.383480830723653E-2</v>
      </c>
      <c r="H68" s="1674">
        <v>2.1268554850957074E-2</v>
      </c>
      <c r="I68" s="1674">
        <v>1.1219638017080955E-2</v>
      </c>
      <c r="J68" s="1674">
        <v>3.7486906326691022E-2</v>
      </c>
      <c r="K68" s="1674">
        <v>0.14963876489581604</v>
      </c>
      <c r="L68" s="1674">
        <v>0.10269706887482079</v>
      </c>
      <c r="M68" s="1674">
        <v>3.5700840931237939E-2</v>
      </c>
      <c r="N68" s="1674">
        <v>1.6022500679595195E-2</v>
      </c>
      <c r="O68" s="1674">
        <v>0.12831974573705621</v>
      </c>
      <c r="P68" s="1674">
        <v>0.28903364947809235</v>
      </c>
      <c r="Q68" s="1674">
        <v>0.16731678820717685</v>
      </c>
      <c r="R68" s="1674">
        <v>3.670751287129146E-2</v>
      </c>
      <c r="S68" s="1674">
        <v>0.10359970225349341</v>
      </c>
      <c r="T68" s="1700">
        <v>0.58264614835949391</v>
      </c>
      <c r="U68" s="1691">
        <v>-1.5832285852288144E-2</v>
      </c>
      <c r="V68" s="1674">
        <v>0.10381821296422182</v>
      </c>
    </row>
    <row r="69" spans="1:25" ht="13.5" thickBot="1" x14ac:dyDescent="0.25">
      <c r="A69" s="1255" t="s">
        <v>2025</v>
      </c>
      <c r="B69" s="1256"/>
      <c r="C69" s="1256"/>
      <c r="D69" s="1256"/>
      <c r="E69" s="1256"/>
      <c r="F69" s="1256"/>
      <c r="G69" s="1256"/>
      <c r="H69" s="1256"/>
      <c r="I69" s="1256"/>
      <c r="J69" s="1256"/>
      <c r="K69" s="1256"/>
      <c r="L69" s="1256"/>
      <c r="M69" s="1256"/>
      <c r="N69" s="1256"/>
      <c r="O69" s="1256"/>
      <c r="P69" s="1256"/>
      <c r="Q69" s="1256"/>
      <c r="R69" s="1256"/>
      <c r="S69" s="1256"/>
      <c r="T69" s="1257"/>
      <c r="U69" s="1693"/>
      <c r="V69" s="1257"/>
    </row>
    <row r="70" spans="1:25" x14ac:dyDescent="0.2">
      <c r="A70" s="1699" t="s">
        <v>2026</v>
      </c>
      <c r="B70" s="1674">
        <v>0.48050162165736854</v>
      </c>
      <c r="C70" s="1674">
        <v>0.66720688360616209</v>
      </c>
      <c r="D70" s="1674">
        <v>3.7990876871401673E-2</v>
      </c>
      <c r="E70" s="1674">
        <v>0.3246991761316308</v>
      </c>
      <c r="F70" s="1674">
        <v>0.40825951691978557</v>
      </c>
      <c r="G70" s="1674">
        <v>0.58082547719658151</v>
      </c>
      <c r="H70" s="1674">
        <v>0.43429030098677784</v>
      </c>
      <c r="I70" s="1674">
        <v>0.70321326932874362</v>
      </c>
      <c r="J70" s="1674">
        <v>0.35795374234245153</v>
      </c>
      <c r="K70" s="1674">
        <v>0.51210888293691259</v>
      </c>
      <c r="L70" s="1674">
        <v>0.44170911561120241</v>
      </c>
      <c r="M70" s="1674">
        <v>0.60258352930703007</v>
      </c>
      <c r="N70" s="1674">
        <v>0.53902343726752477</v>
      </c>
      <c r="O70" s="1674">
        <v>0.65284207613342626</v>
      </c>
      <c r="P70" s="1674">
        <v>0.69057209185429658</v>
      </c>
      <c r="Q70" s="1674">
        <v>0.54691900942501026</v>
      </c>
      <c r="R70" s="1674">
        <v>0.5778609161289765</v>
      </c>
      <c r="S70" s="1674">
        <v>0.56983632094241099</v>
      </c>
      <c r="T70" s="1700">
        <v>0.58441765346703611</v>
      </c>
      <c r="U70" s="1691">
        <v>0.67754366984476144</v>
      </c>
      <c r="V70" s="1674">
        <v>0.52623340806148577</v>
      </c>
    </row>
    <row r="71" spans="1:25" ht="13.5" thickBot="1" x14ac:dyDescent="0.25">
      <c r="A71" s="1699" t="s">
        <v>2027</v>
      </c>
      <c r="B71" s="1674">
        <v>0.9249338240291044</v>
      </c>
      <c r="C71" s="1674">
        <v>2.0048698447733768</v>
      </c>
      <c r="D71" s="1674">
        <v>3.9491181484692814E-2</v>
      </c>
      <c r="E71" s="1674">
        <v>0.48082153116834003</v>
      </c>
      <c r="F71" s="1674">
        <v>0.689930009173368</v>
      </c>
      <c r="G71" s="1674">
        <v>1.3856411723500026</v>
      </c>
      <c r="H71" s="1674">
        <v>0.76769109977134642</v>
      </c>
      <c r="I71" s="1674">
        <v>2.3694228772905492</v>
      </c>
      <c r="J71" s="1674">
        <v>0.55752017564655776</v>
      </c>
      <c r="K71" s="1674">
        <v>1.0496376446031783</v>
      </c>
      <c r="L71" s="1674">
        <v>0.79118095595412441</v>
      </c>
      <c r="M71" s="1674">
        <v>1.5162520271399749</v>
      </c>
      <c r="N71" s="1674">
        <v>1.1693076846953359</v>
      </c>
      <c r="O71" s="1674">
        <v>1.8805334150585002</v>
      </c>
      <c r="P71" s="1674">
        <v>2.2317705471127698</v>
      </c>
      <c r="Q71" s="1674">
        <v>1.2071109157127382</v>
      </c>
      <c r="R71" s="1674">
        <v>1.3688875022657956</v>
      </c>
      <c r="S71" s="1674">
        <v>1.3246965020171382</v>
      </c>
      <c r="T71" s="1700">
        <v>1.4062619799483715</v>
      </c>
      <c r="U71" s="1691">
        <v>2.1011951277823417</v>
      </c>
      <c r="V71" s="1674">
        <v>1.1107440182902992</v>
      </c>
    </row>
    <row r="72" spans="1:25" ht="13.5" thickBot="1" x14ac:dyDescent="0.25">
      <c r="A72" s="1252" t="s">
        <v>2028</v>
      </c>
      <c r="B72" s="1253"/>
      <c r="C72" s="1253"/>
      <c r="D72" s="1253"/>
      <c r="E72" s="1253"/>
      <c r="F72" s="1253"/>
      <c r="G72" s="1253"/>
      <c r="H72" s="1253"/>
      <c r="I72" s="1253"/>
      <c r="J72" s="1253"/>
      <c r="K72" s="1253"/>
      <c r="L72" s="1253"/>
      <c r="M72" s="1253"/>
      <c r="N72" s="1253"/>
      <c r="O72" s="1253"/>
      <c r="P72" s="1253"/>
      <c r="Q72" s="1253"/>
      <c r="R72" s="1253"/>
      <c r="S72" s="1253"/>
      <c r="T72" s="1254"/>
      <c r="U72" s="1692"/>
      <c r="V72" s="1254"/>
    </row>
    <row r="73" spans="1:25" ht="13.5" thickBot="1" x14ac:dyDescent="0.25">
      <c r="A73" s="1699" t="s">
        <v>2029</v>
      </c>
      <c r="B73" s="1674">
        <v>1.0991633863091448</v>
      </c>
      <c r="C73" s="1674">
        <v>0.9499463649732548</v>
      </c>
      <c r="D73" s="1674">
        <v>1.5298846338236991</v>
      </c>
      <c r="E73" s="1674">
        <v>1.6795119400170373</v>
      </c>
      <c r="F73" s="1674">
        <v>0.9655833657663585</v>
      </c>
      <c r="G73" s="1674">
        <v>1.7683243240440236</v>
      </c>
      <c r="H73" s="1674">
        <v>3.1477500241688547</v>
      </c>
      <c r="I73" s="1674">
        <v>9.4935844220429573</v>
      </c>
      <c r="J73" s="1674">
        <v>1.4367370232475762</v>
      </c>
      <c r="K73" s="1674">
        <v>1.1237012442242336</v>
      </c>
      <c r="L73" s="1674">
        <v>1.2031293111582579</v>
      </c>
      <c r="M73" s="1674">
        <v>1.5332132703359862</v>
      </c>
      <c r="N73" s="1674">
        <v>1.7716022617227007</v>
      </c>
      <c r="O73" s="1674">
        <v>1.0178438162323542</v>
      </c>
      <c r="P73" s="1674">
        <v>0.52090615072277091</v>
      </c>
      <c r="Q73" s="1674">
        <v>1.2155336166357349</v>
      </c>
      <c r="R73" s="1674">
        <v>2.0182358919686982</v>
      </c>
      <c r="S73" s="1674">
        <v>1.1208529806732737</v>
      </c>
      <c r="T73" s="1700">
        <v>0.95629980876923992</v>
      </c>
      <c r="U73" s="1691">
        <v>-2.7608550021248828</v>
      </c>
      <c r="V73" s="1674">
        <v>1.1280384109893571</v>
      </c>
    </row>
    <row r="74" spans="1:25" ht="13.5" thickBot="1" x14ac:dyDescent="0.25">
      <c r="A74" s="1252" t="s">
        <v>2030</v>
      </c>
      <c r="B74" s="1253"/>
      <c r="C74" s="1253"/>
      <c r="D74" s="1253"/>
      <c r="E74" s="1253"/>
      <c r="F74" s="1253"/>
      <c r="G74" s="1253"/>
      <c r="H74" s="1253"/>
      <c r="I74" s="1253"/>
      <c r="J74" s="1253"/>
      <c r="K74" s="1253"/>
      <c r="L74" s="1253"/>
      <c r="M74" s="1253"/>
      <c r="N74" s="1253"/>
      <c r="O74" s="1253"/>
      <c r="P74" s="1253"/>
      <c r="Q74" s="1253"/>
      <c r="R74" s="1253"/>
      <c r="S74" s="1253"/>
      <c r="T74" s="1254"/>
      <c r="U74" s="1692"/>
      <c r="V74" s="1254"/>
    </row>
    <row r="75" spans="1:25" x14ac:dyDescent="0.2">
      <c r="A75" s="1699" t="s">
        <v>2031</v>
      </c>
      <c r="B75" s="1258">
        <v>0.43970304117490877</v>
      </c>
      <c r="C75" s="1258">
        <v>0.5312277418130319</v>
      </c>
      <c r="D75" s="1258">
        <v>8.9172596295214998E-2</v>
      </c>
      <c r="E75" s="1258">
        <v>0.48274783557667322</v>
      </c>
      <c r="F75" s="1258">
        <v>0.15581821121224315</v>
      </c>
      <c r="G75" s="1258">
        <v>0.97844287046735401</v>
      </c>
      <c r="H75" s="1258">
        <v>0.28058638470611824</v>
      </c>
      <c r="I75" s="1258">
        <v>0.62086113610424143</v>
      </c>
      <c r="J75" s="1258">
        <v>0.34049662980011736</v>
      </c>
      <c r="K75" s="1258">
        <v>1.3382831534196176</v>
      </c>
      <c r="L75" s="1258">
        <v>0.29166919408126835</v>
      </c>
      <c r="M75" s="1258">
        <v>0.18028313341175023</v>
      </c>
      <c r="N75" s="1258">
        <v>0.34491692514387257</v>
      </c>
      <c r="O75" s="1258">
        <v>0.15508379777697121</v>
      </c>
      <c r="P75" s="1258">
        <v>0.63775355298738767</v>
      </c>
      <c r="Q75" s="1258">
        <v>0.50283393364629925</v>
      </c>
      <c r="R75" s="1258">
        <v>0.33754439834902089</v>
      </c>
      <c r="S75" s="1258">
        <v>0.48953540351581298</v>
      </c>
      <c r="T75" s="1701">
        <v>1.1043666282499978</v>
      </c>
      <c r="U75" s="1694">
        <v>0.35907342763549965</v>
      </c>
      <c r="V75" s="1258">
        <v>0.31778585951425575</v>
      </c>
    </row>
    <row r="76" spans="1:25" x14ac:dyDescent="0.2">
      <c r="A76" s="1699" t="s">
        <v>2032</v>
      </c>
      <c r="B76" s="1258">
        <v>9.5496077812158103E-2</v>
      </c>
      <c r="C76" s="1258">
        <v>0.17273743389359639</v>
      </c>
      <c r="D76" s="1258">
        <v>-9.5112736294989102E-3</v>
      </c>
      <c r="E76" s="1258">
        <v>4.9594864823018801E-2</v>
      </c>
      <c r="F76" s="1258">
        <v>2.4151216238364005E-2</v>
      </c>
      <c r="G76" s="1258">
        <v>5.4729055234321207E-2</v>
      </c>
      <c r="H76" s="1258">
        <v>3.7873186132348906E-2</v>
      </c>
      <c r="I76" s="1258">
        <v>3.1612114174749163E-2</v>
      </c>
      <c r="J76" s="1258">
        <v>3.4579857807757075E-2</v>
      </c>
      <c r="K76" s="1258">
        <v>8.2038533367277552E-2</v>
      </c>
      <c r="L76" s="1258">
        <v>6.8981223433965469E-2</v>
      </c>
      <c r="M76" s="1258">
        <v>2.1753386579540436E-2</v>
      </c>
      <c r="N76" s="1258">
        <v>1.3085049503436806E-2</v>
      </c>
      <c r="O76" s="1258">
        <v>4.5342108866429559E-2</v>
      </c>
      <c r="P76" s="1258">
        <v>4.6587281981852309E-2</v>
      </c>
      <c r="Q76" s="1258">
        <v>9.2147240650870543E-2</v>
      </c>
      <c r="R76" s="1258">
        <v>3.1273929180209305E-2</v>
      </c>
      <c r="S76" s="1258">
        <v>4.9950621497014527E-2</v>
      </c>
      <c r="T76" s="1701">
        <v>0.2315560005100829</v>
      </c>
      <c r="U76" s="1694">
        <v>1.4094774365783984E-2</v>
      </c>
      <c r="V76" s="1258">
        <v>5.5483247124762769E-2</v>
      </c>
    </row>
    <row r="77" spans="1:25" ht="13.5" thickBot="1" x14ac:dyDescent="0.25">
      <c r="A77" s="1231" t="s">
        <v>2033</v>
      </c>
      <c r="B77" s="1702">
        <v>0.1838236302427384</v>
      </c>
      <c r="C77" s="1702">
        <v>0.51905350617040247</v>
      </c>
      <c r="D77" s="1702">
        <v>-9.8868850625520241E-3</v>
      </c>
      <c r="E77" s="1702">
        <v>7.3441143665309544E-2</v>
      </c>
      <c r="F77" s="1702">
        <v>4.0813865079246475E-2</v>
      </c>
      <c r="G77" s="1702">
        <v>0.1305638874908141</v>
      </c>
      <c r="H77" s="1702">
        <v>6.6948094046136747E-2</v>
      </c>
      <c r="I77" s="1702">
        <v>0.10651458069992069</v>
      </c>
      <c r="J77" s="1702">
        <v>5.3858826206570787E-2</v>
      </c>
      <c r="K77" s="1702">
        <v>0.16814926629760604</v>
      </c>
      <c r="L77" s="1702">
        <v>0.12355785373333532</v>
      </c>
      <c r="M77" s="1702">
        <v>5.4737003077928149E-2</v>
      </c>
      <c r="N77" s="1702">
        <v>2.8385498442424353E-2</v>
      </c>
      <c r="O77" s="1702">
        <v>0.13060945969897067</v>
      </c>
      <c r="P77" s="1702">
        <v>0.15055940577898771</v>
      </c>
      <c r="Q77" s="1702">
        <v>0.20337918069334496</v>
      </c>
      <c r="R77" s="1702">
        <v>7.4084419981743393E-2</v>
      </c>
      <c r="S77" s="1702">
        <v>0.11612003506769175</v>
      </c>
      <c r="T77" s="1703">
        <v>0.55718440025631821</v>
      </c>
      <c r="U77" s="1695">
        <v>4.3710645590360739E-2</v>
      </c>
      <c r="V77" s="1258">
        <v>0.11711093198391546</v>
      </c>
    </row>
    <row r="78" spans="1:25" ht="4.5" customHeight="1" x14ac:dyDescent="0.2">
      <c r="A78" s="1244"/>
      <c r="B78" s="1244"/>
      <c r="C78" s="1244"/>
      <c r="D78" s="1244"/>
      <c r="E78" s="1244"/>
      <c r="F78" s="1244"/>
      <c r="G78" s="1244"/>
      <c r="H78" s="1244"/>
      <c r="I78" s="1244"/>
      <c r="J78" s="1244"/>
      <c r="K78" s="1244"/>
      <c r="L78" s="1244"/>
      <c r="M78" s="1244"/>
      <c r="N78" s="1244"/>
      <c r="O78" s="1244"/>
      <c r="P78" s="1244"/>
      <c r="Q78" s="1244"/>
      <c r="R78" s="1244"/>
      <c r="S78" s="1244"/>
      <c r="T78" s="1244"/>
      <c r="U78" s="1244"/>
      <c r="V78" s="1244"/>
    </row>
    <row r="79" spans="1:25" x14ac:dyDescent="0.2">
      <c r="A79" s="1045" t="s">
        <v>1961</v>
      </c>
      <c r="B79" s="1201"/>
      <c r="C79" s="1201"/>
    </row>
    <row r="80" spans="1:25" x14ac:dyDescent="0.2">
      <c r="A80" s="1259"/>
      <c r="B80" s="1259"/>
      <c r="C80" s="1259"/>
      <c r="D80" s="1259"/>
      <c r="E80" s="1259"/>
      <c r="F80" s="1259"/>
      <c r="G80" s="1259"/>
      <c r="H80" s="1259"/>
      <c r="I80" s="1259"/>
      <c r="J80" s="1259"/>
      <c r="K80" s="1259"/>
      <c r="L80" s="1259"/>
      <c r="M80" s="1259"/>
      <c r="N80" s="1259"/>
      <c r="O80" s="1259"/>
      <c r="P80" s="1259"/>
      <c r="Q80" s="1259"/>
      <c r="R80" s="1259"/>
      <c r="S80" s="1259"/>
      <c r="T80" s="1259"/>
      <c r="U80" s="1259"/>
      <c r="V80" s="1259"/>
      <c r="W80" s="1259"/>
      <c r="X80" s="1259"/>
      <c r="Y80" s="1259"/>
    </row>
    <row r="81" spans="2:29" x14ac:dyDescent="0.2">
      <c r="B81" s="1260"/>
      <c r="C81" s="1260"/>
      <c r="D81" s="1260"/>
      <c r="E81" s="1260"/>
      <c r="F81" s="1260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</row>
    <row r="83" spans="2:29" x14ac:dyDescent="0.2">
      <c r="AC83" s="1260"/>
    </row>
    <row r="84" spans="2:29" x14ac:dyDescent="0.2">
      <c r="B84" s="1260"/>
      <c r="C84" s="1260"/>
      <c r="D84" s="1260"/>
      <c r="E84" s="1260"/>
      <c r="F84" s="1260"/>
      <c r="G84" s="1260"/>
      <c r="H84" s="1260"/>
      <c r="I84" s="1260"/>
      <c r="J84" s="1260"/>
      <c r="K84" s="1260"/>
      <c r="L84" s="1260"/>
      <c r="M84" s="1260"/>
      <c r="N84" s="1260"/>
      <c r="O84" s="1260"/>
      <c r="P84" s="1259"/>
      <c r="Q84" s="1259"/>
      <c r="R84" s="1259"/>
      <c r="S84" s="1259"/>
      <c r="T84" s="1259"/>
      <c r="U84" s="1259"/>
      <c r="V84" s="1259"/>
      <c r="W84" s="1259"/>
      <c r="X84" s="1259"/>
      <c r="Y84" s="1259"/>
      <c r="Z84" s="1259"/>
      <c r="AB84" s="1260"/>
      <c r="AC84" s="1260"/>
    </row>
    <row r="85" spans="2:29" x14ac:dyDescent="0.2">
      <c r="B85" s="1260"/>
      <c r="C85" s="1260"/>
      <c r="D85" s="1260"/>
      <c r="E85" s="1260"/>
      <c r="F85" s="1260"/>
      <c r="G85" s="1260"/>
      <c r="H85" s="1260"/>
      <c r="I85" s="1260"/>
      <c r="J85" s="1260"/>
      <c r="K85" s="1260"/>
      <c r="L85" s="1260"/>
      <c r="M85" s="1260"/>
      <c r="N85" s="1260"/>
      <c r="O85" s="1260"/>
      <c r="P85" s="1259"/>
      <c r="Q85" s="1259"/>
      <c r="R85" s="1259"/>
      <c r="S85" s="1259"/>
      <c r="T85" s="1259"/>
      <c r="U85" s="1259"/>
      <c r="V85" s="1259"/>
      <c r="W85" s="1259"/>
      <c r="X85" s="1259"/>
      <c r="Y85" s="1259"/>
      <c r="Z85" s="1259"/>
      <c r="AB85" s="1260"/>
      <c r="AC85" s="1260"/>
    </row>
    <row r="86" spans="2:29" x14ac:dyDescent="0.2">
      <c r="B86" s="1260"/>
      <c r="C86" s="1260"/>
      <c r="D86" s="1260"/>
      <c r="E86" s="1260"/>
      <c r="F86" s="1260"/>
      <c r="G86" s="1260"/>
      <c r="H86" s="1260"/>
      <c r="I86" s="1260"/>
      <c r="J86" s="1260"/>
      <c r="K86" s="1260"/>
      <c r="L86" s="1260"/>
      <c r="M86" s="1260"/>
      <c r="N86" s="1260"/>
      <c r="O86" s="1260"/>
      <c r="P86" s="1259"/>
      <c r="Q86" s="1259"/>
      <c r="R86" s="1259"/>
      <c r="S86" s="1259"/>
      <c r="T86" s="1259"/>
      <c r="U86" s="1259"/>
      <c r="V86" s="1259"/>
      <c r="W86" s="1259"/>
      <c r="X86" s="1259"/>
      <c r="Y86" s="1259"/>
      <c r="Z86" s="1259"/>
      <c r="AB86" s="1260"/>
      <c r="AC86" s="1260"/>
    </row>
    <row r="87" spans="2:29" x14ac:dyDescent="0.2">
      <c r="B87" s="1260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59"/>
      <c r="Q87" s="1259"/>
      <c r="R87" s="1259"/>
      <c r="S87" s="1259"/>
      <c r="T87" s="1259"/>
      <c r="U87" s="1259"/>
      <c r="V87" s="1259"/>
      <c r="W87" s="1259"/>
      <c r="X87" s="1259"/>
      <c r="Y87" s="1259"/>
      <c r="Z87" s="1259"/>
    </row>
    <row r="88" spans="2:29" x14ac:dyDescent="0.2">
      <c r="B88" s="1260"/>
      <c r="C88" s="1260"/>
      <c r="D88" s="1260"/>
      <c r="E88" s="1260"/>
      <c r="F88" s="1260"/>
      <c r="G88" s="1260"/>
      <c r="H88" s="1260"/>
      <c r="I88" s="1260"/>
      <c r="J88" s="1260"/>
      <c r="K88" s="1260"/>
      <c r="L88" s="1260"/>
      <c r="M88" s="1260"/>
      <c r="N88" s="1260"/>
      <c r="O88" s="1260"/>
      <c r="P88" s="1259"/>
      <c r="Q88" s="1259"/>
      <c r="R88" s="1259"/>
      <c r="S88" s="1259"/>
      <c r="T88" s="1259"/>
      <c r="U88" s="1259"/>
      <c r="V88" s="1259"/>
      <c r="W88" s="1259"/>
      <c r="X88" s="1259"/>
      <c r="Y88" s="1259"/>
      <c r="Z88" s="1259"/>
    </row>
    <row r="89" spans="2:29" x14ac:dyDescent="0.2">
      <c r="B89" s="1260"/>
      <c r="C89" s="1260"/>
      <c r="D89" s="1260"/>
      <c r="E89" s="1260"/>
      <c r="F89" s="1260"/>
      <c r="G89" s="1260"/>
      <c r="H89" s="1260"/>
      <c r="I89" s="1260"/>
      <c r="J89" s="1260"/>
      <c r="K89" s="1260"/>
      <c r="L89" s="1260"/>
      <c r="M89" s="1260"/>
      <c r="N89" s="1260"/>
      <c r="O89" s="1260"/>
      <c r="P89" s="1259"/>
      <c r="Q89" s="1259"/>
      <c r="R89" s="1259"/>
      <c r="S89" s="1259"/>
      <c r="T89" s="1259"/>
      <c r="U89" s="1259"/>
      <c r="V89" s="1259"/>
      <c r="W89" s="1259"/>
      <c r="X89" s="1259"/>
      <c r="Y89" s="1259"/>
      <c r="Z89" s="1259"/>
    </row>
    <row r="90" spans="2:29" x14ac:dyDescent="0.2">
      <c r="B90" s="1260"/>
      <c r="C90" s="1260"/>
      <c r="D90" s="1260"/>
      <c r="E90" s="1260"/>
      <c r="F90" s="1260"/>
      <c r="G90" s="1260"/>
      <c r="H90" s="1260"/>
      <c r="I90" s="1260"/>
      <c r="J90" s="1260"/>
      <c r="K90" s="1260"/>
      <c r="L90" s="1260"/>
      <c r="M90" s="1260"/>
      <c r="N90" s="1260"/>
      <c r="O90" s="1260"/>
      <c r="P90" s="1259"/>
      <c r="Q90" s="1259"/>
      <c r="R90" s="1259"/>
      <c r="S90" s="1259"/>
      <c r="T90" s="1259"/>
      <c r="U90" s="1259"/>
      <c r="V90" s="1259"/>
      <c r="W90" s="1259"/>
      <c r="X90" s="1259"/>
      <c r="Y90" s="1259"/>
      <c r="Z90" s="1259"/>
    </row>
    <row r="91" spans="2:29" x14ac:dyDescent="0.2">
      <c r="B91" s="1260"/>
      <c r="C91" s="1260"/>
      <c r="D91" s="1260"/>
      <c r="E91" s="1260"/>
      <c r="F91" s="1260"/>
      <c r="G91" s="1260"/>
      <c r="H91" s="1260"/>
      <c r="I91" s="1260"/>
      <c r="J91" s="1260"/>
      <c r="K91" s="1260"/>
      <c r="L91" s="1260"/>
      <c r="M91" s="1260"/>
      <c r="N91" s="1260"/>
      <c r="O91" s="1260"/>
      <c r="P91" s="1259"/>
      <c r="Q91" s="1259"/>
      <c r="R91" s="1259"/>
      <c r="S91" s="1259"/>
      <c r="T91" s="1259"/>
      <c r="U91" s="1259"/>
      <c r="V91" s="1259"/>
      <c r="W91" s="1259"/>
      <c r="X91" s="1259"/>
      <c r="Y91" s="1259"/>
      <c r="Z91" s="1259"/>
    </row>
    <row r="92" spans="2:29" x14ac:dyDescent="0.2">
      <c r="B92" s="1260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59"/>
      <c r="Q92" s="1259"/>
      <c r="R92" s="1259"/>
      <c r="S92" s="1259"/>
      <c r="T92" s="1259"/>
      <c r="U92" s="1259"/>
      <c r="V92" s="1259"/>
      <c r="W92" s="1259"/>
      <c r="X92" s="1259"/>
      <c r="Y92" s="1259"/>
      <c r="Z92" s="1259"/>
    </row>
    <row r="93" spans="2:29" x14ac:dyDescent="0.2">
      <c r="B93" s="1260"/>
      <c r="C93" s="1260"/>
      <c r="D93" s="1260"/>
      <c r="E93" s="1260"/>
      <c r="F93" s="1260"/>
      <c r="G93" s="1260"/>
      <c r="H93" s="1260"/>
      <c r="I93" s="1260"/>
      <c r="J93" s="1260"/>
      <c r="K93" s="1260"/>
      <c r="L93" s="1260"/>
      <c r="M93" s="1260"/>
      <c r="N93" s="1260"/>
      <c r="O93" s="1260"/>
      <c r="P93" s="1259"/>
      <c r="Q93" s="1259"/>
      <c r="R93" s="1259"/>
      <c r="S93" s="1259"/>
      <c r="T93" s="1259"/>
      <c r="U93" s="1259"/>
      <c r="V93" s="1259"/>
      <c r="W93" s="1259"/>
      <c r="X93" s="1259"/>
      <c r="Y93" s="1259"/>
      <c r="Z93" s="1259"/>
    </row>
    <row r="94" spans="2:29" x14ac:dyDescent="0.2">
      <c r="B94" s="1260"/>
      <c r="C94" s="1260"/>
      <c r="D94" s="1260"/>
      <c r="E94" s="1260"/>
      <c r="F94" s="1260"/>
      <c r="G94" s="1260"/>
      <c r="H94" s="1260"/>
      <c r="I94" s="1260"/>
      <c r="J94" s="1260"/>
      <c r="K94" s="1260"/>
      <c r="L94" s="1260"/>
      <c r="M94" s="1260"/>
      <c r="N94" s="1260"/>
      <c r="O94" s="1260"/>
      <c r="P94" s="1259"/>
      <c r="Q94" s="1259"/>
      <c r="R94" s="1259"/>
      <c r="S94" s="1259"/>
      <c r="T94" s="1259"/>
      <c r="U94" s="1259"/>
      <c r="V94" s="1259"/>
      <c r="W94" s="1259"/>
      <c r="X94" s="1259"/>
      <c r="Y94" s="1259"/>
      <c r="Z94" s="1259"/>
    </row>
    <row r="95" spans="2:29" x14ac:dyDescent="0.2">
      <c r="B95" s="1260"/>
      <c r="C95" s="1260"/>
      <c r="D95" s="1260"/>
      <c r="E95" s="1260"/>
      <c r="F95" s="1260"/>
      <c r="G95" s="1260"/>
      <c r="H95" s="1260"/>
      <c r="I95" s="1260"/>
      <c r="J95" s="1260"/>
      <c r="K95" s="1260"/>
      <c r="L95" s="1260"/>
      <c r="M95" s="1260"/>
      <c r="N95" s="1260"/>
      <c r="O95" s="1260"/>
      <c r="P95" s="1259"/>
      <c r="Q95" s="1259"/>
      <c r="R95" s="1259"/>
      <c r="S95" s="1259"/>
      <c r="T95" s="1259"/>
      <c r="U95" s="1259"/>
      <c r="V95" s="1259"/>
      <c r="W95" s="1259"/>
      <c r="X95" s="1259"/>
      <c r="Y95" s="1259"/>
      <c r="Z95" s="1259"/>
    </row>
    <row r="96" spans="2:29" x14ac:dyDescent="0.2">
      <c r="B96" s="1260"/>
      <c r="C96" s="1260"/>
      <c r="D96" s="1260"/>
      <c r="E96" s="1260"/>
      <c r="F96" s="1260"/>
      <c r="G96" s="1260"/>
      <c r="H96" s="1260"/>
      <c r="I96" s="1260"/>
      <c r="J96" s="1260"/>
      <c r="K96" s="1260"/>
      <c r="L96" s="1260"/>
      <c r="M96" s="1260"/>
      <c r="N96" s="1260"/>
      <c r="O96" s="1260"/>
      <c r="P96" s="1259"/>
      <c r="Q96" s="1259"/>
      <c r="R96" s="1259"/>
      <c r="S96" s="1259"/>
      <c r="T96" s="1259"/>
      <c r="U96" s="1259"/>
      <c r="V96" s="1259"/>
      <c r="W96" s="1259"/>
      <c r="X96" s="1259"/>
      <c r="Y96" s="1259"/>
      <c r="Z96" s="1259"/>
    </row>
    <row r="97" spans="2:29" x14ac:dyDescent="0.2">
      <c r="B97" s="1260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  <c r="P97" s="1259"/>
      <c r="Q97" s="1259"/>
      <c r="R97" s="1259"/>
      <c r="S97" s="1259"/>
      <c r="T97" s="1259"/>
      <c r="U97" s="1259"/>
      <c r="V97" s="1259"/>
      <c r="W97" s="1259"/>
      <c r="X97" s="1259"/>
      <c r="Y97" s="1259"/>
      <c r="Z97" s="1259"/>
    </row>
    <row r="98" spans="2:29" x14ac:dyDescent="0.2">
      <c r="B98" s="1260"/>
      <c r="C98" s="1260"/>
      <c r="D98" s="1260"/>
      <c r="E98" s="1260"/>
      <c r="F98" s="1260"/>
      <c r="G98" s="1260"/>
      <c r="H98" s="1260"/>
      <c r="I98" s="1260"/>
      <c r="J98" s="1260"/>
      <c r="K98" s="1260"/>
      <c r="L98" s="1260"/>
      <c r="M98" s="1260"/>
      <c r="N98" s="1260"/>
      <c r="O98" s="1260"/>
      <c r="P98" s="1259"/>
      <c r="Q98" s="1259"/>
      <c r="R98" s="1259"/>
      <c r="S98" s="1259"/>
      <c r="T98" s="1259"/>
      <c r="U98" s="1259"/>
      <c r="V98" s="1259"/>
      <c r="W98" s="1259"/>
      <c r="X98" s="1259"/>
      <c r="Y98" s="1259"/>
      <c r="Z98" s="1259"/>
    </row>
    <row r="99" spans="2:29" x14ac:dyDescent="0.2">
      <c r="B99" s="1260"/>
      <c r="C99" s="1260"/>
      <c r="D99" s="1260"/>
      <c r="E99" s="1260"/>
      <c r="F99" s="1260"/>
      <c r="G99" s="1260"/>
      <c r="H99" s="1260"/>
      <c r="I99" s="1260"/>
      <c r="J99" s="1260"/>
      <c r="K99" s="1260"/>
      <c r="L99" s="1260"/>
      <c r="M99" s="1260"/>
      <c r="N99" s="1260"/>
      <c r="O99" s="1260"/>
      <c r="P99" s="1259"/>
      <c r="Q99" s="1259"/>
      <c r="R99" s="1259"/>
      <c r="S99" s="1259"/>
      <c r="T99" s="1259"/>
      <c r="U99" s="1259"/>
      <c r="V99" s="1259"/>
      <c r="W99" s="1259"/>
      <c r="X99" s="1259"/>
      <c r="Y99" s="1259"/>
      <c r="Z99" s="1259"/>
      <c r="AA99" s="1259"/>
    </row>
    <row r="100" spans="2:29" x14ac:dyDescent="0.2">
      <c r="B100" s="1260"/>
      <c r="C100" s="1260"/>
      <c r="D100" s="1260"/>
      <c r="E100" s="1260"/>
      <c r="F100" s="1260"/>
      <c r="G100" s="1260"/>
      <c r="H100" s="1260"/>
      <c r="I100" s="1260"/>
      <c r="J100" s="1260"/>
      <c r="K100" s="1260"/>
      <c r="L100" s="1260"/>
      <c r="M100" s="1260"/>
      <c r="N100" s="1260"/>
      <c r="O100" s="1260"/>
      <c r="P100" s="1259"/>
      <c r="Q100" s="1259"/>
      <c r="R100" s="1259"/>
      <c r="S100" s="1259"/>
      <c r="T100" s="1259"/>
      <c r="U100" s="1259"/>
      <c r="V100" s="1259"/>
      <c r="W100" s="1259"/>
      <c r="X100" s="1259"/>
      <c r="Y100" s="1259"/>
      <c r="Z100" s="1259"/>
      <c r="AA100" s="1259"/>
      <c r="AB100" s="1142"/>
      <c r="AC100" s="1142"/>
    </row>
    <row r="101" spans="2:29" x14ac:dyDescent="0.2">
      <c r="B101" s="1260"/>
      <c r="C101" s="1260"/>
      <c r="D101" s="1260"/>
      <c r="E101" s="1260"/>
      <c r="F101" s="1260"/>
      <c r="G101" s="1260"/>
      <c r="H101" s="1260"/>
      <c r="I101" s="1260"/>
      <c r="J101" s="1260"/>
      <c r="K101" s="1260"/>
      <c r="L101" s="1260"/>
      <c r="M101" s="1260"/>
      <c r="N101" s="1260"/>
      <c r="O101" s="1260"/>
      <c r="P101" s="1259"/>
      <c r="Q101" s="1259"/>
      <c r="R101" s="1259"/>
      <c r="S101" s="1259"/>
      <c r="T101" s="1259"/>
      <c r="U101" s="1259"/>
      <c r="V101" s="1259"/>
      <c r="W101" s="1259"/>
      <c r="X101" s="1259"/>
      <c r="Y101" s="1259"/>
      <c r="Z101" s="1259"/>
      <c r="AA101" s="1259"/>
      <c r="AB101" s="1142"/>
      <c r="AC101" s="1142"/>
    </row>
    <row r="102" spans="2:29" x14ac:dyDescent="0.2">
      <c r="B102" s="1260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  <c r="P102" s="1259"/>
      <c r="Q102" s="1259"/>
      <c r="R102" s="1259"/>
      <c r="S102" s="1259"/>
      <c r="T102" s="1259"/>
      <c r="U102" s="1259"/>
      <c r="V102" s="1259"/>
      <c r="W102" s="1259"/>
      <c r="X102" s="1259"/>
      <c r="Y102" s="1259"/>
      <c r="Z102" s="1259"/>
      <c r="AA102" s="1259"/>
      <c r="AB102" s="1142"/>
      <c r="AC102" s="1142"/>
    </row>
    <row r="103" spans="2:29" x14ac:dyDescent="0.2">
      <c r="B103" s="1260"/>
      <c r="C103" s="1260"/>
      <c r="D103" s="1260"/>
      <c r="E103" s="1260"/>
      <c r="F103" s="1260"/>
      <c r="G103" s="1260"/>
      <c r="H103" s="1260"/>
      <c r="I103" s="1260"/>
      <c r="J103" s="1260"/>
      <c r="K103" s="1260"/>
      <c r="L103" s="1260"/>
      <c r="M103" s="1260"/>
      <c r="N103" s="1260"/>
      <c r="O103" s="1260"/>
      <c r="P103" s="1259"/>
      <c r="Q103" s="1259"/>
      <c r="R103" s="1259"/>
      <c r="S103" s="1259"/>
      <c r="T103" s="1259"/>
      <c r="U103" s="1259"/>
      <c r="V103" s="1259"/>
      <c r="W103" s="1259"/>
      <c r="X103" s="1259"/>
      <c r="Y103" s="1259"/>
      <c r="Z103" s="1259"/>
      <c r="AA103" s="1259"/>
      <c r="AB103" s="1142"/>
      <c r="AC103" s="1142"/>
    </row>
    <row r="104" spans="2:29" x14ac:dyDescent="0.2">
      <c r="B104" s="1260"/>
      <c r="C104" s="1260"/>
      <c r="D104" s="1260"/>
      <c r="E104" s="1260"/>
      <c r="F104" s="1260"/>
      <c r="G104" s="1260"/>
      <c r="H104" s="1260"/>
      <c r="I104" s="1260"/>
      <c r="J104" s="1260"/>
      <c r="K104" s="1260"/>
      <c r="L104" s="1260"/>
      <c r="M104" s="1260"/>
      <c r="N104" s="1260"/>
      <c r="O104" s="1260"/>
      <c r="P104" s="1259"/>
      <c r="Q104" s="1259"/>
      <c r="R104" s="1259"/>
      <c r="S104" s="1259"/>
      <c r="T104" s="1259"/>
      <c r="U104" s="1259"/>
      <c r="V104" s="1259"/>
      <c r="W104" s="1259"/>
      <c r="X104" s="1259"/>
      <c r="Y104" s="1259"/>
      <c r="Z104" s="1259"/>
      <c r="AA104" s="1259"/>
      <c r="AB104" s="1142"/>
      <c r="AC104" s="1142"/>
    </row>
    <row r="105" spans="2:29" x14ac:dyDescent="0.2">
      <c r="B105" s="1260"/>
      <c r="C105" s="1260"/>
      <c r="D105" s="1260"/>
      <c r="E105" s="1260"/>
      <c r="F105" s="1260"/>
      <c r="G105" s="1260"/>
      <c r="H105" s="1260"/>
      <c r="I105" s="1260"/>
      <c r="J105" s="1260"/>
      <c r="K105" s="1260"/>
      <c r="L105" s="1260"/>
      <c r="M105" s="1260"/>
      <c r="N105" s="1260"/>
      <c r="O105" s="1260"/>
      <c r="P105" s="1259"/>
      <c r="Q105" s="1259"/>
      <c r="R105" s="1259"/>
      <c r="S105" s="1259"/>
      <c r="T105" s="1259"/>
      <c r="U105" s="1259"/>
      <c r="V105" s="1259"/>
      <c r="W105" s="1259"/>
      <c r="X105" s="1259"/>
      <c r="Y105" s="1259"/>
      <c r="Z105" s="1259"/>
      <c r="AA105" s="1259"/>
      <c r="AB105" s="1142"/>
      <c r="AC105" s="1142"/>
    </row>
  </sheetData>
  <mergeCells count="8">
    <mergeCell ref="A1:K1"/>
    <mergeCell ref="A2:K2"/>
    <mergeCell ref="A3:K3"/>
    <mergeCell ref="A6:K6"/>
    <mergeCell ref="B60:T60"/>
    <mergeCell ref="A56:V56"/>
    <mergeCell ref="A57:V57"/>
    <mergeCell ref="A58:V58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4"/>
  <sheetViews>
    <sheetView showGridLines="0" zoomScale="90" zoomScaleNormal="90" workbookViewId="0">
      <selection activeCell="D26" sqref="D26"/>
    </sheetView>
  </sheetViews>
  <sheetFormatPr baseColWidth="10" defaultColWidth="13.7109375" defaultRowHeight="12.75" x14ac:dyDescent="0.2"/>
  <cols>
    <col min="1" max="1" width="46.7109375" style="1011" customWidth="1"/>
    <col min="2" max="2" width="13.5703125" style="1011" customWidth="1"/>
    <col min="3" max="4" width="10.42578125" style="1011" customWidth="1"/>
    <col min="5" max="5" width="16.28515625" style="1011" customWidth="1"/>
    <col min="6" max="6" width="16.5703125" style="1011" customWidth="1"/>
    <col min="7" max="7" width="12.85546875" style="1011" customWidth="1"/>
    <col min="8" max="8" width="9.5703125" style="1011" customWidth="1"/>
    <col min="9" max="9" width="12.28515625" style="1011" customWidth="1"/>
    <col min="10" max="10" width="11.42578125" style="1011" customWidth="1"/>
    <col min="11" max="11" width="11.85546875" style="1011" customWidth="1"/>
    <col min="12" max="12" width="14.140625" style="1011" customWidth="1"/>
    <col min="13" max="13" width="14.28515625" style="1011" customWidth="1"/>
    <col min="14" max="14" width="13.28515625" style="1011" customWidth="1"/>
    <col min="15" max="17" width="15.28515625" style="1011" customWidth="1"/>
    <col min="18" max="18" width="13.7109375" style="1011"/>
    <col min="19" max="19" width="12" style="1011" customWidth="1"/>
    <col min="20" max="20" width="5" style="1011" bestFit="1" customWidth="1"/>
    <col min="21" max="16384" width="13.7109375" style="1011"/>
  </cols>
  <sheetData>
    <row r="1" spans="1:39" x14ac:dyDescent="0.2">
      <c r="A1" s="1262"/>
      <c r="B1" s="1262"/>
      <c r="C1" s="1262"/>
      <c r="D1" s="1262"/>
      <c r="E1" s="1262"/>
      <c r="F1" s="1262"/>
      <c r="G1" s="1262"/>
      <c r="H1" s="1262"/>
      <c r="I1" s="1262"/>
      <c r="J1" s="1262"/>
      <c r="K1" s="1262"/>
      <c r="L1" s="1262"/>
      <c r="M1" s="1262"/>
      <c r="N1" s="1262"/>
      <c r="O1" s="1262"/>
      <c r="P1" s="1262"/>
      <c r="Q1" s="1262"/>
      <c r="R1" s="1262"/>
      <c r="S1" s="1262"/>
      <c r="T1" s="1262"/>
      <c r="U1" s="1262"/>
      <c r="V1" s="1262"/>
    </row>
    <row r="2" spans="1:39" ht="24" customHeight="1" x14ac:dyDescent="0.25">
      <c r="A2" s="1931" t="s">
        <v>2038</v>
      </c>
      <c r="B2" s="1932"/>
      <c r="C2" s="1932"/>
      <c r="D2" s="1932"/>
      <c r="E2" s="1932"/>
      <c r="F2" s="1932"/>
      <c r="G2" s="1932"/>
      <c r="H2" s="1932"/>
      <c r="I2" s="1932"/>
      <c r="J2" s="1932"/>
      <c r="K2" s="1932"/>
      <c r="L2" s="1932"/>
      <c r="M2" s="1932"/>
      <c r="N2" s="1932"/>
      <c r="O2" s="1932"/>
      <c r="P2" s="1932"/>
      <c r="Q2" s="1932"/>
      <c r="R2" s="1932"/>
      <c r="S2" s="1932"/>
      <c r="T2" s="1932"/>
      <c r="U2" s="1932"/>
      <c r="V2" s="1932"/>
      <c r="W2" s="1261"/>
    </row>
    <row r="3" spans="1:39" ht="15.75" x14ac:dyDescent="0.25">
      <c r="A3" s="1933" t="s">
        <v>2312</v>
      </c>
      <c r="B3" s="1876"/>
      <c r="C3" s="1876"/>
      <c r="D3" s="1876"/>
      <c r="E3" s="1876"/>
      <c r="F3" s="1876"/>
      <c r="G3" s="1876"/>
      <c r="H3" s="1876"/>
      <c r="I3" s="1876"/>
      <c r="J3" s="1876"/>
      <c r="K3" s="1876"/>
      <c r="L3" s="1876"/>
      <c r="M3" s="1876"/>
      <c r="N3" s="1876"/>
      <c r="O3" s="1876"/>
      <c r="P3" s="1876"/>
      <c r="Q3" s="1876"/>
      <c r="R3" s="1876"/>
      <c r="S3" s="1876"/>
      <c r="T3" s="1876"/>
      <c r="U3" s="1876"/>
      <c r="V3" s="1876"/>
      <c r="W3" s="1261"/>
      <c r="X3" s="1262"/>
      <c r="Y3" s="1262"/>
      <c r="Z3" s="1262"/>
      <c r="AA3" s="1262"/>
      <c r="AB3" s="1262"/>
      <c r="AC3" s="1262"/>
      <c r="AD3" s="1262"/>
      <c r="AE3" s="1262"/>
      <c r="AF3" s="1262"/>
      <c r="AG3" s="1262"/>
      <c r="AH3" s="1262"/>
      <c r="AI3" s="1262"/>
      <c r="AJ3" s="1262"/>
      <c r="AK3" s="1262"/>
      <c r="AL3" s="1262"/>
      <c r="AM3" s="1262"/>
    </row>
    <row r="4" spans="1:39" ht="15.75" x14ac:dyDescent="0.25">
      <c r="A4" s="1933" t="s">
        <v>2017</v>
      </c>
      <c r="B4" s="1876"/>
      <c r="C4" s="1876"/>
      <c r="D4" s="1876"/>
      <c r="E4" s="1876"/>
      <c r="F4" s="1876"/>
      <c r="G4" s="1876"/>
      <c r="H4" s="1876"/>
      <c r="I4" s="1876"/>
      <c r="J4" s="1876"/>
      <c r="K4" s="1876"/>
      <c r="L4" s="1876"/>
      <c r="M4" s="1876"/>
      <c r="N4" s="1876"/>
      <c r="O4" s="1876"/>
      <c r="P4" s="1876"/>
      <c r="Q4" s="1876"/>
      <c r="R4" s="1876"/>
      <c r="S4" s="1876"/>
      <c r="T4" s="1876"/>
      <c r="U4" s="1876"/>
      <c r="V4" s="1876"/>
      <c r="W4" s="1261"/>
      <c r="X4" s="1262"/>
      <c r="Y4" s="1262"/>
      <c r="Z4" s="1262"/>
      <c r="AA4" s="1262"/>
      <c r="AB4" s="1262"/>
      <c r="AC4" s="1262"/>
      <c r="AD4" s="1262"/>
      <c r="AE4" s="1262"/>
      <c r="AF4" s="1262"/>
      <c r="AG4" s="1262"/>
      <c r="AH4" s="1262"/>
      <c r="AI4" s="1262"/>
      <c r="AJ4" s="1262"/>
      <c r="AK4" s="1262"/>
      <c r="AL4" s="1262"/>
      <c r="AM4" s="1262"/>
    </row>
    <row r="5" spans="1:39" ht="25.5" customHeight="1" thickBot="1" x14ac:dyDescent="0.25">
      <c r="A5" s="1263"/>
      <c r="B5" s="1264"/>
      <c r="C5" s="1264"/>
      <c r="D5" s="1264"/>
      <c r="E5" s="1264"/>
      <c r="F5" s="1264"/>
      <c r="G5" s="1264"/>
      <c r="H5" s="1264"/>
      <c r="I5" s="1264"/>
      <c r="J5" s="1264"/>
      <c r="K5" s="1264"/>
      <c r="L5" s="1264"/>
      <c r="M5" s="1264"/>
      <c r="N5" s="1264"/>
      <c r="O5" s="1264"/>
      <c r="P5" s="1264"/>
      <c r="Q5" s="1264"/>
      <c r="R5" s="1264"/>
      <c r="S5" s="1264"/>
      <c r="T5" s="1264"/>
      <c r="U5" s="1264"/>
      <c r="V5" s="1264"/>
      <c r="W5" s="1261"/>
      <c r="X5" s="1262"/>
      <c r="Y5" s="1262"/>
      <c r="Z5" s="1262"/>
      <c r="AA5" s="1262"/>
      <c r="AB5" s="1262"/>
      <c r="AC5" s="1262"/>
      <c r="AD5" s="1262"/>
      <c r="AE5" s="1262"/>
      <c r="AF5" s="1262"/>
      <c r="AG5" s="1262"/>
      <c r="AH5" s="1262"/>
      <c r="AI5" s="1262"/>
      <c r="AJ5" s="1262"/>
      <c r="AK5" s="1262"/>
      <c r="AL5" s="1262"/>
      <c r="AM5" s="1262"/>
    </row>
    <row r="6" spans="1:39" ht="15" customHeight="1" thickBot="1" x14ac:dyDescent="0.25">
      <c r="A6" s="1934" t="s">
        <v>2018</v>
      </c>
      <c r="B6" s="1884" t="s">
        <v>1963</v>
      </c>
      <c r="C6" s="1885"/>
      <c r="D6" s="1885"/>
      <c r="E6" s="1885"/>
      <c r="F6" s="1885"/>
      <c r="G6" s="1885"/>
      <c r="H6" s="1885"/>
      <c r="I6" s="1885"/>
      <c r="J6" s="1885"/>
      <c r="K6" s="1885"/>
      <c r="L6" s="1887" t="s">
        <v>1964</v>
      </c>
      <c r="M6" s="1888"/>
      <c r="N6" s="1889"/>
      <c r="O6" s="1884" t="s">
        <v>1965</v>
      </c>
      <c r="P6" s="1885"/>
      <c r="Q6" s="1886"/>
      <c r="R6" s="1884" t="s">
        <v>1966</v>
      </c>
      <c r="S6" s="1885"/>
      <c r="T6" s="1886"/>
      <c r="U6" s="1884" t="s">
        <v>1967</v>
      </c>
      <c r="V6" s="1886"/>
      <c r="W6" s="1261"/>
      <c r="X6" s="1262"/>
      <c r="Y6" s="1262"/>
      <c r="Z6" s="1262"/>
      <c r="AA6" s="1262"/>
      <c r="AB6" s="1262"/>
      <c r="AC6" s="1262"/>
      <c r="AD6" s="1262"/>
      <c r="AE6" s="1262"/>
      <c r="AF6" s="1262"/>
      <c r="AG6" s="1262"/>
      <c r="AH6" s="1262"/>
      <c r="AI6" s="1262"/>
      <c r="AJ6" s="1262"/>
      <c r="AK6" s="1262"/>
      <c r="AL6" s="1262"/>
      <c r="AM6" s="1262"/>
    </row>
    <row r="7" spans="1:39" ht="13.5" thickBot="1" x14ac:dyDescent="0.25">
      <c r="A7" s="1935"/>
      <c r="B7" s="1556" t="s">
        <v>697</v>
      </c>
      <c r="C7" s="1557" t="s">
        <v>1968</v>
      </c>
      <c r="D7" s="1557" t="s">
        <v>700</v>
      </c>
      <c r="E7" s="1557" t="s">
        <v>668</v>
      </c>
      <c r="F7" s="1557" t="s">
        <v>781</v>
      </c>
      <c r="G7" s="1557" t="s">
        <v>703</v>
      </c>
      <c r="H7" s="1557" t="s">
        <v>704</v>
      </c>
      <c r="I7" s="1557" t="s">
        <v>705</v>
      </c>
      <c r="J7" s="1557" t="s">
        <v>699</v>
      </c>
      <c r="K7" s="1665" t="s">
        <v>701</v>
      </c>
      <c r="L7" s="1664" t="s">
        <v>706</v>
      </c>
      <c r="M7" s="1665" t="s">
        <v>707</v>
      </c>
      <c r="N7" s="1666" t="s">
        <v>708</v>
      </c>
      <c r="O7" s="1086" t="s">
        <v>709</v>
      </c>
      <c r="P7" s="1665" t="s">
        <v>1293</v>
      </c>
      <c r="Q7" s="1666" t="s">
        <v>2374</v>
      </c>
      <c r="R7" s="1557" t="s">
        <v>710</v>
      </c>
      <c r="S7" s="1557" t="s">
        <v>711</v>
      </c>
      <c r="T7" s="1665" t="s">
        <v>712</v>
      </c>
      <c r="U7" s="1664" t="s">
        <v>718</v>
      </c>
      <c r="V7" s="1666" t="s">
        <v>713</v>
      </c>
      <c r="X7" s="1261"/>
      <c r="Y7" s="1261"/>
      <c r="Z7" s="1261"/>
      <c r="AA7" s="1261"/>
      <c r="AB7" s="1261"/>
      <c r="AC7" s="1265"/>
      <c r="AD7" s="1265"/>
      <c r="AE7" s="1262"/>
      <c r="AF7" s="1262"/>
      <c r="AG7" s="1262"/>
      <c r="AH7" s="1262"/>
      <c r="AI7" s="1262"/>
      <c r="AJ7" s="1262"/>
      <c r="AK7" s="1262"/>
      <c r="AL7" s="1262"/>
      <c r="AM7" s="1262"/>
    </row>
    <row r="8" spans="1:39" ht="12.75" customHeight="1" thickBot="1" x14ac:dyDescent="0.25">
      <c r="A8" s="1669" t="s">
        <v>685</v>
      </c>
      <c r="B8" s="1670"/>
      <c r="C8" s="1670"/>
      <c r="D8" s="1670"/>
      <c r="E8" s="1670"/>
      <c r="F8" s="1670"/>
      <c r="G8" s="1670"/>
      <c r="H8" s="1670"/>
      <c r="I8" s="1670"/>
      <c r="J8" s="1670"/>
      <c r="K8" s="1670"/>
      <c r="L8" s="1696"/>
      <c r="M8" s="1670"/>
      <c r="N8" s="1671"/>
      <c r="O8" s="1696"/>
      <c r="P8" s="1670"/>
      <c r="Q8" s="1671"/>
      <c r="R8" s="1673"/>
      <c r="S8" s="1710"/>
      <c r="T8" s="1711"/>
      <c r="U8" s="1696"/>
      <c r="V8" s="1671"/>
      <c r="X8" s="1261"/>
      <c r="Y8" s="1261"/>
      <c r="Z8" s="1261"/>
      <c r="AA8" s="1261"/>
      <c r="AB8" s="1261"/>
      <c r="AC8" s="1265"/>
      <c r="AD8" s="1265"/>
      <c r="AE8" s="1262"/>
      <c r="AF8" s="1262"/>
      <c r="AG8" s="1262"/>
      <c r="AH8" s="1262"/>
      <c r="AI8" s="1262"/>
      <c r="AJ8" s="1262"/>
      <c r="AK8" s="1262"/>
      <c r="AL8" s="1262"/>
      <c r="AM8" s="1262"/>
    </row>
    <row r="9" spans="1:39" ht="12.75" customHeight="1" x14ac:dyDescent="0.2">
      <c r="A9" s="1229" t="s">
        <v>2019</v>
      </c>
      <c r="B9" s="1708">
        <v>17.411465997254034</v>
      </c>
      <c r="C9" s="1708">
        <v>2.049815676585804</v>
      </c>
      <c r="D9" s="1708">
        <v>8.1695195758782369</v>
      </c>
      <c r="E9" s="1708">
        <v>1.8249003037894584</v>
      </c>
      <c r="F9" s="1708">
        <v>1.8282046693852099</v>
      </c>
      <c r="G9" s="1708">
        <v>1.410820687440361</v>
      </c>
      <c r="H9" s="1708">
        <v>1.2364900930569636</v>
      </c>
      <c r="I9" s="1708">
        <v>2.1778073510293448</v>
      </c>
      <c r="J9" s="1708">
        <v>1.0760207520973408</v>
      </c>
      <c r="K9" s="1709">
        <v>2.3755382062566763</v>
      </c>
      <c r="L9" s="1704">
        <v>3.0110157474629307</v>
      </c>
      <c r="M9" s="1672">
        <v>8.8728441578504267</v>
      </c>
      <c r="N9" s="1705">
        <v>6.9221438824658893E-2</v>
      </c>
      <c r="O9" s="1704">
        <v>0.86022901162812493</v>
      </c>
      <c r="P9" s="1672">
        <v>2.0039064564559665</v>
      </c>
      <c r="Q9" s="1705">
        <v>0.10163847489359688</v>
      </c>
      <c r="R9" s="1704">
        <v>0.78313082283045354</v>
      </c>
      <c r="S9" s="1672">
        <v>1.4097741910693944</v>
      </c>
      <c r="T9" s="1705">
        <v>1.1454948428807912</v>
      </c>
      <c r="U9" s="1704">
        <v>1.3633462803857122</v>
      </c>
      <c r="V9" s="1705">
        <v>8.8243414757176772</v>
      </c>
      <c r="X9" s="1261"/>
      <c r="Y9" s="1261"/>
      <c r="Z9" s="1261"/>
      <c r="AA9" s="1261"/>
      <c r="AB9" s="1261"/>
      <c r="AC9" s="1265"/>
      <c r="AD9" s="1265"/>
      <c r="AE9" s="1262"/>
      <c r="AF9" s="1262"/>
      <c r="AG9" s="1262"/>
      <c r="AH9" s="1262"/>
      <c r="AI9" s="1262"/>
      <c r="AJ9" s="1262"/>
      <c r="AK9" s="1262"/>
      <c r="AL9" s="1262"/>
      <c r="AM9" s="1262"/>
    </row>
    <row r="10" spans="1:39" ht="12.75" customHeight="1" thickBot="1" x14ac:dyDescent="0.25">
      <c r="A10" s="1699" t="s">
        <v>2020</v>
      </c>
      <c r="B10" s="1672">
        <v>17.411465997254034</v>
      </c>
      <c r="C10" s="1672">
        <v>1.2198469253863133</v>
      </c>
      <c r="D10" s="1672">
        <v>1.9937626934576205</v>
      </c>
      <c r="E10" s="1672">
        <v>1.1969150822237102</v>
      </c>
      <c r="F10" s="1672">
        <v>0.96536972941482602</v>
      </c>
      <c r="G10" s="1672">
        <v>1.0804546339011134</v>
      </c>
      <c r="H10" s="1672">
        <v>0.81464372680500952</v>
      </c>
      <c r="I10" s="1672">
        <v>2.1348567500289635</v>
      </c>
      <c r="J10" s="1672">
        <v>0.28073604043182732</v>
      </c>
      <c r="K10" s="1705">
        <v>1.1265842651431213</v>
      </c>
      <c r="L10" s="1704">
        <v>3.0110157474629307</v>
      </c>
      <c r="M10" s="1672">
        <v>0.52232723250447122</v>
      </c>
      <c r="N10" s="1705">
        <v>6.9145831873129976E-2</v>
      </c>
      <c r="O10" s="1704">
        <v>0.5503851707957288</v>
      </c>
      <c r="P10" s="1672">
        <v>1.7304182183461083</v>
      </c>
      <c r="Q10" s="1705">
        <v>7.4051629542651459E-2</v>
      </c>
      <c r="R10" s="1704">
        <v>0.78313082283045354</v>
      </c>
      <c r="S10" s="1672">
        <v>1.2580258814991931</v>
      </c>
      <c r="T10" s="1705">
        <v>1.1454948428807912</v>
      </c>
      <c r="U10" s="1704">
        <v>1.2496971828102754</v>
      </c>
      <c r="V10" s="1705">
        <v>8.7746079812332702</v>
      </c>
      <c r="X10" s="1261"/>
      <c r="Y10" s="1261"/>
      <c r="Z10" s="1261"/>
      <c r="AA10" s="1261"/>
      <c r="AB10" s="1261"/>
      <c r="AC10" s="1265"/>
      <c r="AD10" s="1265"/>
      <c r="AE10" s="1262"/>
      <c r="AF10" s="1262"/>
      <c r="AG10" s="1262"/>
      <c r="AH10" s="1262"/>
      <c r="AI10" s="1262"/>
      <c r="AJ10" s="1262"/>
      <c r="AK10" s="1262"/>
      <c r="AL10" s="1262"/>
      <c r="AM10" s="1262"/>
    </row>
    <row r="11" spans="1:39" ht="12.75" customHeight="1" x14ac:dyDescent="0.2">
      <c r="A11" s="1673" t="s">
        <v>2021</v>
      </c>
      <c r="B11" s="1670"/>
      <c r="C11" s="1670"/>
      <c r="D11" s="1670"/>
      <c r="E11" s="1670"/>
      <c r="F11" s="1670"/>
      <c r="G11" s="1670"/>
      <c r="H11" s="1670"/>
      <c r="I11" s="1670"/>
      <c r="J11" s="1670"/>
      <c r="K11" s="1671"/>
      <c r="L11" s="1696"/>
      <c r="M11" s="1670"/>
      <c r="N11" s="1671"/>
      <c r="O11" s="1696"/>
      <c r="P11" s="1670"/>
      <c r="Q11" s="1671"/>
      <c r="R11" s="1696"/>
      <c r="S11" s="1670"/>
      <c r="T11" s="1671"/>
      <c r="U11" s="1696"/>
      <c r="V11" s="1671"/>
      <c r="X11" s="1261"/>
      <c r="Y11" s="1261"/>
      <c r="Z11" s="1261"/>
      <c r="AA11" s="1261"/>
      <c r="AB11" s="1261"/>
      <c r="AC11" s="1265"/>
      <c r="AD11" s="1265"/>
      <c r="AE11" s="1262"/>
      <c r="AF11" s="1262"/>
      <c r="AG11" s="1262"/>
      <c r="AH11" s="1262"/>
      <c r="AI11" s="1262"/>
      <c r="AJ11" s="1262"/>
      <c r="AK11" s="1262"/>
      <c r="AL11" s="1262"/>
      <c r="AM11" s="1262"/>
    </row>
    <row r="12" spans="1:39" ht="12.75" customHeight="1" thickBot="1" x14ac:dyDescent="0.25">
      <c r="A12" s="1699" t="s">
        <v>2022</v>
      </c>
      <c r="B12" s="1672">
        <v>0</v>
      </c>
      <c r="C12" s="1672">
        <v>0.43770919828543192</v>
      </c>
      <c r="D12" s="1672">
        <v>1.6787947200406272</v>
      </c>
      <c r="E12" s="1672">
        <v>1.5215054143111766</v>
      </c>
      <c r="F12" s="1672">
        <v>0.30356891173904099</v>
      </c>
      <c r="G12" s="1672">
        <v>0.58728462523037428</v>
      </c>
      <c r="H12" s="1672">
        <v>0.47196122191994982</v>
      </c>
      <c r="I12" s="1672">
        <v>1.2734335045088836</v>
      </c>
      <c r="J12" s="1672">
        <v>0.96395960985247131</v>
      </c>
      <c r="K12" s="1705">
        <v>3.4376764366109043E-3</v>
      </c>
      <c r="L12" s="1704">
        <v>2.1957188208709673E-4</v>
      </c>
      <c r="M12" s="1672">
        <v>3.8622535062701009E-3</v>
      </c>
      <c r="N12" s="1705">
        <v>1.2245251767525733</v>
      </c>
      <c r="O12" s="1704">
        <v>1.5948929609300355</v>
      </c>
      <c r="P12" s="1672">
        <v>8.8676321835696806E-3</v>
      </c>
      <c r="Q12" s="1705">
        <v>0.80672305761951768</v>
      </c>
      <c r="R12" s="1704">
        <v>4.065597031727767E-4</v>
      </c>
      <c r="S12" s="1672">
        <v>3.0652613505716042</v>
      </c>
      <c r="T12" s="1705">
        <v>7.7806334858595456E-3</v>
      </c>
      <c r="U12" s="1704">
        <v>2.5077333866736526</v>
      </c>
      <c r="V12" s="1705">
        <v>0.58826891399036796</v>
      </c>
      <c r="X12" s="1261"/>
      <c r="Y12" s="1261"/>
      <c r="Z12" s="1261"/>
      <c r="AA12" s="1261"/>
      <c r="AB12" s="1261"/>
      <c r="AC12" s="1265"/>
      <c r="AD12" s="1265"/>
      <c r="AE12" s="1262"/>
      <c r="AF12" s="1262"/>
      <c r="AG12" s="1262"/>
      <c r="AH12" s="1262"/>
      <c r="AI12" s="1262"/>
      <c r="AJ12" s="1262"/>
      <c r="AK12" s="1262"/>
      <c r="AL12" s="1262"/>
      <c r="AM12" s="1262"/>
    </row>
    <row r="13" spans="1:39" ht="12.75" customHeight="1" x14ac:dyDescent="0.2">
      <c r="A13" s="1673" t="s">
        <v>2023</v>
      </c>
      <c r="B13" s="1670"/>
      <c r="C13" s="1670"/>
      <c r="D13" s="1670"/>
      <c r="E13" s="1670"/>
      <c r="F13" s="1670"/>
      <c r="G13" s="1670"/>
      <c r="H13" s="1670"/>
      <c r="I13" s="1670"/>
      <c r="J13" s="1670"/>
      <c r="K13" s="1671"/>
      <c r="L13" s="1696"/>
      <c r="M13" s="1670"/>
      <c r="N13" s="1671"/>
      <c r="O13" s="1696"/>
      <c r="P13" s="1670"/>
      <c r="Q13" s="1671"/>
      <c r="R13" s="1696"/>
      <c r="S13" s="1670"/>
      <c r="T13" s="1671"/>
      <c r="U13" s="1696"/>
      <c r="V13" s="1671"/>
      <c r="X13" s="1261"/>
      <c r="Y13" s="1261"/>
      <c r="Z13" s="1261"/>
      <c r="AA13" s="1261"/>
      <c r="AB13" s="1261"/>
      <c r="AC13" s="1265"/>
      <c r="AD13" s="1265"/>
      <c r="AE13" s="1262"/>
      <c r="AF13" s="1262"/>
      <c r="AG13" s="1262"/>
      <c r="AH13" s="1262"/>
      <c r="AI13" s="1262"/>
      <c r="AJ13" s="1262"/>
      <c r="AK13" s="1262"/>
      <c r="AL13" s="1262"/>
      <c r="AM13" s="1262"/>
    </row>
    <row r="14" spans="1:39" ht="12.75" customHeight="1" thickBot="1" x14ac:dyDescent="0.25">
      <c r="A14" s="1699" t="s">
        <v>2024</v>
      </c>
      <c r="B14" s="1672">
        <v>-8.0737932757217554E-3</v>
      </c>
      <c r="C14" s="1672">
        <v>0.14853500405536788</v>
      </c>
      <c r="D14" s="1672">
        <v>0.10838806195742091</v>
      </c>
      <c r="E14" s="1672">
        <v>0.13658701658198577</v>
      </c>
      <c r="F14" s="1672">
        <v>0.21736798357627121</v>
      </c>
      <c r="G14" s="1672">
        <v>0.1906659575532576</v>
      </c>
      <c r="H14" s="1672">
        <v>0.26896868233099791</v>
      </c>
      <c r="I14" s="1672">
        <v>-5.3356619571031223E-2</v>
      </c>
      <c r="J14" s="1672">
        <v>0.1532764515503422</v>
      </c>
      <c r="K14" s="1705">
        <v>0.22303852848232067</v>
      </c>
      <c r="L14" s="1704">
        <v>2.0547396508590068E-2</v>
      </c>
      <c r="M14" s="1672">
        <v>7.118765046259426E-3</v>
      </c>
      <c r="N14" s="1705">
        <v>1.1059548697660123E-2</v>
      </c>
      <c r="O14" s="1704">
        <v>5.1345020105248128E-3</v>
      </c>
      <c r="P14" s="1672">
        <v>0.13945491292909001</v>
      </c>
      <c r="Q14" s="1705">
        <v>-4.1797269447521046E-2</v>
      </c>
      <c r="R14" s="1704">
        <v>7.0854357617556735E-3</v>
      </c>
      <c r="S14" s="1672">
        <v>0.29199712442443893</v>
      </c>
      <c r="T14" s="1705">
        <v>-4.0511867811215886E-2</v>
      </c>
      <c r="U14" s="1704">
        <v>-0.30478286277161132</v>
      </c>
      <c r="V14" s="1705">
        <v>0.11247051926529864</v>
      </c>
      <c r="X14" s="1261"/>
      <c r="Y14" s="1261"/>
      <c r="Z14" s="1261"/>
      <c r="AA14" s="1261"/>
      <c r="AB14" s="1261"/>
      <c r="AC14" s="1265"/>
      <c r="AD14" s="1265"/>
      <c r="AE14" s="1262"/>
      <c r="AF14" s="1262"/>
      <c r="AG14" s="1262"/>
      <c r="AH14" s="1262"/>
      <c r="AI14" s="1262"/>
      <c r="AJ14" s="1262"/>
      <c r="AK14" s="1262"/>
      <c r="AL14" s="1262"/>
      <c r="AM14" s="1262"/>
    </row>
    <row r="15" spans="1:39" ht="12.75" customHeight="1" thickBot="1" x14ac:dyDescent="0.25">
      <c r="A15" s="1252" t="s">
        <v>2025</v>
      </c>
      <c r="B15" s="1670"/>
      <c r="C15" s="1670"/>
      <c r="D15" s="1670"/>
      <c r="E15" s="1670"/>
      <c r="F15" s="1670"/>
      <c r="G15" s="1670"/>
      <c r="H15" s="1670"/>
      <c r="I15" s="1670"/>
      <c r="J15" s="1670"/>
      <c r="K15" s="1671"/>
      <c r="L15" s="1696"/>
      <c r="M15" s="1670"/>
      <c r="N15" s="1671"/>
      <c r="O15" s="1696"/>
      <c r="P15" s="1670"/>
      <c r="Q15" s="1671"/>
      <c r="R15" s="1696"/>
      <c r="S15" s="1670"/>
      <c r="T15" s="1671"/>
      <c r="U15" s="1696"/>
      <c r="V15" s="1671"/>
      <c r="X15" s="1261"/>
      <c r="Y15" s="1261"/>
      <c r="Z15" s="1261"/>
      <c r="AA15" s="1261"/>
      <c r="AB15" s="1261"/>
      <c r="AC15" s="1265"/>
      <c r="AD15" s="1265"/>
      <c r="AE15" s="1262"/>
      <c r="AF15" s="1262"/>
      <c r="AG15" s="1262"/>
      <c r="AH15" s="1262"/>
      <c r="AI15" s="1262"/>
      <c r="AJ15" s="1262"/>
      <c r="AK15" s="1262"/>
      <c r="AL15" s="1262"/>
      <c r="AM15" s="1262"/>
    </row>
    <row r="16" spans="1:39" ht="12.75" customHeight="1" x14ac:dyDescent="0.2">
      <c r="A16" s="1229" t="s">
        <v>2026</v>
      </c>
      <c r="B16" s="1672">
        <v>0.19260038195895779</v>
      </c>
      <c r="C16" s="1672">
        <v>0.6501985612387351</v>
      </c>
      <c r="D16" s="1672">
        <v>0.63547349225909688</v>
      </c>
      <c r="E16" s="1672">
        <v>0.74750379847870418</v>
      </c>
      <c r="F16" s="1672">
        <v>0.45325760471516524</v>
      </c>
      <c r="G16" s="1672">
        <v>0.75501557175156897</v>
      </c>
      <c r="H16" s="1672">
        <v>0.62879899034664599</v>
      </c>
      <c r="I16" s="1672">
        <v>0.29572610919557546</v>
      </c>
      <c r="J16" s="1672">
        <v>0.78930828921745022</v>
      </c>
      <c r="K16" s="1705">
        <v>0.6233793347285006</v>
      </c>
      <c r="L16" s="1704">
        <v>0.47906604190454427</v>
      </c>
      <c r="M16" s="1672">
        <v>0.37632931939840819</v>
      </c>
      <c r="N16" s="1705">
        <v>0.19635399655618396</v>
      </c>
      <c r="O16" s="1704">
        <v>0.77218068530254269</v>
      </c>
      <c r="P16" s="1672">
        <v>0.62500187586376266</v>
      </c>
      <c r="Q16" s="1705">
        <v>0.43820593015550691</v>
      </c>
      <c r="R16" s="1704">
        <v>0.3345271194199132</v>
      </c>
      <c r="S16" s="1672">
        <v>0.71168009856664127</v>
      </c>
      <c r="T16" s="1705">
        <v>0.21371305559857895</v>
      </c>
      <c r="U16" s="1704">
        <v>0.67594753388418394</v>
      </c>
      <c r="V16" s="1705">
        <v>0.60310294357480498</v>
      </c>
      <c r="X16" s="1261"/>
      <c r="Y16" s="1261"/>
      <c r="Z16" s="1261"/>
      <c r="AA16" s="1261"/>
      <c r="AB16" s="1261"/>
      <c r="AC16" s="1265"/>
      <c r="AD16" s="1265"/>
      <c r="AE16" s="1262"/>
      <c r="AF16" s="1262"/>
      <c r="AG16" s="1262"/>
      <c r="AH16" s="1262"/>
      <c r="AI16" s="1262"/>
      <c r="AJ16" s="1262"/>
      <c r="AK16" s="1262"/>
      <c r="AL16" s="1262"/>
      <c r="AM16" s="1262"/>
    </row>
    <row r="17" spans="1:39" ht="12.75" customHeight="1" thickBot="1" x14ac:dyDescent="0.25">
      <c r="A17" s="1231" t="s">
        <v>2027</v>
      </c>
      <c r="B17" s="1672">
        <v>0.23854405879737167</v>
      </c>
      <c r="C17" s="1672">
        <v>1.8587646853061901</v>
      </c>
      <c r="D17" s="1672">
        <v>1.7432847235098092</v>
      </c>
      <c r="E17" s="1672">
        <v>2.9604556186389157</v>
      </c>
      <c r="F17" s="1672">
        <v>0.82901492297672097</v>
      </c>
      <c r="G17" s="1672">
        <v>3.0818920906512934</v>
      </c>
      <c r="H17" s="1672">
        <v>1.6939581897523659</v>
      </c>
      <c r="I17" s="1672">
        <v>0.41990213332741305</v>
      </c>
      <c r="J17" s="1672">
        <v>3.7462712049079006</v>
      </c>
      <c r="K17" s="1705">
        <v>1.655191528800251</v>
      </c>
      <c r="L17" s="1704">
        <v>0.91962912852911094</v>
      </c>
      <c r="M17" s="1672">
        <v>0.60341031108821963</v>
      </c>
      <c r="N17" s="1705">
        <v>0.24432896538371365</v>
      </c>
      <c r="O17" s="1704">
        <v>3.3894434557842206</v>
      </c>
      <c r="P17" s="1672">
        <v>1.6666800062090408</v>
      </c>
      <c r="Q17" s="1705">
        <v>0.78001166918120746</v>
      </c>
      <c r="R17" s="1704">
        <v>0.50269083712067864</v>
      </c>
      <c r="S17" s="1672">
        <v>2.4683696651829519</v>
      </c>
      <c r="T17" s="1705">
        <v>0.2718003358955336</v>
      </c>
      <c r="U17" s="1704">
        <v>2.0859200424742372</v>
      </c>
      <c r="V17" s="1705">
        <v>1.519545015039623</v>
      </c>
      <c r="X17" s="1261"/>
      <c r="Y17" s="1261"/>
      <c r="Z17" s="1261"/>
      <c r="AA17" s="1261"/>
      <c r="AB17" s="1261"/>
      <c r="AC17" s="1265"/>
      <c r="AD17" s="1265"/>
      <c r="AE17" s="1262"/>
      <c r="AF17" s="1262"/>
      <c r="AG17" s="1262"/>
      <c r="AH17" s="1262"/>
      <c r="AI17" s="1262"/>
      <c r="AJ17" s="1262"/>
      <c r="AK17" s="1262"/>
      <c r="AL17" s="1262"/>
      <c r="AM17" s="1262"/>
    </row>
    <row r="18" spans="1:39" ht="12.75" customHeight="1" thickBot="1" x14ac:dyDescent="0.25">
      <c r="A18" s="1252" t="s">
        <v>2028</v>
      </c>
      <c r="B18" s="1670"/>
      <c r="C18" s="1670"/>
      <c r="D18" s="1670"/>
      <c r="E18" s="1670"/>
      <c r="F18" s="1670"/>
      <c r="G18" s="1670"/>
      <c r="H18" s="1670"/>
      <c r="I18" s="1670"/>
      <c r="J18" s="1670"/>
      <c r="K18" s="1671"/>
      <c r="L18" s="1696"/>
      <c r="M18" s="1670"/>
      <c r="N18" s="1671"/>
      <c r="O18" s="1696"/>
      <c r="P18" s="1670"/>
      <c r="Q18" s="1671"/>
      <c r="R18" s="1696"/>
      <c r="S18" s="1670"/>
      <c r="T18" s="1671"/>
      <c r="U18" s="1696"/>
      <c r="V18" s="1671"/>
      <c r="X18" s="1261"/>
      <c r="Y18" s="1261"/>
      <c r="Z18" s="1261"/>
      <c r="AA18" s="1261"/>
      <c r="AB18" s="1261"/>
      <c r="AC18" s="1265"/>
      <c r="AD18" s="1265"/>
      <c r="AE18" s="1262"/>
      <c r="AF18" s="1262"/>
      <c r="AG18" s="1262"/>
      <c r="AH18" s="1262"/>
      <c r="AI18" s="1262"/>
      <c r="AJ18" s="1262"/>
      <c r="AK18" s="1262"/>
      <c r="AL18" s="1262"/>
      <c r="AM18" s="1262"/>
    </row>
    <row r="19" spans="1:39" ht="12.75" customHeight="1" thickBot="1" x14ac:dyDescent="0.25">
      <c r="A19" s="1234" t="s">
        <v>2029</v>
      </c>
      <c r="B19" s="1672">
        <v>-15.267859759126926</v>
      </c>
      <c r="C19" s="1672">
        <v>1.2760726697552665</v>
      </c>
      <c r="D19" s="1672">
        <v>1.0292337662043232</v>
      </c>
      <c r="E19" s="1672">
        <v>0.94599821125750683</v>
      </c>
      <c r="F19" s="1672">
        <v>1.3052476129618176</v>
      </c>
      <c r="G19" s="1672">
        <v>0.88912539775660504</v>
      </c>
      <c r="H19" s="1672">
        <v>0.76161967875618686</v>
      </c>
      <c r="I19" s="1672">
        <v>8.5431428816559463E-2</v>
      </c>
      <c r="J19" s="1672">
        <v>1.2830160102187735</v>
      </c>
      <c r="K19" s="1705">
        <v>1.0957318115351904</v>
      </c>
      <c r="L19" s="1704">
        <v>-0.47776692900750667</v>
      </c>
      <c r="M19" s="1672">
        <v>3.1139925607144248</v>
      </c>
      <c r="N19" s="1705">
        <v>1.5774720338168944</v>
      </c>
      <c r="O19" s="1704">
        <v>10.089946372279366</v>
      </c>
      <c r="P19" s="1672">
        <v>1.3678987212098073</v>
      </c>
      <c r="Q19" s="1705">
        <v>4.0261467920329039</v>
      </c>
      <c r="R19" s="1704">
        <v>7.7747279476847861</v>
      </c>
      <c r="S19" s="1672">
        <v>1.0008988731912858</v>
      </c>
      <c r="T19" s="1705">
        <v>-2.7913509116105066</v>
      </c>
      <c r="U19" s="1704">
        <v>0.9711942789906477</v>
      </c>
      <c r="V19" s="1705">
        <v>1.459533687023076</v>
      </c>
      <c r="X19" s="1261"/>
      <c r="Y19" s="1261"/>
      <c r="Z19" s="1261"/>
      <c r="AA19" s="1261"/>
      <c r="AB19" s="1261"/>
      <c r="AC19" s="1265"/>
      <c r="AD19" s="1265"/>
      <c r="AE19" s="1262"/>
      <c r="AF19" s="1262"/>
      <c r="AG19" s="1262"/>
      <c r="AH19" s="1262"/>
      <c r="AI19" s="1262"/>
      <c r="AJ19" s="1262"/>
      <c r="AK19" s="1262"/>
      <c r="AL19" s="1262"/>
      <c r="AM19" s="1262"/>
    </row>
    <row r="20" spans="1:39" ht="12.75" customHeight="1" thickBot="1" x14ac:dyDescent="0.25">
      <c r="A20" s="1252" t="s">
        <v>2030</v>
      </c>
      <c r="B20" s="1670"/>
      <c r="C20" s="1670"/>
      <c r="D20" s="1670"/>
      <c r="E20" s="1670"/>
      <c r="F20" s="1670"/>
      <c r="G20" s="1670"/>
      <c r="H20" s="1670"/>
      <c r="I20" s="1670"/>
      <c r="J20" s="1670"/>
      <c r="K20" s="1671"/>
      <c r="L20" s="1696"/>
      <c r="M20" s="1670"/>
      <c r="N20" s="1671"/>
      <c r="O20" s="1696"/>
      <c r="P20" s="1670"/>
      <c r="Q20" s="1671"/>
      <c r="R20" s="1696"/>
      <c r="S20" s="1670"/>
      <c r="T20" s="1671"/>
      <c r="U20" s="1696"/>
      <c r="V20" s="1671"/>
      <c r="X20" s="1261"/>
      <c r="Y20" s="1261"/>
      <c r="Z20" s="1261"/>
      <c r="AA20" s="1261"/>
      <c r="AB20" s="1261"/>
      <c r="AC20" s="1265"/>
      <c r="AD20" s="1265"/>
      <c r="AE20" s="1262"/>
      <c r="AF20" s="1262"/>
      <c r="AG20" s="1262"/>
      <c r="AH20" s="1262"/>
      <c r="AI20" s="1262"/>
      <c r="AJ20" s="1262"/>
      <c r="AK20" s="1262"/>
      <c r="AL20" s="1262"/>
      <c r="AM20" s="1262"/>
    </row>
    <row r="21" spans="1:39" ht="12.75" customHeight="1" x14ac:dyDescent="0.25">
      <c r="A21" s="1229" t="s">
        <v>2031</v>
      </c>
      <c r="B21" s="1258">
        <v>0</v>
      </c>
      <c r="C21" s="1258">
        <v>1.0521932127467668</v>
      </c>
      <c r="D21" s="1258">
        <v>0.25630933142857432</v>
      </c>
      <c r="E21" s="1258">
        <v>0.704206874624278</v>
      </c>
      <c r="F21" s="1258">
        <v>0.77894667563609754</v>
      </c>
      <c r="G21" s="1258">
        <v>0.6642124820301929</v>
      </c>
      <c r="H21" s="1258">
        <v>0.6748093775039804</v>
      </c>
      <c r="I21" s="1258">
        <v>5.6654616097312795E-2</v>
      </c>
      <c r="J21" s="1258">
        <v>1.2516114713887407</v>
      </c>
      <c r="K21" s="1701">
        <v>0.71000906095316074</v>
      </c>
      <c r="L21" s="1706">
        <v>2.8883837347993289E-2</v>
      </c>
      <c r="M21" s="1258">
        <v>8.0557558152370215E-2</v>
      </c>
      <c r="N21" s="1701">
        <v>4.7083583138785974E-2</v>
      </c>
      <c r="O21" s="1706">
        <v>0.18251189097993711</v>
      </c>
      <c r="P21" s="1258">
        <v>0.40985049738274065</v>
      </c>
      <c r="Q21" s="1701">
        <v>0</v>
      </c>
      <c r="R21" s="1706">
        <v>2.7297913199459092E-2</v>
      </c>
      <c r="S21" s="1258">
        <v>0.4151555348861718</v>
      </c>
      <c r="T21" s="1701">
        <v>0</v>
      </c>
      <c r="U21" s="1706">
        <v>0.1020864989823807</v>
      </c>
      <c r="V21" s="1701">
        <v>0.63141163822973645</v>
      </c>
      <c r="X21" s="1266"/>
      <c r="Y21" s="1267"/>
      <c r="Z21" s="1267"/>
      <c r="AA21" s="1268"/>
      <c r="AB21" s="1268"/>
      <c r="AC21" s="1268"/>
      <c r="AD21" s="1268"/>
      <c r="AE21" s="1268"/>
      <c r="AF21" s="1268"/>
    </row>
    <row r="22" spans="1:39" ht="12.75" customHeight="1" x14ac:dyDescent="0.25">
      <c r="A22" s="1699" t="s">
        <v>2032</v>
      </c>
      <c r="B22" s="1258">
        <v>9.9527782304003526E-2</v>
      </c>
      <c r="C22" s="1258">
        <v>6.6301875125039059E-2</v>
      </c>
      <c r="D22" s="1258">
        <v>4.0665357213558288E-2</v>
      </c>
      <c r="E22" s="1258">
        <v>3.2625305219797854E-2</v>
      </c>
      <c r="F22" s="1258">
        <v>0.15512122844547324</v>
      </c>
      <c r="G22" s="1258">
        <v>4.1531216794399667E-2</v>
      </c>
      <c r="H22" s="1258">
        <v>7.6041210369059184E-2</v>
      </c>
      <c r="I22" s="1258">
        <v>-3.2103143870153609E-3</v>
      </c>
      <c r="J22" s="1258">
        <v>4.1433818852420014E-2</v>
      </c>
      <c r="K22" s="1701">
        <v>9.2042479122590545E-2</v>
      </c>
      <c r="L22" s="1706">
        <v>-5.1139391370512684E-3</v>
      </c>
      <c r="M22" s="1258">
        <v>1.3825395310374838E-2</v>
      </c>
      <c r="N22" s="1701">
        <v>1.4020511667358831E-2</v>
      </c>
      <c r="O22" s="1706">
        <v>1.1802601048724546E-2</v>
      </c>
      <c r="P22" s="1258">
        <v>7.15347160581567E-2</v>
      </c>
      <c r="Q22" s="1701">
        <v>-9.4539797247104707E-2</v>
      </c>
      <c r="R22" s="1706">
        <v>3.6659127797704874E-2</v>
      </c>
      <c r="S22" s="1258">
        <v>8.4264256992370015E-2</v>
      </c>
      <c r="T22" s="1701">
        <v>8.8915560056252785E-2</v>
      </c>
      <c r="U22" s="1706">
        <v>-9.5920622888482271E-2</v>
      </c>
      <c r="V22" s="1701">
        <v>6.5152442478627309E-2</v>
      </c>
      <c r="X22" s="1266"/>
      <c r="Y22" s="1267"/>
      <c r="Z22" s="1267"/>
      <c r="AA22" s="1268"/>
      <c r="AB22" s="1268"/>
      <c r="AC22" s="1268"/>
      <c r="AD22" s="1268"/>
      <c r="AE22" s="1268"/>
      <c r="AF22" s="1268"/>
    </row>
    <row r="23" spans="1:39" ht="12.75" customHeight="1" thickBot="1" x14ac:dyDescent="0.3">
      <c r="A23" s="1231" t="s">
        <v>2033</v>
      </c>
      <c r="B23" s="1702">
        <v>0.12326954345790175</v>
      </c>
      <c r="C23" s="1702">
        <v>0.18954145917704263</v>
      </c>
      <c r="D23" s="1702">
        <v>0.11155665322002385</v>
      </c>
      <c r="E23" s="1702">
        <v>0.12921107336755797</v>
      </c>
      <c r="F23" s="1702">
        <v>0.28371904169725159</v>
      </c>
      <c r="G23" s="1702">
        <v>0.16952594534818416</v>
      </c>
      <c r="H23" s="1702">
        <v>0.2048518414324095</v>
      </c>
      <c r="I23" s="1702">
        <v>-4.5583322467747968E-3</v>
      </c>
      <c r="J23" s="1702">
        <v>0.1966561413286112</v>
      </c>
      <c r="K23" s="1703">
        <v>0.24439041085607638</v>
      </c>
      <c r="L23" s="1707">
        <v>-9.8168665290086412E-3</v>
      </c>
      <c r="M23" s="1702">
        <v>2.2167781395525731E-2</v>
      </c>
      <c r="N23" s="1703">
        <v>1.7446128777194897E-2</v>
      </c>
      <c r="O23" s="1707">
        <v>5.1806849934555942E-2</v>
      </c>
      <c r="P23" s="1702">
        <v>0.19076019706212727</v>
      </c>
      <c r="Q23" s="1703">
        <v>-0.16828194230187177</v>
      </c>
      <c r="R23" s="1707">
        <v>5.5087335438447071E-2</v>
      </c>
      <c r="S23" s="1702">
        <v>0.29225959281151659</v>
      </c>
      <c r="T23" s="1703">
        <v>0.1130828391458818</v>
      </c>
      <c r="U23" s="1707">
        <v>-0.29600337265818055</v>
      </c>
      <c r="V23" s="1703">
        <v>0.1641545116646812</v>
      </c>
      <c r="X23" s="1266"/>
      <c r="Y23" s="1267"/>
      <c r="Z23" s="1267"/>
      <c r="AA23" s="1268"/>
      <c r="AB23" s="1268"/>
      <c r="AC23" s="1268"/>
      <c r="AD23" s="1268"/>
      <c r="AE23" s="1268"/>
      <c r="AF23" s="1268"/>
    </row>
    <row r="24" spans="1:39" ht="6" customHeight="1" x14ac:dyDescent="0.2">
      <c r="A24" s="1269"/>
      <c r="B24" s="1270"/>
      <c r="C24" s="1270"/>
      <c r="D24" s="1270"/>
      <c r="E24" s="1270"/>
      <c r="F24" s="1270"/>
      <c r="G24" s="1270"/>
      <c r="H24" s="1270"/>
      <c r="I24" s="1270"/>
      <c r="J24" s="1270"/>
      <c r="K24" s="1270"/>
      <c r="L24" s="1270"/>
      <c r="M24" s="1270"/>
      <c r="N24" s="1270"/>
      <c r="O24" s="1270"/>
      <c r="P24" s="1270"/>
      <c r="Q24" s="1270"/>
      <c r="R24" s="1270"/>
      <c r="S24" s="1270"/>
      <c r="T24" s="1270"/>
      <c r="U24" s="1270"/>
      <c r="V24" s="1270"/>
    </row>
    <row r="25" spans="1:39" x14ac:dyDescent="0.2">
      <c r="A25" s="1045" t="s">
        <v>1973</v>
      </c>
      <c r="B25" s="1201"/>
      <c r="C25" s="1201"/>
      <c r="D25" s="1201"/>
      <c r="E25" s="1201"/>
      <c r="F25" s="1201"/>
      <c r="G25" s="1201"/>
      <c r="H25" s="1201"/>
      <c r="I25" s="1201"/>
      <c r="J25" s="1192"/>
      <c r="K25" s="1193"/>
    </row>
    <row r="29" spans="1:39" ht="21.75" customHeight="1" x14ac:dyDescent="0.2">
      <c r="A29" s="1936" t="s">
        <v>2039</v>
      </c>
      <c r="B29" s="1937"/>
      <c r="C29" s="1937"/>
      <c r="D29" s="1937"/>
      <c r="E29" s="1937"/>
      <c r="F29" s="1937"/>
      <c r="G29" s="1937"/>
      <c r="H29" s="1937"/>
      <c r="I29" s="1937"/>
      <c r="J29" s="1937"/>
      <c r="K29" s="1937"/>
      <c r="N29" s="1261"/>
      <c r="O29" s="1271"/>
      <c r="P29" s="1271"/>
      <c r="Q29" s="1271"/>
      <c r="R29" s="1261"/>
      <c r="S29" s="1261"/>
      <c r="T29" s="1261"/>
      <c r="U29" s="1261"/>
      <c r="V29" s="1265"/>
      <c r="W29" s="1265"/>
      <c r="X29" s="1262"/>
      <c r="Y29" s="1262"/>
      <c r="Z29" s="1262"/>
      <c r="AA29" s="1262"/>
      <c r="AB29" s="1262"/>
      <c r="AC29" s="1262"/>
      <c r="AD29" s="1262"/>
      <c r="AE29" s="1262"/>
      <c r="AF29" s="1262"/>
    </row>
    <row r="30" spans="1:39" ht="15.75" x14ac:dyDescent="0.2">
      <c r="A30" s="1936" t="s">
        <v>2312</v>
      </c>
      <c r="B30" s="1937"/>
      <c r="C30" s="1937"/>
      <c r="D30" s="1937"/>
      <c r="E30" s="1937"/>
      <c r="F30" s="1937"/>
      <c r="G30" s="1937"/>
      <c r="H30" s="1937"/>
      <c r="I30" s="1937"/>
      <c r="J30" s="1937"/>
      <c r="K30" s="1937"/>
      <c r="N30" s="1261"/>
      <c r="O30" s="1271"/>
      <c r="P30" s="1271"/>
      <c r="Q30" s="1271"/>
      <c r="R30" s="1261"/>
      <c r="S30" s="1261"/>
      <c r="T30" s="1261"/>
      <c r="U30" s="1261"/>
      <c r="V30" s="1265"/>
      <c r="W30" s="1265"/>
      <c r="X30" s="1262"/>
      <c r="Y30" s="1262"/>
      <c r="Z30" s="1262"/>
      <c r="AA30" s="1262"/>
      <c r="AB30" s="1262"/>
      <c r="AC30" s="1262"/>
      <c r="AD30" s="1262"/>
      <c r="AE30" s="1262"/>
      <c r="AF30" s="1262"/>
    </row>
    <row r="31" spans="1:39" ht="15.75" x14ac:dyDescent="0.2">
      <c r="A31" s="1936" t="s">
        <v>2017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N31" s="1261"/>
      <c r="O31" s="1271"/>
      <c r="P31" s="1271"/>
      <c r="Q31" s="1271"/>
      <c r="R31" s="1261"/>
      <c r="S31" s="1261"/>
      <c r="T31" s="1261"/>
      <c r="U31" s="1261"/>
      <c r="V31" s="1265"/>
      <c r="W31" s="1265"/>
      <c r="X31" s="1262"/>
      <c r="Y31" s="1262"/>
      <c r="Z31" s="1262"/>
      <c r="AA31" s="1262"/>
      <c r="AB31" s="1262"/>
      <c r="AC31" s="1262"/>
      <c r="AD31" s="1262"/>
      <c r="AE31" s="1262"/>
      <c r="AF31" s="1262"/>
    </row>
    <row r="32" spans="1:39" ht="4.5" customHeight="1" thickBot="1" x14ac:dyDescent="0.25">
      <c r="A32" s="1657"/>
      <c r="B32" s="1272"/>
      <c r="C32" s="1272"/>
      <c r="D32" s="1272"/>
      <c r="E32" s="1272"/>
      <c r="F32" s="1272"/>
      <c r="G32" s="1272"/>
      <c r="H32" s="1272"/>
      <c r="I32" s="1272"/>
      <c r="J32" s="1272"/>
      <c r="K32" s="1272"/>
      <c r="N32" s="1261"/>
      <c r="R32" s="1261"/>
      <c r="S32" s="1261"/>
      <c r="T32" s="1261"/>
      <c r="U32" s="1261"/>
      <c r="V32" s="1265"/>
      <c r="W32" s="1265"/>
      <c r="X32" s="1262"/>
      <c r="Y32" s="1262"/>
      <c r="Z32" s="1262"/>
      <c r="AA32" s="1262"/>
      <c r="AB32" s="1262"/>
      <c r="AC32" s="1262"/>
      <c r="AD32" s="1262"/>
      <c r="AE32" s="1262"/>
      <c r="AF32" s="1262"/>
    </row>
    <row r="33" spans="1:32" ht="38.25" customHeight="1" thickBot="1" x14ac:dyDescent="0.25">
      <c r="A33" s="1938" t="s">
        <v>2018</v>
      </c>
      <c r="B33" s="1920" t="s">
        <v>2013</v>
      </c>
      <c r="C33" s="1921"/>
      <c r="D33" s="1921"/>
      <c r="E33" s="1273" t="s">
        <v>2014</v>
      </c>
      <c r="F33" s="1920" t="s">
        <v>2015</v>
      </c>
      <c r="G33" s="1921"/>
      <c r="H33" s="1921"/>
      <c r="I33" s="1921"/>
      <c r="J33" s="1921"/>
      <c r="K33" s="1922"/>
      <c r="N33" s="1261"/>
      <c r="O33" s="1261"/>
      <c r="P33" s="1261"/>
      <c r="Q33" s="1261"/>
      <c r="R33" s="1261"/>
      <c r="S33" s="1261"/>
      <c r="T33" s="1261"/>
      <c r="U33" s="1261"/>
      <c r="V33" s="1265"/>
      <c r="W33" s="1265"/>
      <c r="X33" s="1262"/>
      <c r="Y33" s="1262"/>
      <c r="Z33" s="1262"/>
      <c r="AA33" s="1262"/>
      <c r="AB33" s="1262"/>
      <c r="AC33" s="1262"/>
      <c r="AD33" s="1262"/>
      <c r="AE33" s="1262"/>
      <c r="AF33" s="1262"/>
    </row>
    <row r="34" spans="1:32" ht="18.75" customHeight="1" thickBot="1" x14ac:dyDescent="0.25">
      <c r="A34" s="1938"/>
      <c r="B34" s="1274" t="s">
        <v>688</v>
      </c>
      <c r="C34" s="1275" t="s">
        <v>689</v>
      </c>
      <c r="D34" s="1276" t="s">
        <v>690</v>
      </c>
      <c r="E34" s="1202" t="s">
        <v>687</v>
      </c>
      <c r="F34" s="1276" t="s">
        <v>691</v>
      </c>
      <c r="G34" s="1276" t="s">
        <v>692</v>
      </c>
      <c r="H34" s="1276" t="s">
        <v>693</v>
      </c>
      <c r="I34" s="1276" t="s">
        <v>694</v>
      </c>
      <c r="J34" s="1276" t="s">
        <v>695</v>
      </c>
      <c r="K34" s="1277" t="s">
        <v>696</v>
      </c>
      <c r="O34" s="1261"/>
      <c r="P34" s="1261"/>
      <c r="Q34" s="1261"/>
      <c r="R34" s="1261"/>
      <c r="S34" s="1261"/>
      <c r="T34" s="1261"/>
      <c r="U34" s="1261"/>
      <c r="V34" s="1261"/>
      <c r="W34" s="1261"/>
      <c r="X34" s="1261"/>
      <c r="Y34" s="1261"/>
      <c r="Z34" s="1261"/>
      <c r="AA34" s="1262"/>
      <c r="AB34" s="1262"/>
      <c r="AC34" s="1262"/>
      <c r="AD34" s="1262"/>
      <c r="AE34" s="1262"/>
      <c r="AF34" s="1262"/>
    </row>
    <row r="35" spans="1:32" ht="18" customHeight="1" thickBot="1" x14ac:dyDescent="0.25">
      <c r="A35" s="1252" t="s">
        <v>685</v>
      </c>
      <c r="B35" s="1253"/>
      <c r="C35" s="1253"/>
      <c r="D35" s="1253"/>
      <c r="E35" s="1253"/>
      <c r="F35" s="1253"/>
      <c r="G35" s="1253"/>
      <c r="H35" s="1253"/>
      <c r="I35" s="1253"/>
      <c r="J35" s="1253"/>
      <c r="K35" s="1254"/>
      <c r="O35" s="1261"/>
      <c r="P35" s="1261"/>
      <c r="Q35" s="1261"/>
      <c r="R35" s="1278"/>
      <c r="S35" s="1278"/>
      <c r="T35" s="1278"/>
      <c r="U35" s="1278"/>
      <c r="V35" s="1278"/>
      <c r="W35" s="1278"/>
      <c r="X35" s="1278"/>
      <c r="Y35" s="1278"/>
      <c r="Z35" s="1278"/>
      <c r="AA35" s="1262"/>
      <c r="AB35" s="1262"/>
      <c r="AC35" s="1262"/>
      <c r="AD35" s="1262"/>
      <c r="AE35" s="1262"/>
      <c r="AF35" s="1262"/>
    </row>
    <row r="36" spans="1:32" ht="12.75" customHeight="1" x14ac:dyDescent="0.2">
      <c r="A36" s="1229" t="s">
        <v>2019</v>
      </c>
      <c r="B36" s="1279">
        <v>6.7414830533470642</v>
      </c>
      <c r="C36" s="1279">
        <v>1.5969141627136441</v>
      </c>
      <c r="D36" s="1279">
        <v>6.4672289909418215</v>
      </c>
      <c r="E36" s="1279">
        <v>0.24606155725501397</v>
      </c>
      <c r="F36" s="1279">
        <v>1.8400932595861779</v>
      </c>
      <c r="G36" s="1279">
        <v>3.9206519287916981</v>
      </c>
      <c r="H36" s="1279">
        <v>0.70440341995769484</v>
      </c>
      <c r="I36" s="1279"/>
      <c r="J36" s="1279">
        <v>5.7338737689370998</v>
      </c>
      <c r="K36" s="1279">
        <v>9.2612901477678964</v>
      </c>
      <c r="O36" s="1261"/>
      <c r="P36" s="1261"/>
      <c r="Q36" s="1261"/>
      <c r="R36" s="1280"/>
      <c r="S36" s="1280"/>
      <c r="T36" s="1280"/>
      <c r="U36" s="1280"/>
      <c r="V36" s="1280"/>
      <c r="W36" s="1280"/>
      <c r="X36" s="1280"/>
      <c r="Y36" s="1280"/>
      <c r="Z36" s="1278"/>
      <c r="AA36" s="1262"/>
      <c r="AB36" s="1262"/>
      <c r="AC36" s="1262"/>
      <c r="AD36" s="1262"/>
      <c r="AE36" s="1262"/>
      <c r="AF36" s="1262"/>
    </row>
    <row r="37" spans="1:32" ht="12.75" customHeight="1" thickBot="1" x14ac:dyDescent="0.25">
      <c r="A37" s="1231" t="s">
        <v>2020</v>
      </c>
      <c r="B37" s="1281">
        <v>6.0511004008921363</v>
      </c>
      <c r="C37" s="1281">
        <v>0.86511295123705689</v>
      </c>
      <c r="D37" s="1281">
        <v>6.4504023250023685</v>
      </c>
      <c r="E37" s="1281">
        <v>0.15924600563003705</v>
      </c>
      <c r="F37" s="1281">
        <v>1.3479080889399031</v>
      </c>
      <c r="G37" s="1281">
        <v>3.8950287824759275</v>
      </c>
      <c r="H37" s="1281">
        <v>0.65538310190667082</v>
      </c>
      <c r="I37" s="1281"/>
      <c r="J37" s="1281">
        <v>5.7338737689370998</v>
      </c>
      <c r="K37" s="1281">
        <v>9.2612901477678964</v>
      </c>
      <c r="O37" s="1261"/>
      <c r="P37" s="1261"/>
      <c r="Q37" s="1261"/>
      <c r="R37" s="1280"/>
      <c r="S37" s="1280"/>
      <c r="T37" s="1280"/>
      <c r="U37" s="1280"/>
      <c r="V37" s="1280"/>
      <c r="W37" s="1280"/>
      <c r="X37" s="1280"/>
      <c r="Y37" s="1280"/>
      <c r="Z37" s="1278"/>
      <c r="AA37" s="1262"/>
      <c r="AB37" s="1262"/>
      <c r="AC37" s="1262"/>
      <c r="AD37" s="1262"/>
      <c r="AE37" s="1262"/>
      <c r="AF37" s="1262"/>
    </row>
    <row r="38" spans="1:32" ht="15.75" customHeight="1" thickBot="1" x14ac:dyDescent="0.25">
      <c r="A38" s="1252" t="s">
        <v>2021</v>
      </c>
      <c r="B38" s="1253"/>
      <c r="C38" s="1253"/>
      <c r="D38" s="1253"/>
      <c r="E38" s="1253"/>
      <c r="F38" s="1253"/>
      <c r="G38" s="1253"/>
      <c r="H38" s="1253"/>
      <c r="I38" s="1253"/>
      <c r="J38" s="1253"/>
      <c r="K38" s="1253"/>
      <c r="O38" s="1261"/>
      <c r="P38" s="1261"/>
      <c r="Q38" s="1261"/>
      <c r="R38" s="1280"/>
      <c r="S38" s="1280"/>
      <c r="T38" s="1280"/>
      <c r="U38" s="1280"/>
      <c r="V38" s="1280"/>
      <c r="W38" s="1280"/>
      <c r="X38" s="1280"/>
      <c r="Y38" s="1280"/>
      <c r="Z38" s="1278"/>
      <c r="AA38" s="1262"/>
      <c r="AB38" s="1262"/>
      <c r="AC38" s="1262"/>
      <c r="AD38" s="1262"/>
      <c r="AE38" s="1262"/>
      <c r="AF38" s="1262"/>
    </row>
    <row r="39" spans="1:32" ht="12.75" customHeight="1" thickBot="1" x14ac:dyDescent="0.25">
      <c r="A39" s="1234" t="s">
        <v>2022</v>
      </c>
      <c r="B39" s="1282">
        <v>0.4949111168752317</v>
      </c>
      <c r="C39" s="1282">
        <v>0.3309100575747585</v>
      </c>
      <c r="D39" s="1282">
        <v>0.59286126871501355</v>
      </c>
      <c r="E39" s="1282">
        <v>2.8409211880098382</v>
      </c>
      <c r="F39" s="1282">
        <v>0.68212526705955834</v>
      </c>
      <c r="G39" s="1282">
        <v>0.85078489716225558</v>
      </c>
      <c r="H39" s="1282">
        <v>0.78430904932362611</v>
      </c>
      <c r="I39" s="1282"/>
      <c r="J39" s="1282">
        <v>1.0580675627447629</v>
      </c>
      <c r="K39" s="1282">
        <v>0.84196758798125526</v>
      </c>
      <c r="O39" s="1261"/>
      <c r="P39" s="1261"/>
      <c r="Q39" s="1261"/>
      <c r="R39" s="1280"/>
      <c r="S39" s="1280"/>
      <c r="T39" s="1280"/>
      <c r="U39" s="1280"/>
      <c r="V39" s="1280"/>
      <c r="W39" s="1280"/>
      <c r="X39" s="1280"/>
      <c r="Y39" s="1280"/>
      <c r="Z39" s="1278"/>
      <c r="AA39" s="1262"/>
      <c r="AB39" s="1262"/>
      <c r="AC39" s="1262"/>
      <c r="AD39" s="1262"/>
      <c r="AE39" s="1262"/>
      <c r="AF39" s="1262"/>
    </row>
    <row r="40" spans="1:32" ht="12.75" customHeight="1" thickBot="1" x14ac:dyDescent="0.25">
      <c r="A40" s="1252" t="s">
        <v>2023</v>
      </c>
      <c r="B40" s="1253"/>
      <c r="C40" s="1253"/>
      <c r="D40" s="1253"/>
      <c r="E40" s="1253"/>
      <c r="F40" s="1253"/>
      <c r="G40" s="1253"/>
      <c r="H40" s="1253"/>
      <c r="I40" s="1253"/>
      <c r="J40" s="1253"/>
      <c r="K40" s="1253"/>
      <c r="O40" s="1261"/>
      <c r="P40" s="1261"/>
      <c r="Q40" s="1261"/>
      <c r="R40" s="1280"/>
      <c r="S40" s="1280"/>
      <c r="T40" s="1280"/>
      <c r="U40" s="1280"/>
      <c r="V40" s="1280"/>
      <c r="W40" s="1280"/>
      <c r="X40" s="1280"/>
      <c r="Y40" s="1280"/>
      <c r="Z40" s="1278"/>
      <c r="AA40" s="1262"/>
      <c r="AB40" s="1262"/>
      <c r="AC40" s="1262"/>
      <c r="AD40" s="1262"/>
      <c r="AE40" s="1262"/>
      <c r="AF40" s="1262"/>
    </row>
    <row r="41" spans="1:32" ht="12.75" customHeight="1" thickBot="1" x14ac:dyDescent="0.25">
      <c r="A41" s="1234" t="s">
        <v>2024</v>
      </c>
      <c r="B41" s="1282">
        <v>2.4788259544254059E-3</v>
      </c>
      <c r="C41" s="1282">
        <v>2.79282967138944E-2</v>
      </c>
      <c r="D41" s="1282">
        <v>4.5288532811798565E-3</v>
      </c>
      <c r="E41" s="1282">
        <v>0.13843611879468162</v>
      </c>
      <c r="F41" s="1282">
        <v>3.2062326206048833E-2</v>
      </c>
      <c r="G41" s="1282">
        <v>5.6485407396941509E-2</v>
      </c>
      <c r="H41" s="1282">
        <v>2.6599791029119406E-2</v>
      </c>
      <c r="I41" s="1282"/>
      <c r="J41" s="1282">
        <v>1.4309645889716883E-2</v>
      </c>
      <c r="K41" s="1282">
        <v>3.3799908153547306E-3</v>
      </c>
      <c r="O41" s="1261"/>
      <c r="P41" s="1261"/>
      <c r="Q41" s="1261"/>
      <c r="R41" s="1280"/>
      <c r="S41" s="1280"/>
      <c r="T41" s="1280"/>
      <c r="U41" s="1280"/>
      <c r="V41" s="1280"/>
      <c r="W41" s="1280"/>
      <c r="X41" s="1280"/>
      <c r="Y41" s="1280"/>
      <c r="Z41" s="1278"/>
      <c r="AA41" s="1262"/>
      <c r="AB41" s="1262"/>
      <c r="AC41" s="1262"/>
      <c r="AD41" s="1262"/>
      <c r="AE41" s="1262"/>
      <c r="AF41" s="1262"/>
    </row>
    <row r="42" spans="1:32" ht="12.75" customHeight="1" thickBot="1" x14ac:dyDescent="0.25">
      <c r="A42" s="1252" t="s">
        <v>2025</v>
      </c>
      <c r="B42" s="1253"/>
      <c r="C42" s="1253"/>
      <c r="D42" s="1253"/>
      <c r="E42" s="1253"/>
      <c r="F42" s="1253"/>
      <c r="G42" s="1253"/>
      <c r="H42" s="1253"/>
      <c r="I42" s="1253"/>
      <c r="J42" s="1253"/>
      <c r="K42" s="1253"/>
      <c r="O42" s="1261"/>
      <c r="P42" s="1261"/>
      <c r="Q42" s="1261"/>
      <c r="R42" s="1280"/>
      <c r="S42" s="1280"/>
      <c r="T42" s="1280"/>
      <c r="U42" s="1280"/>
      <c r="V42" s="1280"/>
      <c r="W42" s="1280"/>
      <c r="X42" s="1280"/>
      <c r="Y42" s="1280"/>
      <c r="Z42" s="1278"/>
      <c r="AA42" s="1262"/>
      <c r="AB42" s="1262"/>
      <c r="AC42" s="1262"/>
      <c r="AD42" s="1262"/>
      <c r="AE42" s="1262"/>
      <c r="AF42" s="1262"/>
    </row>
    <row r="43" spans="1:32" ht="12.75" customHeight="1" x14ac:dyDescent="0.2">
      <c r="A43" s="1229" t="s">
        <v>2026</v>
      </c>
      <c r="B43" s="1279">
        <v>0.15368205360944526</v>
      </c>
      <c r="C43" s="1279">
        <v>0.27925717894904867</v>
      </c>
      <c r="D43" s="1279">
        <v>0.1198733570724199</v>
      </c>
      <c r="E43" s="1279">
        <v>0.67177620629445922</v>
      </c>
      <c r="F43" s="1279">
        <v>0.34126183295637197</v>
      </c>
      <c r="G43" s="1279">
        <v>0.27212068173810294</v>
      </c>
      <c r="H43" s="1279">
        <v>0.32429110149707885</v>
      </c>
      <c r="I43" s="1279"/>
      <c r="J43" s="1279">
        <v>0.21335178142665381</v>
      </c>
      <c r="K43" s="1279">
        <v>0.22000471642967062</v>
      </c>
      <c r="O43" s="1261"/>
      <c r="P43" s="1261"/>
      <c r="Q43" s="1261"/>
      <c r="R43" s="1280"/>
      <c r="S43" s="1280"/>
      <c r="T43" s="1280"/>
      <c r="U43" s="1280"/>
      <c r="V43" s="1280"/>
      <c r="W43" s="1280"/>
      <c r="X43" s="1280"/>
      <c r="Y43" s="1280"/>
      <c r="Z43" s="1278"/>
      <c r="AA43" s="1262"/>
      <c r="AB43" s="1262"/>
      <c r="AC43" s="1262"/>
      <c r="AD43" s="1262"/>
      <c r="AE43" s="1262"/>
      <c r="AF43" s="1262"/>
    </row>
    <row r="44" spans="1:32" ht="12.75" customHeight="1" thickBot="1" x14ac:dyDescent="0.25">
      <c r="A44" s="1231" t="s">
        <v>2027</v>
      </c>
      <c r="B44" s="1281">
        <v>0.1815890284081543</v>
      </c>
      <c r="C44" s="1281">
        <v>0.38745745471574689</v>
      </c>
      <c r="D44" s="1281">
        <v>0.13620012305693091</v>
      </c>
      <c r="E44" s="1281">
        <v>2.0467017296653665</v>
      </c>
      <c r="F44" s="1281">
        <v>0.51805383387443882</v>
      </c>
      <c r="G44" s="1281">
        <v>0.37385411964705895</v>
      </c>
      <c r="H44" s="1281">
        <v>0.47992723229717382</v>
      </c>
      <c r="I44" s="1281"/>
      <c r="J44" s="1281">
        <v>0.27121625192717719</v>
      </c>
      <c r="K44" s="1281">
        <v>0.2820590342836779</v>
      </c>
      <c r="O44" s="1261"/>
      <c r="P44" s="1261"/>
      <c r="Q44" s="1261"/>
      <c r="R44" s="1280"/>
      <c r="S44" s="1280"/>
      <c r="T44" s="1280"/>
      <c r="U44" s="1280"/>
      <c r="V44" s="1280"/>
      <c r="W44" s="1280"/>
      <c r="X44" s="1280"/>
      <c r="Y44" s="1280"/>
      <c r="Z44" s="1278"/>
      <c r="AA44" s="1262"/>
      <c r="AB44" s="1262"/>
      <c r="AC44" s="1262"/>
      <c r="AD44" s="1262"/>
      <c r="AE44" s="1262"/>
      <c r="AF44" s="1262"/>
    </row>
    <row r="45" spans="1:32" ht="12.75" customHeight="1" thickBot="1" x14ac:dyDescent="0.25">
      <c r="A45" s="1252" t="s">
        <v>2028</v>
      </c>
      <c r="B45" s="1253"/>
      <c r="C45" s="1253"/>
      <c r="D45" s="1253"/>
      <c r="E45" s="1253"/>
      <c r="F45" s="1253"/>
      <c r="G45" s="1253"/>
      <c r="H45" s="1253"/>
      <c r="I45" s="1253"/>
      <c r="J45" s="1253"/>
      <c r="K45" s="1253"/>
      <c r="O45" s="1261"/>
      <c r="P45" s="1261"/>
      <c r="Q45" s="1261"/>
      <c r="R45" s="1280"/>
      <c r="S45" s="1280"/>
      <c r="T45" s="1280"/>
      <c r="U45" s="1280"/>
      <c r="V45" s="1280"/>
      <c r="W45" s="1280"/>
      <c r="X45" s="1280"/>
      <c r="Y45" s="1280"/>
      <c r="Z45" s="1278"/>
      <c r="AA45" s="1262"/>
      <c r="AB45" s="1262"/>
      <c r="AC45" s="1262"/>
      <c r="AD45" s="1262"/>
      <c r="AE45" s="1262"/>
      <c r="AF45" s="1262"/>
    </row>
    <row r="46" spans="1:32" ht="12.75" customHeight="1" thickBot="1" x14ac:dyDescent="0.25">
      <c r="A46" s="1234" t="s">
        <v>2029</v>
      </c>
      <c r="B46" s="1282">
        <v>2.4102329962273727</v>
      </c>
      <c r="C46" s="1282">
        <v>0.2463512964421499</v>
      </c>
      <c r="D46" s="1282">
        <v>2.9264014439448602</v>
      </c>
      <c r="E46" s="1282">
        <v>-0.42219854929672956</v>
      </c>
      <c r="F46" s="1282">
        <v>1.2751212232250597</v>
      </c>
      <c r="G46" s="1282">
        <v>0.84995477235586481</v>
      </c>
      <c r="H46" s="1282">
        <v>1.2881416217555228</v>
      </c>
      <c r="I46" s="1282"/>
      <c r="J46" s="1282">
        <v>2.0068808549673878</v>
      </c>
      <c r="K46" s="1282">
        <v>7.3705708416539899</v>
      </c>
      <c r="O46" s="1261"/>
      <c r="P46" s="1261"/>
      <c r="Q46" s="1261"/>
      <c r="R46" s="1280"/>
      <c r="S46" s="1280"/>
      <c r="T46" s="1280"/>
      <c r="U46" s="1280"/>
      <c r="V46" s="1280"/>
      <c r="W46" s="1280"/>
      <c r="X46" s="1280"/>
      <c r="Y46" s="1280"/>
      <c r="Z46" s="1278"/>
      <c r="AA46" s="1262"/>
      <c r="AB46" s="1262"/>
      <c r="AC46" s="1262"/>
      <c r="AD46" s="1262"/>
      <c r="AE46" s="1262"/>
      <c r="AF46" s="1262"/>
    </row>
    <row r="47" spans="1:32" ht="12.75" customHeight="1" thickBot="1" x14ac:dyDescent="0.25">
      <c r="A47" s="1252" t="s">
        <v>2030</v>
      </c>
      <c r="B47" s="1253"/>
      <c r="C47" s="1253"/>
      <c r="D47" s="1253"/>
      <c r="E47" s="1253"/>
      <c r="F47" s="1253"/>
      <c r="G47" s="1253"/>
      <c r="H47" s="1253"/>
      <c r="I47" s="1253"/>
      <c r="J47" s="1253"/>
      <c r="K47" s="1253"/>
      <c r="O47" s="1261"/>
      <c r="P47" s="1261"/>
      <c r="Q47" s="1261"/>
      <c r="R47" s="1280"/>
      <c r="S47" s="1280"/>
      <c r="T47" s="1280"/>
      <c r="U47" s="1280"/>
      <c r="V47" s="1280"/>
      <c r="W47" s="1280"/>
      <c r="X47" s="1280"/>
      <c r="Y47" s="1280"/>
      <c r="Z47" s="1278"/>
      <c r="AA47" s="1262"/>
      <c r="AB47" s="1262"/>
      <c r="AC47" s="1262"/>
      <c r="AD47" s="1262"/>
      <c r="AE47" s="1262"/>
      <c r="AF47" s="1262"/>
    </row>
    <row r="48" spans="1:32" ht="12.75" customHeight="1" x14ac:dyDescent="0.2">
      <c r="A48" s="1229" t="s">
        <v>2031</v>
      </c>
      <c r="B48" s="1658">
        <v>0.13031764168687399</v>
      </c>
      <c r="C48" s="1658">
        <v>0.46126490459893399</v>
      </c>
      <c r="D48" s="1658">
        <v>9.1998881034047686E-2</v>
      </c>
      <c r="E48" s="1658">
        <v>0.22064718121925708</v>
      </c>
      <c r="F48" s="1658">
        <v>0.15622256158857012</v>
      </c>
      <c r="G48" s="1658">
        <v>0.27277332046587088</v>
      </c>
      <c r="H48" s="1658">
        <v>0.18108799455755706</v>
      </c>
      <c r="I48" s="1658"/>
      <c r="J48" s="1658">
        <v>7.6142438302603768E-2</v>
      </c>
      <c r="K48" s="1658">
        <v>7.1222902936659074E-2</v>
      </c>
      <c r="O48" s="1261"/>
      <c r="P48" s="1261"/>
      <c r="Q48" s="1261"/>
      <c r="R48" s="1280"/>
      <c r="S48" s="1280"/>
      <c r="T48" s="1280"/>
      <c r="U48" s="1280"/>
      <c r="V48" s="1280"/>
      <c r="W48" s="1280"/>
      <c r="X48" s="1280"/>
      <c r="Y48" s="1280"/>
      <c r="Z48" s="1278"/>
      <c r="AA48" s="1262"/>
      <c r="AB48" s="1262"/>
      <c r="AC48" s="1262"/>
      <c r="AD48" s="1262"/>
      <c r="AE48" s="1262"/>
      <c r="AF48" s="1262"/>
    </row>
    <row r="49" spans="1:32" ht="12.75" customHeight="1" x14ac:dyDescent="0.2">
      <c r="A49" s="1653" t="s">
        <v>2032</v>
      </c>
      <c r="B49" s="1658">
        <v>5.0563672847486396E-3</v>
      </c>
      <c r="C49" s="1658">
        <v>4.9588346507522165E-3</v>
      </c>
      <c r="D49" s="1658">
        <v>1.1664532077149826E-2</v>
      </c>
      <c r="E49" s="1658">
        <v>-1.9183869545314463E-2</v>
      </c>
      <c r="F49" s="1658">
        <v>2.6931424761764682E-2</v>
      </c>
      <c r="G49" s="1658">
        <v>3.494551633897594E-2</v>
      </c>
      <c r="H49" s="1658">
        <v>2.3152691028883982E-2</v>
      </c>
      <c r="I49" s="1658"/>
      <c r="J49" s="1658">
        <v>2.2590770322436619E-2</v>
      </c>
      <c r="K49" s="1658">
        <v>1.9431602666121501E-2</v>
      </c>
      <c r="O49" s="1261"/>
      <c r="P49" s="1261"/>
      <c r="Q49" s="1261"/>
      <c r="R49" s="1280"/>
      <c r="S49" s="1280"/>
      <c r="T49" s="1280"/>
      <c r="U49" s="1280"/>
      <c r="V49" s="1280"/>
      <c r="W49" s="1280"/>
      <c r="X49" s="1280"/>
      <c r="Y49" s="1280"/>
      <c r="Z49" s="1278"/>
      <c r="AA49" s="1262"/>
      <c r="AB49" s="1262"/>
      <c r="AC49" s="1262"/>
      <c r="AD49" s="1262"/>
      <c r="AE49" s="1262"/>
      <c r="AF49" s="1262"/>
    </row>
    <row r="50" spans="1:32" ht="12.75" customHeight="1" thickBot="1" x14ac:dyDescent="0.25">
      <c r="A50" s="1231" t="s">
        <v>2033</v>
      </c>
      <c r="B50" s="1281">
        <v>5.9745481072609229E-3</v>
      </c>
      <c r="C50" s="1281">
        <v>6.88017210288892E-3</v>
      </c>
      <c r="D50" s="1281">
        <v>1.3253242781459151E-2</v>
      </c>
      <c r="E50" s="1281">
        <v>-5.8447528525384297E-2</v>
      </c>
      <c r="F50" s="1281">
        <v>4.0883352611297878E-2</v>
      </c>
      <c r="G50" s="1281">
        <v>4.8010041585495704E-2</v>
      </c>
      <c r="H50" s="1281">
        <v>3.4264297954607878E-2</v>
      </c>
      <c r="I50" s="1281"/>
      <c r="J50" s="1281">
        <v>2.8717754377435584E-2</v>
      </c>
      <c r="K50" s="1281">
        <v>2.4912461748711874E-2</v>
      </c>
      <c r="R50" s="1280"/>
      <c r="S50" s="1280"/>
      <c r="T50" s="1280"/>
      <c r="U50" s="1280"/>
      <c r="V50" s="1280"/>
      <c r="W50" s="1280"/>
      <c r="X50" s="1280"/>
      <c r="Y50" s="1280"/>
      <c r="Z50" s="1278"/>
      <c r="AA50" s="1262"/>
      <c r="AB50" s="1262"/>
      <c r="AC50" s="1262"/>
      <c r="AD50" s="1262"/>
      <c r="AE50" s="1262"/>
      <c r="AF50" s="1262"/>
    </row>
    <row r="51" spans="1:32" ht="3.75" customHeight="1" x14ac:dyDescent="0.2">
      <c r="A51" s="1283"/>
      <c r="B51" s="1283"/>
      <c r="C51" s="1283"/>
      <c r="D51" s="1283"/>
      <c r="E51" s="1283"/>
      <c r="F51" s="1283"/>
      <c r="G51" s="1283"/>
      <c r="H51" s="1283"/>
      <c r="I51" s="1283"/>
      <c r="J51" s="1283"/>
      <c r="K51" s="1283"/>
    </row>
    <row r="52" spans="1:32" x14ac:dyDescent="0.2">
      <c r="A52" s="1045" t="s">
        <v>1973</v>
      </c>
    </row>
    <row r="54" spans="1:32" ht="15" x14ac:dyDescent="0.25">
      <c r="B54" s="1284"/>
      <c r="C54" s="1284"/>
      <c r="D54" s="1284"/>
      <c r="E54" s="1284"/>
      <c r="F54" s="1284"/>
      <c r="G54" s="1284"/>
      <c r="H54" s="1284"/>
      <c r="I54" s="1284"/>
      <c r="J54" s="1284"/>
      <c r="K54" s="1284"/>
      <c r="L54" s="1284"/>
      <c r="M54" s="1284"/>
      <c r="N54" s="1285"/>
      <c r="O54" s="1286"/>
      <c r="P54" s="1286"/>
      <c r="Q54" s="1286"/>
    </row>
    <row r="55" spans="1:32" x14ac:dyDescent="0.2">
      <c r="B55" s="1262"/>
      <c r="C55" s="1262"/>
      <c r="D55" s="1262"/>
      <c r="E55" s="1262"/>
      <c r="F55" s="1262"/>
      <c r="G55" s="1262"/>
      <c r="H55" s="1262"/>
      <c r="I55" s="1262"/>
      <c r="J55" s="1262"/>
      <c r="K55" s="1262"/>
    </row>
    <row r="56" spans="1:32" x14ac:dyDescent="0.2">
      <c r="B56" s="1262"/>
      <c r="C56" s="1262"/>
      <c r="D56" s="1262"/>
      <c r="E56" s="1262"/>
      <c r="F56" s="1262"/>
      <c r="G56" s="1262"/>
      <c r="H56" s="1262"/>
      <c r="I56" s="1262"/>
      <c r="J56" s="1262"/>
      <c r="K56" s="1262"/>
    </row>
    <row r="57" spans="1:32" x14ac:dyDescent="0.2">
      <c r="B57" s="1278"/>
      <c r="C57" s="1278"/>
      <c r="D57" s="1278"/>
      <c r="E57" s="1278"/>
      <c r="F57" s="1278"/>
      <c r="G57" s="1278"/>
      <c r="H57" s="1278"/>
      <c r="I57" s="1278"/>
      <c r="J57" s="1278"/>
      <c r="K57" s="1278"/>
      <c r="L57" s="1262"/>
      <c r="M57" s="1262"/>
      <c r="N57" s="1262"/>
      <c r="O57" s="1262"/>
      <c r="P57" s="1262"/>
      <c r="Q57" s="1262"/>
    </row>
    <row r="58" spans="1:32" x14ac:dyDescent="0.2">
      <c r="B58" s="1280"/>
      <c r="C58" s="1280"/>
      <c r="D58" s="1280"/>
      <c r="E58" s="1280"/>
      <c r="F58" s="1280"/>
      <c r="G58" s="1280"/>
      <c r="H58" s="1280"/>
      <c r="I58" s="1280"/>
      <c r="J58" s="1280"/>
      <c r="K58" s="1278"/>
      <c r="L58" s="1262"/>
      <c r="M58" s="1262"/>
      <c r="N58" s="1262"/>
      <c r="O58" s="1262"/>
      <c r="P58" s="1262"/>
      <c r="Q58" s="1262"/>
    </row>
    <row r="59" spans="1:32" x14ac:dyDescent="0.2">
      <c r="B59" s="1280"/>
      <c r="C59" s="1280"/>
      <c r="D59" s="1280"/>
      <c r="E59" s="1280"/>
      <c r="F59" s="1280"/>
      <c r="G59" s="1280"/>
      <c r="H59" s="1280"/>
      <c r="I59" s="1280"/>
      <c r="J59" s="1280"/>
      <c r="K59" s="1278"/>
      <c r="L59" s="1262"/>
      <c r="M59" s="1262"/>
      <c r="N59" s="1262"/>
      <c r="O59" s="1262"/>
      <c r="P59" s="1262"/>
      <c r="Q59" s="1262"/>
    </row>
    <row r="60" spans="1:32" x14ac:dyDescent="0.2">
      <c r="B60" s="1280"/>
      <c r="C60" s="1280"/>
      <c r="D60" s="1280"/>
      <c r="E60" s="1280"/>
      <c r="F60" s="1280"/>
      <c r="G60" s="1280"/>
      <c r="H60" s="1280"/>
      <c r="I60" s="1280"/>
      <c r="J60" s="1280"/>
      <c r="K60" s="1278"/>
      <c r="L60" s="1262"/>
      <c r="M60" s="1262"/>
      <c r="N60" s="1262"/>
      <c r="O60" s="1262"/>
      <c r="P60" s="1262"/>
      <c r="Q60" s="1262"/>
    </row>
    <row r="61" spans="1:32" x14ac:dyDescent="0.2">
      <c r="B61" s="1280"/>
      <c r="C61" s="1280"/>
      <c r="D61" s="1280"/>
      <c r="E61" s="1280"/>
      <c r="F61" s="1280"/>
      <c r="G61" s="1280"/>
      <c r="H61" s="1280"/>
      <c r="I61" s="1280"/>
      <c r="J61" s="1280"/>
      <c r="K61" s="1278"/>
      <c r="L61" s="1262"/>
      <c r="M61" s="1262"/>
      <c r="N61" s="1262"/>
      <c r="O61" s="1262"/>
      <c r="P61" s="1262"/>
      <c r="Q61" s="1262"/>
    </row>
    <row r="62" spans="1:32" x14ac:dyDescent="0.2">
      <c r="B62" s="1280"/>
      <c r="C62" s="1280"/>
      <c r="D62" s="1280"/>
      <c r="E62" s="1280"/>
      <c r="F62" s="1280"/>
      <c r="G62" s="1280"/>
      <c r="H62" s="1280"/>
      <c r="I62" s="1280"/>
      <c r="J62" s="1280"/>
      <c r="K62" s="1278"/>
      <c r="L62" s="1262"/>
      <c r="M62" s="1262"/>
      <c r="N62" s="1262"/>
      <c r="O62" s="1262"/>
      <c r="P62" s="1262"/>
      <c r="Q62" s="1262"/>
    </row>
    <row r="63" spans="1:32" x14ac:dyDescent="0.2">
      <c r="B63" s="1280"/>
      <c r="C63" s="1280"/>
      <c r="D63" s="1280"/>
      <c r="E63" s="1280"/>
      <c r="F63" s="1280"/>
      <c r="G63" s="1280"/>
      <c r="H63" s="1280"/>
      <c r="I63" s="1280"/>
      <c r="J63" s="1280"/>
      <c r="K63" s="1278"/>
      <c r="L63" s="1262"/>
      <c r="M63" s="1262"/>
      <c r="N63" s="1262"/>
      <c r="O63" s="1262"/>
      <c r="P63" s="1262"/>
      <c r="Q63" s="1262"/>
    </row>
    <row r="64" spans="1:32" x14ac:dyDescent="0.2">
      <c r="B64" s="1280"/>
      <c r="C64" s="1280"/>
      <c r="D64" s="1280"/>
      <c r="E64" s="1280"/>
      <c r="F64" s="1280"/>
      <c r="G64" s="1280"/>
      <c r="H64" s="1280"/>
      <c r="I64" s="1280"/>
      <c r="J64" s="1280"/>
      <c r="K64" s="1278"/>
      <c r="L64" s="1262"/>
      <c r="M64" s="1262"/>
      <c r="N64" s="1262"/>
      <c r="O64" s="1262"/>
      <c r="P64" s="1262"/>
      <c r="Q64" s="1262"/>
    </row>
    <row r="65" spans="2:17" x14ac:dyDescent="0.2">
      <c r="B65" s="1280"/>
      <c r="C65" s="1280"/>
      <c r="D65" s="1280"/>
      <c r="E65" s="1280"/>
      <c r="F65" s="1280"/>
      <c r="G65" s="1280"/>
      <c r="H65" s="1280"/>
      <c r="I65" s="1280"/>
      <c r="J65" s="1280"/>
      <c r="K65" s="1278"/>
      <c r="L65" s="1262"/>
      <c r="M65" s="1262"/>
      <c r="N65" s="1262"/>
      <c r="O65" s="1262"/>
      <c r="P65" s="1262"/>
      <c r="Q65" s="1262"/>
    </row>
    <row r="66" spans="2:17" x14ac:dyDescent="0.2">
      <c r="B66" s="1280"/>
      <c r="C66" s="1280"/>
      <c r="D66" s="1280"/>
      <c r="E66" s="1280"/>
      <c r="F66" s="1280"/>
      <c r="G66" s="1280"/>
      <c r="H66" s="1280"/>
      <c r="I66" s="1280"/>
      <c r="J66" s="1280"/>
      <c r="K66" s="1278"/>
      <c r="L66" s="1262"/>
      <c r="M66" s="1262"/>
      <c r="N66" s="1262"/>
      <c r="O66" s="1262"/>
      <c r="P66" s="1262"/>
      <c r="Q66" s="1262"/>
    </row>
    <row r="67" spans="2:17" x14ac:dyDescent="0.2">
      <c r="B67" s="1280"/>
      <c r="C67" s="1280"/>
      <c r="D67" s="1280"/>
      <c r="E67" s="1280"/>
      <c r="F67" s="1280"/>
      <c r="G67" s="1280"/>
      <c r="H67" s="1280"/>
      <c r="I67" s="1280"/>
      <c r="J67" s="1280"/>
      <c r="K67" s="1278"/>
      <c r="L67" s="1262"/>
      <c r="M67" s="1262"/>
      <c r="N67" s="1262"/>
      <c r="O67" s="1262"/>
      <c r="P67" s="1262"/>
      <c r="Q67" s="1262"/>
    </row>
    <row r="68" spans="2:17" x14ac:dyDescent="0.2">
      <c r="B68" s="1280"/>
      <c r="C68" s="1280"/>
      <c r="D68" s="1280"/>
      <c r="E68" s="1280"/>
      <c r="F68" s="1280"/>
      <c r="G68" s="1280"/>
      <c r="H68" s="1280"/>
      <c r="I68" s="1280"/>
      <c r="J68" s="1280"/>
      <c r="K68" s="1278"/>
      <c r="L68" s="1262"/>
      <c r="M68" s="1262"/>
      <c r="N68" s="1262"/>
      <c r="O68" s="1262"/>
      <c r="P68" s="1262"/>
      <c r="Q68" s="1262"/>
    </row>
    <row r="69" spans="2:17" x14ac:dyDescent="0.2">
      <c r="B69" s="1280"/>
      <c r="C69" s="1280"/>
      <c r="D69" s="1280"/>
      <c r="E69" s="1280"/>
      <c r="F69" s="1280"/>
      <c r="G69" s="1280"/>
      <c r="H69" s="1280"/>
      <c r="I69" s="1280"/>
      <c r="J69" s="1280"/>
      <c r="K69" s="1278"/>
      <c r="L69" s="1262"/>
      <c r="M69" s="1262"/>
      <c r="N69" s="1262"/>
      <c r="O69" s="1262"/>
      <c r="P69" s="1262"/>
      <c r="Q69" s="1262"/>
    </row>
    <row r="70" spans="2:17" x14ac:dyDescent="0.2">
      <c r="B70" s="1280"/>
      <c r="C70" s="1280"/>
      <c r="D70" s="1280"/>
      <c r="E70" s="1280"/>
      <c r="F70" s="1280"/>
      <c r="G70" s="1280"/>
      <c r="H70" s="1280"/>
      <c r="I70" s="1280"/>
      <c r="J70" s="1280"/>
      <c r="K70" s="1278"/>
      <c r="L70" s="1262"/>
      <c r="M70" s="1262"/>
      <c r="N70" s="1262"/>
      <c r="O70" s="1262"/>
      <c r="P70" s="1262"/>
      <c r="Q70" s="1262"/>
    </row>
    <row r="71" spans="2:17" x14ac:dyDescent="0.2">
      <c r="B71" s="1280"/>
      <c r="C71" s="1280"/>
      <c r="D71" s="1280"/>
      <c r="E71" s="1280"/>
      <c r="F71" s="1280"/>
      <c r="G71" s="1280"/>
      <c r="H71" s="1280"/>
      <c r="I71" s="1280"/>
      <c r="J71" s="1280"/>
      <c r="K71" s="1278"/>
      <c r="L71" s="1262"/>
      <c r="M71" s="1262"/>
      <c r="N71" s="1262"/>
      <c r="O71" s="1262"/>
      <c r="P71" s="1262"/>
      <c r="Q71" s="1262"/>
    </row>
    <row r="72" spans="2:17" x14ac:dyDescent="0.2">
      <c r="B72" s="1280"/>
      <c r="C72" s="1280"/>
      <c r="D72" s="1280"/>
      <c r="E72" s="1280"/>
      <c r="F72" s="1280"/>
      <c r="G72" s="1280"/>
      <c r="H72" s="1280"/>
      <c r="I72" s="1280"/>
      <c r="J72" s="1280"/>
      <c r="K72" s="1278"/>
      <c r="L72" s="1262"/>
      <c r="M72" s="1262"/>
      <c r="N72" s="1262"/>
      <c r="O72" s="1262"/>
      <c r="P72" s="1262"/>
      <c r="Q72" s="1262"/>
    </row>
    <row r="73" spans="2:17" x14ac:dyDescent="0.2">
      <c r="B73" s="1262"/>
      <c r="C73" s="1262"/>
      <c r="D73" s="1262"/>
      <c r="E73" s="1262"/>
      <c r="F73" s="1262"/>
      <c r="G73" s="1262"/>
      <c r="H73" s="1262"/>
      <c r="I73" s="1262"/>
      <c r="J73" s="1262"/>
      <c r="K73" s="1262"/>
      <c r="L73" s="1262"/>
      <c r="M73" s="1262"/>
      <c r="N73" s="1262"/>
      <c r="O73" s="1262"/>
      <c r="P73" s="1262"/>
      <c r="Q73" s="1262"/>
    </row>
    <row r="74" spans="2:17" x14ac:dyDescent="0.2">
      <c r="B74" s="1262"/>
      <c r="C74" s="1262"/>
      <c r="D74" s="1262"/>
      <c r="E74" s="1262"/>
      <c r="F74" s="1262"/>
      <c r="G74" s="1262"/>
      <c r="H74" s="1262"/>
      <c r="I74" s="1262"/>
      <c r="J74" s="1262"/>
      <c r="K74" s="1262"/>
      <c r="L74" s="1262"/>
      <c r="M74" s="1262"/>
      <c r="N74" s="1262"/>
      <c r="O74" s="1262"/>
      <c r="P74" s="1262"/>
      <c r="Q74" s="1262"/>
    </row>
  </sheetData>
  <mergeCells count="15">
    <mergeCell ref="A29:K29"/>
    <mergeCell ref="A30:K30"/>
    <mergeCell ref="A31:K31"/>
    <mergeCell ref="A33:A34"/>
    <mergeCell ref="B33:D33"/>
    <mergeCell ref="F33:K33"/>
    <mergeCell ref="A2:V2"/>
    <mergeCell ref="A3:V3"/>
    <mergeCell ref="A4:V4"/>
    <mergeCell ref="A6:A7"/>
    <mergeCell ref="B6:K6"/>
    <mergeCell ref="L6:N6"/>
    <mergeCell ref="O6:Q6"/>
    <mergeCell ref="R6:T6"/>
    <mergeCell ref="U6:V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showGridLines="0" zoomScaleNormal="100" workbookViewId="0">
      <selection activeCell="B75" sqref="B75:L75"/>
    </sheetView>
  </sheetViews>
  <sheetFormatPr baseColWidth="10" defaultColWidth="9.140625" defaultRowHeight="12.75" x14ac:dyDescent="0.2"/>
  <cols>
    <col min="1" max="1" width="53.7109375" style="1" customWidth="1"/>
    <col min="2" max="4" width="13" style="1" customWidth="1"/>
    <col min="5" max="5" width="12.5703125" style="1" customWidth="1"/>
    <col min="6" max="6" width="12.140625" style="1" customWidth="1"/>
    <col min="7" max="12" width="13.285156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4" ht="15.75" x14ac:dyDescent="0.25">
      <c r="A1" s="1939" t="s">
        <v>1097</v>
      </c>
      <c r="B1" s="1939"/>
      <c r="C1" s="1939"/>
      <c r="D1" s="1939"/>
      <c r="E1" s="1939"/>
      <c r="F1" s="1939"/>
      <c r="G1" s="1939"/>
      <c r="H1" s="1939"/>
      <c r="I1" s="1939"/>
      <c r="J1" s="1939"/>
      <c r="K1" s="1939"/>
      <c r="L1" s="1939"/>
      <c r="M1" s="1939"/>
    </row>
    <row r="2" spans="1:14" ht="15.75" x14ac:dyDescent="0.25">
      <c r="A2" s="1940" t="s">
        <v>2312</v>
      </c>
      <c r="B2" s="1940"/>
      <c r="C2" s="1940"/>
      <c r="D2" s="1940"/>
      <c r="E2" s="1940"/>
      <c r="F2" s="1940"/>
      <c r="G2" s="1940"/>
      <c r="H2" s="1940"/>
      <c r="I2" s="1940"/>
      <c r="J2" s="1940"/>
      <c r="K2" s="1940"/>
      <c r="L2" s="1940"/>
      <c r="M2" s="1940"/>
    </row>
    <row r="3" spans="1:14" ht="15.75" x14ac:dyDescent="0.25">
      <c r="A3" s="1941" t="s">
        <v>1044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941"/>
      <c r="M3" s="1941"/>
    </row>
    <row r="4" spans="1:14" ht="3.75" customHeight="1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</row>
    <row r="5" spans="1:14" ht="23.25" customHeight="1" x14ac:dyDescent="0.2">
      <c r="A5" s="88"/>
      <c r="B5" s="1943" t="s">
        <v>722</v>
      </c>
      <c r="C5" s="1943"/>
      <c r="D5" s="1943"/>
      <c r="E5" s="1943" t="s">
        <v>1098</v>
      </c>
      <c r="F5" s="1943"/>
      <c r="G5" s="1943"/>
      <c r="H5" s="1434" t="s">
        <v>722</v>
      </c>
      <c r="I5" s="1943" t="s">
        <v>1098</v>
      </c>
      <c r="J5" s="1943"/>
      <c r="K5" s="1943"/>
      <c r="L5" s="1372" t="s">
        <v>722</v>
      </c>
      <c r="M5" s="1942" t="s">
        <v>1110</v>
      </c>
    </row>
    <row r="6" spans="1:14" ht="24" customHeight="1" x14ac:dyDescent="0.2">
      <c r="A6" s="88"/>
      <c r="B6" s="1560" t="s">
        <v>1001</v>
      </c>
      <c r="C6" s="1560" t="s">
        <v>1002</v>
      </c>
      <c r="D6" s="1560" t="s">
        <v>1818</v>
      </c>
      <c r="E6" s="1561" t="s">
        <v>2304</v>
      </c>
      <c r="F6" s="1561" t="s">
        <v>2305</v>
      </c>
      <c r="G6" s="1561" t="s">
        <v>2306</v>
      </c>
      <c r="H6" s="1560" t="s">
        <v>2307</v>
      </c>
      <c r="I6" s="1561" t="s">
        <v>2308</v>
      </c>
      <c r="J6" s="1561" t="s">
        <v>2309</v>
      </c>
      <c r="K6" s="1561" t="s">
        <v>2367</v>
      </c>
      <c r="L6" s="1560" t="s">
        <v>2368</v>
      </c>
      <c r="M6" s="1942"/>
    </row>
    <row r="7" spans="1:14" x14ac:dyDescent="0.2">
      <c r="A7" s="89" t="s">
        <v>1099</v>
      </c>
      <c r="B7" s="90">
        <v>6014279.9268986005</v>
      </c>
      <c r="C7" s="90">
        <v>3456135.8949292004</v>
      </c>
      <c r="D7" s="90">
        <v>8810836.6420550011</v>
      </c>
      <c r="E7" s="90">
        <v>1767687.8369906</v>
      </c>
      <c r="F7" s="90">
        <v>1418539.8647909998</v>
      </c>
      <c r="G7" s="90">
        <v>2803260.1470440002</v>
      </c>
      <c r="H7" s="90">
        <f>SUM(D7:G7)</f>
        <v>14800324.490880601</v>
      </c>
      <c r="I7" s="90">
        <v>1426483.7404006</v>
      </c>
      <c r="J7" s="90">
        <v>1646796.9036162002</v>
      </c>
      <c r="K7" s="90">
        <v>2343777.0522011998</v>
      </c>
      <c r="L7" s="90">
        <f>SUM(H7:K7)</f>
        <v>20217382.1870986</v>
      </c>
      <c r="M7" s="859">
        <f>(L7-B7)/B7</f>
        <v>2.3615632183459327</v>
      </c>
      <c r="N7" s="1350"/>
    </row>
    <row r="8" spans="1:14" x14ac:dyDescent="0.2">
      <c r="A8" s="89" t="s">
        <v>725</v>
      </c>
      <c r="B8" s="93">
        <v>5.8737049767625581E-2</v>
      </c>
      <c r="C8" s="93">
        <v>0.14724605206985955</v>
      </c>
      <c r="D8" s="93">
        <f>D7/D21</f>
        <v>0.19937973435211109</v>
      </c>
      <c r="E8" s="93">
        <f t="shared" ref="E8:L8" si="0">E7/E21</f>
        <v>0.35524521762231309</v>
      </c>
      <c r="F8" s="93">
        <f t="shared" si="0"/>
        <v>0.26186018860549704</v>
      </c>
      <c r="G8" s="93">
        <f t="shared" si="0"/>
        <v>0.41283071455822073</v>
      </c>
      <c r="H8" s="93">
        <f t="shared" si="0"/>
        <v>0.24114698298315507</v>
      </c>
      <c r="I8" s="93">
        <f t="shared" si="0"/>
        <v>0.28954918423772602</v>
      </c>
      <c r="J8" s="93">
        <f t="shared" si="0"/>
        <v>0.30494600716262188</v>
      </c>
      <c r="K8" s="93">
        <f t="shared" si="0"/>
        <v>0.42273560249852304</v>
      </c>
      <c r="L8" s="93">
        <f t="shared" si="0"/>
        <v>0.26172767526794022</v>
      </c>
      <c r="M8" s="859"/>
      <c r="N8" s="91"/>
    </row>
    <row r="9" spans="1:14" x14ac:dyDescent="0.2">
      <c r="A9" s="89" t="s">
        <v>1100</v>
      </c>
      <c r="B9" s="90">
        <v>5710.5008758000004</v>
      </c>
      <c r="C9" s="90">
        <v>0</v>
      </c>
      <c r="D9" s="90">
        <v>804.33500000000004</v>
      </c>
      <c r="E9" s="90">
        <v>500.78000000000003</v>
      </c>
      <c r="F9" s="90">
        <v>400.00001440000005</v>
      </c>
      <c r="G9" s="90">
        <v>174.99997200000001</v>
      </c>
      <c r="H9" s="90">
        <f t="shared" ref="H9:H21" si="1">SUM(D9:G9)</f>
        <v>1880.1149864000001</v>
      </c>
      <c r="I9" s="90">
        <v>670.77999239999997</v>
      </c>
      <c r="J9" s="90">
        <v>174.99997200000001</v>
      </c>
      <c r="K9" s="90">
        <v>602.17999239999995</v>
      </c>
      <c r="L9" s="90">
        <f t="shared" ref="L9:L21" si="2">SUM(H9:K9)</f>
        <v>3328.0749432000002</v>
      </c>
      <c r="M9" s="859">
        <f>(L9-B9)/B9</f>
        <v>-0.41720086983897703</v>
      </c>
      <c r="N9" s="1350"/>
    </row>
    <row r="10" spans="1:14" x14ac:dyDescent="0.2">
      <c r="A10" s="89" t="s">
        <v>725</v>
      </c>
      <c r="B10" s="1288">
        <v>5.5770263143188944E-5</v>
      </c>
      <c r="C10" s="1288">
        <v>0</v>
      </c>
      <c r="D10" s="1288">
        <f>D9/D21</f>
        <v>1.8201233906057498E-5</v>
      </c>
      <c r="E10" s="1288">
        <f t="shared" ref="E10:L10" si="3">E9/E21</f>
        <v>1.0063977154686276E-4</v>
      </c>
      <c r="F10" s="1288">
        <f t="shared" si="3"/>
        <v>7.3839362440771442E-5</v>
      </c>
      <c r="G10" s="1288">
        <f t="shared" si="3"/>
        <v>2.5771908313472221E-5</v>
      </c>
      <c r="H10" s="1288">
        <f t="shared" si="3"/>
        <v>3.0633386241709348E-5</v>
      </c>
      <c r="I10" s="1288">
        <f t="shared" si="3"/>
        <v>1.3615563507780615E-4</v>
      </c>
      <c r="J10" s="1288">
        <f t="shared" si="3"/>
        <v>3.2405661316088993E-5</v>
      </c>
      <c r="K10" s="1287">
        <f>K9/K21</f>
        <v>1.0861225971160214E-4</v>
      </c>
      <c r="L10" s="1288">
        <f t="shared" si="3"/>
        <v>4.308417924438627E-5</v>
      </c>
      <c r="M10" s="859"/>
      <c r="N10" s="91"/>
    </row>
    <row r="11" spans="1:14" x14ac:dyDescent="0.2">
      <c r="A11" s="89" t="s">
        <v>1101</v>
      </c>
      <c r="B11" s="90">
        <v>0</v>
      </c>
      <c r="C11" s="90">
        <v>9.6600462</v>
      </c>
      <c r="D11" s="90">
        <v>9.6600462</v>
      </c>
      <c r="E11" s="90">
        <v>0</v>
      </c>
      <c r="F11" s="90">
        <v>0</v>
      </c>
      <c r="G11" s="90">
        <v>0</v>
      </c>
      <c r="H11" s="90">
        <f t="shared" si="1"/>
        <v>9.6600462</v>
      </c>
      <c r="I11" s="90">
        <v>0</v>
      </c>
      <c r="J11" s="90">
        <v>0</v>
      </c>
      <c r="K11" s="90">
        <v>0</v>
      </c>
      <c r="L11" s="90">
        <f t="shared" si="2"/>
        <v>9.6600462</v>
      </c>
      <c r="M11" s="90" t="s">
        <v>1010</v>
      </c>
      <c r="N11" s="91"/>
    </row>
    <row r="12" spans="1:14" x14ac:dyDescent="0.2">
      <c r="A12" s="89" t="s">
        <v>725</v>
      </c>
      <c r="B12" s="1436">
        <v>0</v>
      </c>
      <c r="C12" s="1436">
        <v>4.1155895167472492E-7</v>
      </c>
      <c r="D12" s="1427">
        <f>D11/D21</f>
        <v>2.1859643112573977E-7</v>
      </c>
      <c r="E12" s="1436">
        <f t="shared" ref="E12:L12" si="4">E11/E21</f>
        <v>0</v>
      </c>
      <c r="F12" s="1436">
        <f t="shared" si="4"/>
        <v>0</v>
      </c>
      <c r="G12" s="1436">
        <f t="shared" si="4"/>
        <v>0</v>
      </c>
      <c r="H12" s="1427">
        <f t="shared" si="4"/>
        <v>1.573945894256059E-7</v>
      </c>
      <c r="I12" s="1436">
        <f t="shared" si="4"/>
        <v>0</v>
      </c>
      <c r="J12" s="1436">
        <f t="shared" si="4"/>
        <v>0</v>
      </c>
      <c r="K12" s="1436">
        <f t="shared" si="4"/>
        <v>0</v>
      </c>
      <c r="L12" s="1427">
        <f t="shared" si="4"/>
        <v>1.2505582629388561E-7</v>
      </c>
      <c r="M12" s="859"/>
      <c r="N12" s="91"/>
    </row>
    <row r="13" spans="1:14" ht="15" customHeight="1" x14ac:dyDescent="0.2">
      <c r="A13" s="89" t="s">
        <v>1102</v>
      </c>
      <c r="B13" s="90">
        <v>96082305.371187821</v>
      </c>
      <c r="C13" s="90">
        <v>17213245.944930002</v>
      </c>
      <c r="D13" s="90">
        <v>20815043.347470403</v>
      </c>
      <c r="E13" s="90">
        <v>720257.66844919999</v>
      </c>
      <c r="F13" s="90">
        <v>1144489.6296428002</v>
      </c>
      <c r="G13" s="90">
        <v>713829.6876508001</v>
      </c>
      <c r="H13" s="90">
        <f t="shared" si="1"/>
        <v>23393620.333213203</v>
      </c>
      <c r="I13" s="90">
        <v>750018.68469080015</v>
      </c>
      <c r="J13" s="90">
        <v>1274238.2529842001</v>
      </c>
      <c r="K13" s="90">
        <v>1004692.4146406001</v>
      </c>
      <c r="L13" s="90">
        <f t="shared" si="2"/>
        <v>26422569.685528804</v>
      </c>
      <c r="M13" s="859">
        <f>(L13-B13)/B13</f>
        <v>-0.72500066912994643</v>
      </c>
      <c r="N13" s="1350"/>
    </row>
    <row r="14" spans="1:14" x14ac:dyDescent="0.2">
      <c r="A14" s="89" t="s">
        <v>725</v>
      </c>
      <c r="B14" s="93">
        <v>0.93836522758692131</v>
      </c>
      <c r="C14" s="93">
        <v>0.7333573058910009</v>
      </c>
      <c r="D14" s="93">
        <f>D13/D21</f>
        <v>0.47102199050400001</v>
      </c>
      <c r="E14" s="93">
        <f t="shared" ref="E14:L14" si="5">E13/E21</f>
        <v>0.14474732858261813</v>
      </c>
      <c r="F14" s="93">
        <f t="shared" si="5"/>
        <v>0.21127095382649314</v>
      </c>
      <c r="G14" s="93">
        <f t="shared" si="5"/>
        <v>0.10512432117172528</v>
      </c>
      <c r="H14" s="93">
        <f t="shared" si="5"/>
        <v>0.38116062711217652</v>
      </c>
      <c r="I14" s="93">
        <f t="shared" si="5"/>
        <v>0.15223958897301293</v>
      </c>
      <c r="J14" s="93">
        <f t="shared" si="5"/>
        <v>0.23595737068009878</v>
      </c>
      <c r="K14" s="93">
        <f t="shared" si="5"/>
        <v>0.1812114564522711</v>
      </c>
      <c r="L14" s="93">
        <f t="shared" si="5"/>
        <v>0.34205802088519804</v>
      </c>
      <c r="M14" s="859"/>
      <c r="N14" s="91"/>
    </row>
    <row r="15" spans="1:14" x14ac:dyDescent="0.2">
      <c r="A15" s="89" t="s">
        <v>724</v>
      </c>
      <c r="B15" s="90">
        <v>290996.86201039999</v>
      </c>
      <c r="C15" s="90">
        <v>0</v>
      </c>
      <c r="D15" s="90">
        <v>0</v>
      </c>
      <c r="E15" s="90">
        <v>0</v>
      </c>
      <c r="F15" s="90">
        <v>0</v>
      </c>
      <c r="G15" s="90">
        <v>0</v>
      </c>
      <c r="H15" s="90">
        <f t="shared" si="1"/>
        <v>0</v>
      </c>
      <c r="I15" s="90">
        <v>84527.999936799999</v>
      </c>
      <c r="J15" s="90">
        <v>0</v>
      </c>
      <c r="K15" s="90">
        <v>0</v>
      </c>
      <c r="L15" s="90">
        <f t="shared" si="2"/>
        <v>84527.999936799999</v>
      </c>
      <c r="M15" s="859">
        <f>(L15-B15)/B15</f>
        <v>-0.70952264105934237</v>
      </c>
      <c r="N15" s="91"/>
    </row>
    <row r="16" spans="1:14" x14ac:dyDescent="0.2">
      <c r="A16" s="89" t="s">
        <v>725</v>
      </c>
      <c r="B16" s="93">
        <v>2.8419523823098418E-3</v>
      </c>
      <c r="C16" s="93">
        <v>0</v>
      </c>
      <c r="D16" s="93">
        <v>0</v>
      </c>
      <c r="E16" s="93">
        <v>0</v>
      </c>
      <c r="F16" s="93">
        <v>0</v>
      </c>
      <c r="G16" s="93">
        <v>0</v>
      </c>
      <c r="H16" s="90">
        <f t="shared" si="1"/>
        <v>0</v>
      </c>
      <c r="I16" s="93">
        <v>1.71575831772703E-2</v>
      </c>
      <c r="J16" s="93">
        <v>0</v>
      </c>
      <c r="K16" s="93">
        <v>0</v>
      </c>
      <c r="L16" s="90">
        <f t="shared" si="2"/>
        <v>1.71575831772703E-2</v>
      </c>
      <c r="M16" s="859"/>
      <c r="N16" s="91"/>
    </row>
    <row r="17" spans="1:14" x14ac:dyDescent="0.2">
      <c r="A17" s="89" t="s">
        <v>1905</v>
      </c>
      <c r="B17" s="1433">
        <v>0</v>
      </c>
      <c r="C17" s="1433">
        <v>2802449.3158297995</v>
      </c>
      <c r="D17" s="1433">
        <v>14106807.345138205</v>
      </c>
      <c r="E17" s="1433">
        <v>1849787.4824029999</v>
      </c>
      <c r="F17" s="1433">
        <v>2245710.6118370006</v>
      </c>
      <c r="G17" s="1433">
        <v>2509614.7258811994</v>
      </c>
      <c r="H17" s="90">
        <f t="shared" si="1"/>
        <v>20711920.165259406</v>
      </c>
      <c r="I17" s="1433">
        <v>1867745.2802623999</v>
      </c>
      <c r="J17" s="90">
        <v>1780532.7335445997</v>
      </c>
      <c r="K17" s="90">
        <v>1458600.9157720003</v>
      </c>
      <c r="L17" s="90">
        <f t="shared" si="2"/>
        <v>25818799.094838403</v>
      </c>
      <c r="M17" s="90" t="s">
        <v>1010</v>
      </c>
      <c r="N17" s="91"/>
    </row>
    <row r="18" spans="1:14" x14ac:dyDescent="0.2">
      <c r="A18" s="89" t="s">
        <v>725</v>
      </c>
      <c r="B18" s="93">
        <v>0</v>
      </c>
      <c r="C18" s="93">
        <v>0.1193962304801878</v>
      </c>
      <c r="D18" s="93">
        <f>D17/D21</f>
        <v>0.3192218418402164</v>
      </c>
      <c r="E18" s="93">
        <f t="shared" ref="E18:L18" si="6">E17/E21</f>
        <v>0.37174445792420685</v>
      </c>
      <c r="F18" s="93">
        <f t="shared" si="6"/>
        <v>0.41455458458733213</v>
      </c>
      <c r="G18" s="93">
        <f t="shared" si="6"/>
        <v>0.36958611980549333</v>
      </c>
      <c r="H18" s="93">
        <f t="shared" si="6"/>
        <v>0.3374667266733084</v>
      </c>
      <c r="I18" s="93">
        <f t="shared" si="6"/>
        <v>0.37911692012133741</v>
      </c>
      <c r="J18" s="93">
        <f t="shared" si="6"/>
        <v>0.3297105711848709</v>
      </c>
      <c r="K18" s="93">
        <f t="shared" si="6"/>
        <v>0.26308071254246679</v>
      </c>
      <c r="L18" s="93">
        <f t="shared" si="6"/>
        <v>0.3342418025620667</v>
      </c>
      <c r="M18" s="859"/>
      <c r="N18" s="91"/>
    </row>
    <row r="19" spans="1:14" x14ac:dyDescent="0.2">
      <c r="A19" s="89" t="s">
        <v>1433</v>
      </c>
      <c r="B19" s="90">
        <v>0</v>
      </c>
      <c r="C19" s="90">
        <v>0</v>
      </c>
      <c r="D19" s="90">
        <v>457733.40478320012</v>
      </c>
      <c r="E19" s="90">
        <v>637731.42268639989</v>
      </c>
      <c r="F19" s="90">
        <v>608024.95551839983</v>
      </c>
      <c r="G19" s="90">
        <v>763458.58094379993</v>
      </c>
      <c r="H19" s="90">
        <f t="shared" si="1"/>
        <v>2466948.3639317998</v>
      </c>
      <c r="I19" s="90">
        <v>797121.49713419995</v>
      </c>
      <c r="J19" s="90">
        <v>698547.21021540021</v>
      </c>
      <c r="K19" s="90">
        <v>736637.02085120021</v>
      </c>
      <c r="L19" s="90">
        <f t="shared" si="2"/>
        <v>4699254.0921326</v>
      </c>
      <c r="M19" s="90" t="s">
        <v>1010</v>
      </c>
      <c r="N19" s="91"/>
    </row>
    <row r="20" spans="1:14" x14ac:dyDescent="0.2">
      <c r="A20" s="89" t="s">
        <v>725</v>
      </c>
      <c r="B20" s="93">
        <v>0</v>
      </c>
      <c r="C20" s="93">
        <v>0</v>
      </c>
      <c r="D20" s="93">
        <f>D19/D21</f>
        <v>1.035801347333527E-2</v>
      </c>
      <c r="E20" s="93">
        <f t="shared" ref="E20:L20" si="7">E19/E21</f>
        <v>0.12816235609931517</v>
      </c>
      <c r="F20" s="93">
        <f t="shared" si="7"/>
        <v>0.11224043361823703</v>
      </c>
      <c r="G20" s="93">
        <f t="shared" si="7"/>
        <v>0.11243307255624715</v>
      </c>
      <c r="H20" s="93">
        <f t="shared" si="7"/>
        <v>4.0194872450528843E-2</v>
      </c>
      <c r="I20" s="93">
        <f t="shared" si="7"/>
        <v>0.16180056785557553</v>
      </c>
      <c r="J20" s="93">
        <f t="shared" si="7"/>
        <v>0.12935364531109225</v>
      </c>
      <c r="K20" s="93">
        <f t="shared" si="7"/>
        <v>0.13286361624702736</v>
      </c>
      <c r="L20" s="93">
        <f t="shared" si="7"/>
        <v>6.0835019966733246E-2</v>
      </c>
      <c r="M20" s="859"/>
      <c r="N20" s="91"/>
    </row>
    <row r="21" spans="1:14" x14ac:dyDescent="0.2">
      <c r="A21" s="95" t="s">
        <v>1</v>
      </c>
      <c r="B21" s="90">
        <v>102393292.66097263</v>
      </c>
      <c r="C21" s="90">
        <v>23471840.815735202</v>
      </c>
      <c r="D21" s="90">
        <f>D7+D9+D11+D13+D15+D17+D19</f>
        <v>44191234.73449301</v>
      </c>
      <c r="E21" s="90">
        <v>4975965.1905291993</v>
      </c>
      <c r="F21" s="90">
        <v>5417165.0618035998</v>
      </c>
      <c r="G21" s="90">
        <v>6790338.1414917996</v>
      </c>
      <c r="H21" s="90">
        <f t="shared" si="1"/>
        <v>61374703.128317609</v>
      </c>
      <c r="I21" s="90">
        <v>4926567.9824171998</v>
      </c>
      <c r="J21" s="90">
        <v>5400290.1003324008</v>
      </c>
      <c r="K21" s="90">
        <v>5544309.583457401</v>
      </c>
      <c r="L21" s="90">
        <f t="shared" si="2"/>
        <v>77245870.794524595</v>
      </c>
      <c r="M21" s="859">
        <f>(L21-B21)/B21</f>
        <v>-0.24559637856077082</v>
      </c>
      <c r="N21" s="1350"/>
    </row>
    <row r="22" spans="1:14" x14ac:dyDescent="0.2">
      <c r="A22" s="97" t="s">
        <v>725</v>
      </c>
      <c r="B22" s="858">
        <v>1</v>
      </c>
      <c r="C22" s="858">
        <v>0.99999999999999989</v>
      </c>
      <c r="D22" s="858">
        <v>1</v>
      </c>
      <c r="E22" s="858">
        <v>1.0000000000000002</v>
      </c>
      <c r="F22" s="858">
        <v>1</v>
      </c>
      <c r="G22" s="858">
        <v>0.99999999999999989</v>
      </c>
      <c r="H22" s="858">
        <v>1</v>
      </c>
      <c r="I22" s="858">
        <v>1</v>
      </c>
      <c r="J22" s="858">
        <v>0.99999999999999989</v>
      </c>
      <c r="K22" s="858">
        <v>0.99999999999999989</v>
      </c>
      <c r="L22" s="858">
        <v>1</v>
      </c>
      <c r="M22" s="858"/>
      <c r="N22" s="91"/>
    </row>
    <row r="23" spans="1:14" ht="4.5" customHeight="1" x14ac:dyDescent="0.2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</row>
    <row r="24" spans="1:14" s="101" customFormat="1" ht="13.5" customHeight="1" x14ac:dyDescent="0.2">
      <c r="A24" s="102" t="s">
        <v>1103</v>
      </c>
      <c r="B24" s="103"/>
      <c r="C24" s="103"/>
      <c r="D24" s="103"/>
      <c r="E24" s="103"/>
      <c r="F24" s="103"/>
      <c r="G24" s="104"/>
      <c r="H24" s="104"/>
      <c r="I24" s="104"/>
      <c r="J24" s="104"/>
      <c r="K24" s="104"/>
      <c r="L24" s="104"/>
      <c r="M24" s="104"/>
    </row>
    <row r="25" spans="1:14" s="101" customFormat="1" ht="13.5" customHeight="1" x14ac:dyDescent="0.2">
      <c r="A25" s="102" t="s">
        <v>976</v>
      </c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</row>
    <row r="26" spans="1:14" x14ac:dyDescent="0.2">
      <c r="A26" s="102" t="s">
        <v>1104</v>
      </c>
      <c r="B26" s="783"/>
      <c r="C26" s="783"/>
      <c r="D26" s="783"/>
      <c r="E26" s="783"/>
      <c r="F26" s="783"/>
      <c r="G26" s="783"/>
      <c r="H26" s="783"/>
      <c r="I26" s="783"/>
      <c r="J26" s="783"/>
      <c r="K26" s="783"/>
      <c r="L26" s="783"/>
      <c r="M26" s="783"/>
    </row>
    <row r="27" spans="1:14" x14ac:dyDescent="0.2">
      <c r="A27" s="102" t="s">
        <v>1105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1"/>
    </row>
    <row r="29" spans="1:14" ht="15.75" x14ac:dyDescent="0.25">
      <c r="A29" s="1939" t="s">
        <v>1106</v>
      </c>
      <c r="B29" s="1939"/>
      <c r="C29" s="1939"/>
      <c r="D29" s="1939"/>
      <c r="E29" s="1939"/>
      <c r="F29" s="1939"/>
      <c r="G29" s="1939"/>
      <c r="H29" s="1939"/>
      <c r="I29" s="1939"/>
      <c r="J29" s="1939"/>
      <c r="K29" s="1939"/>
      <c r="L29" s="1939"/>
      <c r="M29" s="1939"/>
    </row>
    <row r="30" spans="1:14" ht="15.75" x14ac:dyDescent="0.25">
      <c r="A30" s="1940" t="s">
        <v>2312</v>
      </c>
      <c r="B30" s="1940"/>
      <c r="C30" s="1940"/>
      <c r="D30" s="1940"/>
      <c r="E30" s="1940"/>
      <c r="F30" s="1940"/>
      <c r="G30" s="1940"/>
      <c r="H30" s="1940"/>
      <c r="I30" s="1940"/>
      <c r="J30" s="1940"/>
      <c r="K30" s="1940"/>
      <c r="L30" s="1940"/>
      <c r="M30" s="1940"/>
    </row>
    <row r="31" spans="1:14" ht="15.75" x14ac:dyDescent="0.25">
      <c r="A31" s="1941" t="s">
        <v>1044</v>
      </c>
      <c r="B31" s="1941"/>
      <c r="C31" s="1941"/>
      <c r="D31" s="1941"/>
      <c r="E31" s="1941"/>
      <c r="F31" s="1941"/>
      <c r="G31" s="1941"/>
      <c r="H31" s="1941"/>
      <c r="I31" s="1941"/>
      <c r="J31" s="1941"/>
      <c r="K31" s="1941"/>
      <c r="L31" s="1941"/>
      <c r="M31" s="1941"/>
      <c r="N31" s="107">
        <v>1000</v>
      </c>
    </row>
    <row r="32" spans="1:14" ht="6" customHeight="1" x14ac:dyDescent="0.2">
      <c r="A32" s="108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</row>
    <row r="33" spans="1:14" ht="26.25" customHeight="1" x14ac:dyDescent="0.2">
      <c r="A33" s="110"/>
      <c r="B33" s="1943" t="s">
        <v>722</v>
      </c>
      <c r="C33" s="1943"/>
      <c r="D33" s="1943"/>
      <c r="E33" s="1943" t="s">
        <v>1098</v>
      </c>
      <c r="F33" s="1943"/>
      <c r="G33" s="1943"/>
      <c r="H33" s="1434" t="s">
        <v>722</v>
      </c>
      <c r="I33" s="1943" t="s">
        <v>1098</v>
      </c>
      <c r="J33" s="1943"/>
      <c r="K33" s="1943"/>
      <c r="L33" s="1381" t="s">
        <v>722</v>
      </c>
      <c r="M33" s="1942" t="s">
        <v>1110</v>
      </c>
    </row>
    <row r="34" spans="1:14" ht="17.25" customHeight="1" x14ac:dyDescent="0.2">
      <c r="A34" s="151" t="s">
        <v>968</v>
      </c>
      <c r="B34" s="1560" t="s">
        <v>1001</v>
      </c>
      <c r="C34" s="1560" t="s">
        <v>1002</v>
      </c>
      <c r="D34" s="1560" t="s">
        <v>1818</v>
      </c>
      <c r="E34" s="1561" t="s">
        <v>2304</v>
      </c>
      <c r="F34" s="1561" t="s">
        <v>2305</v>
      </c>
      <c r="G34" s="1561" t="s">
        <v>2306</v>
      </c>
      <c r="H34" s="1560" t="s">
        <v>2307</v>
      </c>
      <c r="I34" s="1561" t="s">
        <v>2308</v>
      </c>
      <c r="J34" s="1561" t="s">
        <v>2309</v>
      </c>
      <c r="K34" s="1561" t="s">
        <v>2367</v>
      </c>
      <c r="L34" s="1560" t="s">
        <v>2368</v>
      </c>
      <c r="M34" s="1942"/>
    </row>
    <row r="35" spans="1:14" x14ac:dyDescent="0.2">
      <c r="A35" s="112" t="s">
        <v>727</v>
      </c>
      <c r="B35" s="90">
        <v>0</v>
      </c>
      <c r="C35" s="90">
        <v>9.6600462</v>
      </c>
      <c r="D35" s="90">
        <v>9.6600462</v>
      </c>
      <c r="E35" s="90">
        <v>0</v>
      </c>
      <c r="F35" s="90">
        <v>0</v>
      </c>
      <c r="G35" s="90">
        <v>0</v>
      </c>
      <c r="H35" s="90">
        <v>9.6600462</v>
      </c>
      <c r="I35" s="90">
        <v>0</v>
      </c>
      <c r="J35" s="90">
        <v>0</v>
      </c>
      <c r="K35" s="90">
        <v>0</v>
      </c>
      <c r="L35" s="90">
        <v>9.6600462</v>
      </c>
      <c r="M35" s="90" t="s">
        <v>1010</v>
      </c>
    </row>
    <row r="36" spans="1:14" x14ac:dyDescent="0.2">
      <c r="A36" s="95" t="s">
        <v>725</v>
      </c>
      <c r="B36" s="1419">
        <v>0</v>
      </c>
      <c r="C36" s="1419">
        <v>4.1155895167472487E-7</v>
      </c>
      <c r="D36" s="1419">
        <v>2.186232277994557E-7</v>
      </c>
      <c r="E36" s="1419">
        <v>0</v>
      </c>
      <c r="F36" s="1419">
        <v>0</v>
      </c>
      <c r="G36" s="1419">
        <v>0</v>
      </c>
      <c r="H36" s="1419">
        <v>1.574084812551772E-7</v>
      </c>
      <c r="I36" s="1419">
        <v>0</v>
      </c>
      <c r="J36" s="1419">
        <v>0</v>
      </c>
      <c r="K36" s="1419">
        <v>0</v>
      </c>
      <c r="L36" s="1419">
        <v>1.2506459589486445E-7</v>
      </c>
      <c r="M36" s="715"/>
    </row>
    <row r="37" spans="1:14" x14ac:dyDescent="0.2">
      <c r="A37" s="112" t="s">
        <v>728</v>
      </c>
      <c r="B37" s="90">
        <v>83870.757536999983</v>
      </c>
      <c r="C37" s="90">
        <v>9429.4558063999993</v>
      </c>
      <c r="D37" s="90">
        <v>45070.438796599999</v>
      </c>
      <c r="E37" s="90">
        <v>1947.7019702</v>
      </c>
      <c r="F37" s="90">
        <v>3940.3620479999995</v>
      </c>
      <c r="G37" s="90">
        <v>46.710014399999999</v>
      </c>
      <c r="H37" s="90">
        <v>51005.212829200005</v>
      </c>
      <c r="I37" s="90">
        <v>6700.8903948000006</v>
      </c>
      <c r="J37" s="90">
        <v>4453.2677153999994</v>
      </c>
      <c r="K37" s="90">
        <v>2442.7945500000005</v>
      </c>
      <c r="L37" s="90">
        <v>64602.165489400002</v>
      </c>
      <c r="M37" s="859">
        <f>(L37-B37)/B37</f>
        <v>-0.2297414809816109</v>
      </c>
      <c r="N37" s="1349"/>
    </row>
    <row r="38" spans="1:14" x14ac:dyDescent="0.2">
      <c r="A38" s="95" t="s">
        <v>725</v>
      </c>
      <c r="B38" s="93">
        <v>8.1910401899759839E-4</v>
      </c>
      <c r="C38" s="93">
        <v>4.0173482260831539E-4</v>
      </c>
      <c r="D38" s="93">
        <v>1.0200204640895515E-3</v>
      </c>
      <c r="E38" s="93">
        <v>3.9142194441132321E-4</v>
      </c>
      <c r="F38" s="93">
        <v>7.2738452733948791E-4</v>
      </c>
      <c r="G38" s="93">
        <v>6.8788937202673791E-6</v>
      </c>
      <c r="H38" s="93">
        <v>8.3111953310755925E-4</v>
      </c>
      <c r="I38" s="93">
        <v>1.3601538472046489E-3</v>
      </c>
      <c r="J38" s="93">
        <v>8.2463490528516072E-4</v>
      </c>
      <c r="K38" s="93">
        <v>4.4059490423994105E-4</v>
      </c>
      <c r="L38" s="93">
        <v>8.3637733749813417E-4</v>
      </c>
      <c r="M38" s="859"/>
    </row>
    <row r="39" spans="1:14" x14ac:dyDescent="0.2">
      <c r="A39" s="112" t="s">
        <v>729</v>
      </c>
      <c r="B39" s="90">
        <v>3014595.4259581999</v>
      </c>
      <c r="C39" s="90">
        <v>273159.29374580004</v>
      </c>
      <c r="D39" s="90">
        <v>488075.65922080009</v>
      </c>
      <c r="E39" s="90">
        <v>54556.848449599995</v>
      </c>
      <c r="F39" s="90">
        <v>65109.702795200006</v>
      </c>
      <c r="G39" s="90">
        <v>38613.333319400008</v>
      </c>
      <c r="H39" s="90">
        <v>646355.5437850001</v>
      </c>
      <c r="I39" s="90">
        <v>223429.98336120002</v>
      </c>
      <c r="J39" s="90">
        <v>552761.7950889999</v>
      </c>
      <c r="K39" s="90">
        <v>181665.93984980002</v>
      </c>
      <c r="L39" s="90">
        <v>1604213.2620850001</v>
      </c>
      <c r="M39" s="859">
        <f>(L39-B39)/B39</f>
        <v>-0.46785122531820494</v>
      </c>
      <c r="N39" s="1349"/>
    </row>
    <row r="40" spans="1:14" x14ac:dyDescent="0.2">
      <c r="A40" s="95" t="s">
        <v>725</v>
      </c>
      <c r="B40" s="93">
        <v>2.9441336904162448E-2</v>
      </c>
      <c r="C40" s="93">
        <v>1.1637744814743193E-2</v>
      </c>
      <c r="D40" s="93">
        <v>1.1045979886638481E-2</v>
      </c>
      <c r="E40" s="93">
        <v>1.0964073573793993E-2</v>
      </c>
      <c r="F40" s="93">
        <v>1.2019146925074916E-2</v>
      </c>
      <c r="G40" s="93">
        <v>5.6865111154710294E-3</v>
      </c>
      <c r="H40" s="93">
        <v>1.0532231667593997E-2</v>
      </c>
      <c r="I40" s="93">
        <v>4.5352055256035459E-2</v>
      </c>
      <c r="J40" s="93">
        <v>0.10235779649226182</v>
      </c>
      <c r="K40" s="93">
        <v>3.2766196965594796E-2</v>
      </c>
      <c r="L40" s="93">
        <v>2.0769081140817193E-2</v>
      </c>
      <c r="M40" s="859"/>
    </row>
    <row r="41" spans="1:14" x14ac:dyDescent="0.2">
      <c r="A41" s="112" t="s">
        <v>730</v>
      </c>
      <c r="B41" s="90">
        <v>2458455.3134917999</v>
      </c>
      <c r="C41" s="90">
        <v>498149.43044300005</v>
      </c>
      <c r="D41" s="90">
        <v>1437081.3552172</v>
      </c>
      <c r="E41" s="90">
        <v>98711.465927200014</v>
      </c>
      <c r="F41" s="90">
        <v>250767.93900899999</v>
      </c>
      <c r="G41" s="90">
        <v>146122.96862940001</v>
      </c>
      <c r="H41" s="90">
        <v>1932683.7287828</v>
      </c>
      <c r="I41" s="90">
        <v>179935.48138859999</v>
      </c>
      <c r="J41" s="90">
        <v>70699.514593400003</v>
      </c>
      <c r="K41" s="90">
        <v>109084.894709</v>
      </c>
      <c r="L41" s="90">
        <v>2292403.6194738001</v>
      </c>
      <c r="M41" s="859">
        <f>(L41-B41)/B41</f>
        <v>-6.7543100379625298E-2</v>
      </c>
      <c r="N41" s="1349"/>
    </row>
    <row r="42" spans="1:14" x14ac:dyDescent="0.2">
      <c r="A42" s="95" t="s">
        <v>725</v>
      </c>
      <c r="B42" s="93">
        <v>2.4009925353527029E-2</v>
      </c>
      <c r="C42" s="93">
        <v>2.1223279177534613E-2</v>
      </c>
      <c r="D42" s="93">
        <v>3.2523588188222166E-2</v>
      </c>
      <c r="E42" s="93">
        <v>1.9837652022783127E-2</v>
      </c>
      <c r="F42" s="93">
        <v>4.6291360176038077E-2</v>
      </c>
      <c r="G42" s="93">
        <v>2.1519247728846922E-2</v>
      </c>
      <c r="H42" s="93">
        <v>3.1492686908090907E-2</v>
      </c>
      <c r="I42" s="93">
        <v>3.652349506406595E-2</v>
      </c>
      <c r="J42" s="93">
        <v>1.3091799381119968E-2</v>
      </c>
      <c r="K42" s="93">
        <v>1.9675108878205044E-2</v>
      </c>
      <c r="L42" s="93">
        <v>2.9678795148765997E-2</v>
      </c>
      <c r="M42" s="93"/>
    </row>
    <row r="43" spans="1:14" x14ac:dyDescent="0.2">
      <c r="A43" s="112" t="s">
        <v>731</v>
      </c>
      <c r="B43" s="90">
        <v>6254059.5101557989</v>
      </c>
      <c r="C43" s="90">
        <v>1591238.342806</v>
      </c>
      <c r="D43" s="90">
        <v>3321628.9623790001</v>
      </c>
      <c r="E43" s="90">
        <v>500000.00016400008</v>
      </c>
      <c r="F43" s="90">
        <v>400000.00013120001</v>
      </c>
      <c r="G43" s="90">
        <v>1324400.0000700003</v>
      </c>
      <c r="H43" s="90">
        <v>5546028.9627442006</v>
      </c>
      <c r="I43" s="90">
        <v>500000.00016400008</v>
      </c>
      <c r="J43" s="90">
        <v>666441.0817764001</v>
      </c>
      <c r="K43" s="90">
        <v>1550000.0000282002</v>
      </c>
      <c r="L43" s="90">
        <v>8262470.0447128015</v>
      </c>
      <c r="M43" s="859">
        <f>(L43-B43)/B43</f>
        <v>0.32113710003807905</v>
      </c>
      <c r="N43" s="1349"/>
    </row>
    <row r="44" spans="1:14" x14ac:dyDescent="0.2">
      <c r="A44" s="95" t="s">
        <v>725</v>
      </c>
      <c r="B44" s="93">
        <v>6.1078800648233705E-2</v>
      </c>
      <c r="C44" s="93">
        <v>6.7793504365420518E-2</v>
      </c>
      <c r="D44" s="93">
        <v>7.5174096507680657E-2</v>
      </c>
      <c r="E44" s="93">
        <v>0.10048301807168077</v>
      </c>
      <c r="F44" s="93">
        <v>7.3839359806773794E-2</v>
      </c>
      <c r="G44" s="93">
        <v>0.19504183333335992</v>
      </c>
      <c r="H44" s="93">
        <v>9.0371410027292653E-2</v>
      </c>
      <c r="I44" s="93">
        <v>0.10149053092304576</v>
      </c>
      <c r="J44" s="93">
        <v>0.12340838536347874</v>
      </c>
      <c r="K44" s="93">
        <v>0.27956591829809563</v>
      </c>
      <c r="L44" s="93">
        <v>0.10697075933606084</v>
      </c>
      <c r="M44" s="859"/>
    </row>
    <row r="45" spans="1:14" x14ac:dyDescent="0.2">
      <c r="A45" s="112" t="s">
        <v>732</v>
      </c>
      <c r="B45" s="90">
        <v>142.86265560000001</v>
      </c>
      <c r="C45" s="90">
        <v>3070.0062022000002</v>
      </c>
      <c r="D45" s="90">
        <v>3070.0062022000002</v>
      </c>
      <c r="E45" s="90"/>
      <c r="F45" s="90"/>
      <c r="G45" s="90"/>
      <c r="H45" s="90">
        <v>3070.0062022000002</v>
      </c>
      <c r="I45" s="90">
        <v>0</v>
      </c>
      <c r="J45" s="90">
        <v>0</v>
      </c>
      <c r="K45" s="90">
        <v>0</v>
      </c>
      <c r="L45" s="90">
        <v>3070.0062022000002</v>
      </c>
      <c r="M45" s="859">
        <f>(L45-B45)/B45</f>
        <v>20.48921416381679</v>
      </c>
      <c r="N45" s="1349"/>
    </row>
    <row r="46" spans="1:14" x14ac:dyDescent="0.2">
      <c r="A46" s="95" t="s">
        <v>725</v>
      </c>
      <c r="B46" s="1288">
        <v>1.3952345108485053E-6</v>
      </c>
      <c r="C46" s="1288">
        <v>1.3079528897204812E-4</v>
      </c>
      <c r="D46" s="1288">
        <v>6.9479446722450715E-5</v>
      </c>
      <c r="E46" s="1288">
        <v>0</v>
      </c>
      <c r="F46" s="1288">
        <v>0</v>
      </c>
      <c r="G46" s="1288">
        <v>0</v>
      </c>
      <c r="H46" s="1288">
        <v>5.0025124489805904E-5</v>
      </c>
      <c r="I46" s="1288">
        <v>0</v>
      </c>
      <c r="J46" s="1288">
        <v>0</v>
      </c>
      <c r="K46" s="1288">
        <v>0</v>
      </c>
      <c r="L46" s="1288">
        <v>3.9746092008635582E-5</v>
      </c>
      <c r="M46" s="859"/>
    </row>
    <row r="47" spans="1:14" x14ac:dyDescent="0.2">
      <c r="A47" s="112" t="s">
        <v>2369</v>
      </c>
      <c r="B47" s="1288"/>
      <c r="C47" s="1288"/>
      <c r="D47" s="1288"/>
      <c r="E47" s="1288"/>
      <c r="F47" s="1288"/>
      <c r="G47" s="1288"/>
      <c r="H47" s="1288"/>
      <c r="I47" s="1288"/>
      <c r="J47" s="1288"/>
      <c r="K47" s="90">
        <v>102913.22265000001</v>
      </c>
      <c r="L47" s="90">
        <v>102913.22265000001</v>
      </c>
      <c r="M47" s="90" t="s">
        <v>1010</v>
      </c>
    </row>
    <row r="48" spans="1:14" x14ac:dyDescent="0.2">
      <c r="A48" s="95" t="s">
        <v>725</v>
      </c>
      <c r="B48" s="1288"/>
      <c r="C48" s="1288"/>
      <c r="D48" s="1288"/>
      <c r="E48" s="1288"/>
      <c r="F48" s="1288"/>
      <c r="G48" s="1288"/>
      <c r="H48" s="1288"/>
      <c r="I48" s="1288"/>
      <c r="J48" s="1288"/>
      <c r="K48" s="1288">
        <v>1.8561954577187213E-2</v>
      </c>
      <c r="L48" s="1288">
        <v>1.8561954577187213E-2</v>
      </c>
      <c r="M48" s="859"/>
    </row>
    <row r="49" spans="1:14" x14ac:dyDescent="0.2">
      <c r="A49" s="112" t="s">
        <v>733</v>
      </c>
      <c r="B49" s="90">
        <v>933429.09750159993</v>
      </c>
      <c r="C49" s="90">
        <v>333021.09029840009</v>
      </c>
      <c r="D49" s="90">
        <v>398121.09030960011</v>
      </c>
      <c r="E49" s="90"/>
      <c r="F49" s="90">
        <v>154.8223796</v>
      </c>
      <c r="G49" s="90"/>
      <c r="H49" s="90">
        <v>398275.91268920014</v>
      </c>
      <c r="I49" s="90">
        <v>364.32822020000003</v>
      </c>
      <c r="J49" s="90">
        <v>0</v>
      </c>
      <c r="K49" s="90">
        <v>0</v>
      </c>
      <c r="L49" s="90">
        <v>398640.24090940016</v>
      </c>
      <c r="M49" s="859">
        <f>(L49-B49)/B49</f>
        <v>-0.57292927553212802</v>
      </c>
      <c r="N49" s="1349"/>
    </row>
    <row r="50" spans="1:14" x14ac:dyDescent="0.2">
      <c r="A50" s="95" t="s">
        <v>725</v>
      </c>
      <c r="B50" s="93">
        <v>9.1161156482408717E-3</v>
      </c>
      <c r="C50" s="93">
        <v>1.418811131656735E-2</v>
      </c>
      <c r="D50" s="93">
        <v>9.0101554398904823E-3</v>
      </c>
      <c r="E50" s="93">
        <v>0</v>
      </c>
      <c r="F50" s="93">
        <v>2.8579963474189061E-5</v>
      </c>
      <c r="G50" s="93">
        <v>0</v>
      </c>
      <c r="H50" s="93">
        <v>6.4898247108721432E-3</v>
      </c>
      <c r="I50" s="93">
        <v>7.3951728972436475E-5</v>
      </c>
      <c r="J50" s="93">
        <v>0</v>
      </c>
      <c r="K50" s="93">
        <v>0</v>
      </c>
      <c r="L50" s="93">
        <v>5.1610292129623085E-3</v>
      </c>
      <c r="M50" s="859"/>
    </row>
    <row r="51" spans="1:14" x14ac:dyDescent="0.2">
      <c r="A51" s="112" t="s">
        <v>734</v>
      </c>
      <c r="B51" s="90">
        <v>3957271.3458977998</v>
      </c>
      <c r="C51" s="90">
        <v>814112.3618040001</v>
      </c>
      <c r="D51" s="90">
        <v>1063584.6942532002</v>
      </c>
      <c r="E51" s="90">
        <v>3894.3999794000006</v>
      </c>
      <c r="F51" s="90">
        <v>15365.913969000001</v>
      </c>
      <c r="G51" s="90">
        <v>14743.330964600002</v>
      </c>
      <c r="H51" s="90">
        <v>1097588.3391662003</v>
      </c>
      <c r="I51" s="90">
        <v>13492.549977200002</v>
      </c>
      <c r="J51" s="90">
        <v>7446.9188934000003</v>
      </c>
      <c r="K51" s="90">
        <v>13142.3558952</v>
      </c>
      <c r="L51" s="90">
        <v>1131670.1639320005</v>
      </c>
      <c r="M51" s="859">
        <f>(L51-B51)/B51</f>
        <v>-0.7140276556710935</v>
      </c>
      <c r="N51" s="1349"/>
    </row>
    <row r="52" spans="1:14" x14ac:dyDescent="0.2">
      <c r="A52" s="95" t="s">
        <v>725</v>
      </c>
      <c r="B52" s="93">
        <v>3.8647759467999997E-2</v>
      </c>
      <c r="C52" s="93">
        <v>3.4684640552701353E-2</v>
      </c>
      <c r="D52" s="93">
        <v>2.4070725344536328E-2</v>
      </c>
      <c r="E52" s="93">
        <v>7.826421267601002E-4</v>
      </c>
      <c r="F52" s="93">
        <v>2.8365231248619269E-3</v>
      </c>
      <c r="G52" s="93">
        <v>2.1712219122803473E-3</v>
      </c>
      <c r="H52" s="93">
        <v>1.788497797366061E-2</v>
      </c>
      <c r="I52" s="93">
        <v>2.7387321204852097E-3</v>
      </c>
      <c r="J52" s="93">
        <v>1.3789849721113363E-3</v>
      </c>
      <c r="K52" s="93">
        <v>2.3704224479839564E-3</v>
      </c>
      <c r="L52" s="93">
        <v>1.4651262406843422E-2</v>
      </c>
      <c r="M52" s="859"/>
    </row>
    <row r="53" spans="1:14" x14ac:dyDescent="0.2">
      <c r="A53" s="112" t="s">
        <v>735</v>
      </c>
      <c r="B53" s="90">
        <v>84213905.803209022</v>
      </c>
      <c r="C53" s="90">
        <v>18615900.839477204</v>
      </c>
      <c r="D53" s="90">
        <v>35382626.172966808</v>
      </c>
      <c r="E53" s="90">
        <v>3922448.9081231998</v>
      </c>
      <c r="F53" s="90">
        <v>4331039.6703391997</v>
      </c>
      <c r="G53" s="90">
        <v>3562787.7120037996</v>
      </c>
      <c r="H53" s="90">
        <f>SUM(D53:G53)</f>
        <v>47198902.463433005</v>
      </c>
      <c r="I53" s="90">
        <v>3388723.8825635999</v>
      </c>
      <c r="J53" s="90">
        <v>3217058.7994076004</v>
      </c>
      <c r="K53" s="90">
        <v>2791498.7105894</v>
      </c>
      <c r="L53" s="90">
        <f>SUM(H53:K53)</f>
        <v>56596183.855993606</v>
      </c>
      <c r="M53" s="859">
        <f>(L53-B53)/B53</f>
        <v>-0.32794728713512566</v>
      </c>
      <c r="N53" s="1349"/>
    </row>
    <row r="54" spans="1:14" x14ac:dyDescent="0.2">
      <c r="A54" s="95" t="s">
        <v>725</v>
      </c>
      <c r="B54" s="93">
        <v>0.82245529579797638</v>
      </c>
      <c r="C54" s="93">
        <v>0.79311635527952939</v>
      </c>
      <c r="D54" s="93">
        <f t="shared" ref="D54:K54" si="8">D53/D69</f>
        <v>0.8006706847081887</v>
      </c>
      <c r="E54" s="93">
        <f t="shared" si="8"/>
        <v>0.78827900878182033</v>
      </c>
      <c r="F54" s="93">
        <f t="shared" si="8"/>
        <v>0.79950299112673084</v>
      </c>
      <c r="G54" s="93">
        <f t="shared" si="8"/>
        <v>0.52468487397316499</v>
      </c>
      <c r="H54" s="93">
        <f t="shared" si="8"/>
        <v>0.76902860718940003</v>
      </c>
      <c r="I54" s="93">
        <f t="shared" si="8"/>
        <v>0.68784677176035558</v>
      </c>
      <c r="J54" s="93">
        <f t="shared" si="8"/>
        <v>0.59571962610112061</v>
      </c>
      <c r="K54" s="93">
        <f t="shared" si="8"/>
        <v>0.50348896802559806</v>
      </c>
      <c r="L54" s="93">
        <f>L53/L69</f>
        <v>0.73267584757430548</v>
      </c>
      <c r="M54" s="859"/>
    </row>
    <row r="55" spans="1:14" x14ac:dyDescent="0.2">
      <c r="A55" s="95" t="s">
        <v>737</v>
      </c>
      <c r="B55" s="90">
        <v>5710.5008758000004</v>
      </c>
      <c r="C55" s="90">
        <v>0</v>
      </c>
      <c r="D55" s="90">
        <v>804.33500000000004</v>
      </c>
      <c r="E55" s="90">
        <v>500.78000000000003</v>
      </c>
      <c r="F55" s="90">
        <v>400.00001440000005</v>
      </c>
      <c r="G55" s="90">
        <v>174.99997200000001</v>
      </c>
      <c r="H55" s="90">
        <v>1880.1149864000001</v>
      </c>
      <c r="I55" s="90">
        <v>670.77999239999997</v>
      </c>
      <c r="J55" s="90">
        <v>174.99997200000001</v>
      </c>
      <c r="K55" s="90">
        <v>602.17999239999995</v>
      </c>
      <c r="L55" s="90">
        <v>3328.0749432000002</v>
      </c>
      <c r="M55" s="859">
        <f>(L55-B55)/B55</f>
        <v>-0.41720086983897703</v>
      </c>
      <c r="N55" s="1349"/>
    </row>
    <row r="56" spans="1:14" x14ac:dyDescent="0.2">
      <c r="A56" s="95" t="s">
        <v>725</v>
      </c>
      <c r="B56" s="1287">
        <v>5.5770263143188937E-5</v>
      </c>
      <c r="C56" s="1287">
        <v>0</v>
      </c>
      <c r="D56" s="1287">
        <v>1.8203465106830981E-5</v>
      </c>
      <c r="E56" s="1287">
        <v>1.0063977154686273E-4</v>
      </c>
      <c r="F56" s="1287">
        <v>7.3839362440771442E-5</v>
      </c>
      <c r="G56" s="1287">
        <v>2.5771908313472225E-5</v>
      </c>
      <c r="H56" s="1287">
        <v>3.0636089980017086E-5</v>
      </c>
      <c r="I56" s="1287">
        <v>1.3615563507780613E-4</v>
      </c>
      <c r="J56" s="1287">
        <v>3.2405661316088993E-5</v>
      </c>
      <c r="K56" s="1287">
        <v>1.0861225971160217E-4</v>
      </c>
      <c r="L56" s="1287">
        <v>4.3087200543526592E-5</v>
      </c>
      <c r="M56" s="859"/>
    </row>
    <row r="57" spans="1:14" x14ac:dyDescent="0.2">
      <c r="A57" s="95" t="s">
        <v>738</v>
      </c>
      <c r="B57" s="90">
        <v>440597.05007780012</v>
      </c>
      <c r="C57" s="90">
        <v>89854.200251200004</v>
      </c>
      <c r="D57" s="90">
        <v>248000.59093040001</v>
      </c>
      <c r="E57" s="90">
        <v>27523.913372200008</v>
      </c>
      <c r="F57" s="90">
        <v>173711.97002459998</v>
      </c>
      <c r="G57" s="90">
        <v>39582.423498799995</v>
      </c>
      <c r="H57" s="90">
        <v>488818.897826</v>
      </c>
      <c r="I57" s="90">
        <v>78596.108956400029</v>
      </c>
      <c r="J57" s="90">
        <v>158702.16153680001</v>
      </c>
      <c r="K57" s="90">
        <v>89457.385403399996</v>
      </c>
      <c r="L57" s="90">
        <v>815574.55372259999</v>
      </c>
      <c r="M57" s="859">
        <f>(L57-B57)/B57</f>
        <v>0.85106675947691157</v>
      </c>
      <c r="N57" s="1349"/>
    </row>
    <row r="58" spans="1:14" x14ac:dyDescent="0.2">
      <c r="A58" s="95" t="s">
        <v>725</v>
      </c>
      <c r="B58" s="93">
        <v>4.3029874186840591E-3</v>
      </c>
      <c r="C58" s="93">
        <v>3.8281701446681148E-3</v>
      </c>
      <c r="D58" s="93">
        <v>5.612673952364376E-3</v>
      </c>
      <c r="E58" s="93">
        <v>5.5313717677500079E-3</v>
      </c>
      <c r="F58" s="93">
        <v>3.2066951632956898E-2</v>
      </c>
      <c r="G58" s="93">
        <v>5.8292271568826408E-3</v>
      </c>
      <c r="H58" s="93">
        <v>7.9652041742430072E-3</v>
      </c>
      <c r="I58" s="93">
        <v>1.5953521647708423E-2</v>
      </c>
      <c r="J58" s="93">
        <v>2.9387710398563874E-2</v>
      </c>
      <c r="K58" s="93">
        <v>1.6134991031221398E-2</v>
      </c>
      <c r="L58" s="93">
        <v>1.0558904157565144E-2</v>
      </c>
      <c r="M58" s="859"/>
    </row>
    <row r="59" spans="1:14" x14ac:dyDescent="0.2">
      <c r="A59" s="95" t="s">
        <v>739</v>
      </c>
      <c r="B59" s="90">
        <v>1001797.7790562001</v>
      </c>
      <c r="C59" s="90">
        <v>138089.32875360001</v>
      </c>
      <c r="D59" s="90">
        <v>210710.334149</v>
      </c>
      <c r="E59" s="90">
        <v>34269.904494000002</v>
      </c>
      <c r="F59" s="90">
        <v>24494.601238800002</v>
      </c>
      <c r="G59" s="90">
        <v>73433.2935364</v>
      </c>
      <c r="H59" s="90">
        <v>342908.13341820001</v>
      </c>
      <c r="I59" s="90">
        <v>69637.697794000007</v>
      </c>
      <c r="J59" s="90">
        <v>44600.713262000005</v>
      </c>
      <c r="K59" s="90">
        <v>125185.18183080001</v>
      </c>
      <c r="L59" s="90">
        <v>582331.72630500002</v>
      </c>
      <c r="M59" s="859">
        <f>(L59-B59)/B59</f>
        <v>-0.41871329875215096</v>
      </c>
      <c r="N59" s="1349"/>
    </row>
    <row r="60" spans="1:14" x14ac:dyDescent="0.2">
      <c r="A60" s="95" t="s">
        <v>725</v>
      </c>
      <c r="B60" s="93">
        <v>9.7838222897390706E-3</v>
      </c>
      <c r="C60" s="93">
        <v>5.8831912604411828E-3</v>
      </c>
      <c r="D60" s="93">
        <v>4.7687322015453979E-3</v>
      </c>
      <c r="E60" s="93">
        <v>6.8870868629117869E-3</v>
      </c>
      <c r="F60" s="93">
        <v>4.5216641840048954E-3</v>
      </c>
      <c r="G60" s="93">
        <v>1.0814379491308678E-2</v>
      </c>
      <c r="H60" s="93">
        <v>5.5876180479764717E-3</v>
      </c>
      <c r="I60" s="93">
        <v>1.4135133838107021E-2</v>
      </c>
      <c r="J60" s="93">
        <v>8.2589476552851725E-3</v>
      </c>
      <c r="K60" s="93">
        <v>2.2579038913035452E-2</v>
      </c>
      <c r="L60" s="93">
        <v>7.5392063887948727E-3</v>
      </c>
      <c r="M60" s="859"/>
    </row>
    <row r="61" spans="1:14" x14ac:dyDescent="0.2">
      <c r="A61" s="97" t="s">
        <v>736</v>
      </c>
      <c r="B61" s="90">
        <v>6598.8780102000001</v>
      </c>
      <c r="C61" s="90">
        <v>185044.23994000003</v>
      </c>
      <c r="D61" s="90">
        <v>224353.23995980003</v>
      </c>
      <c r="E61" s="90"/>
      <c r="F61" s="90"/>
      <c r="G61" s="90"/>
      <c r="H61" s="90">
        <v>224353.23995980003</v>
      </c>
      <c r="I61" s="90">
        <v>3998.4038905999996</v>
      </c>
      <c r="J61" s="90">
        <v>0</v>
      </c>
      <c r="K61" s="90">
        <v>0</v>
      </c>
      <c r="L61" s="90">
        <v>228351.64385040003</v>
      </c>
      <c r="M61" s="859">
        <f>(L61-B61)/B61</f>
        <v>33.604616648077588</v>
      </c>
    </row>
    <row r="62" spans="1:14" x14ac:dyDescent="0.2">
      <c r="A62" s="95" t="s">
        <v>725</v>
      </c>
      <c r="B62" s="93">
        <v>6.4446389394362863E-5</v>
      </c>
      <c r="C62" s="93">
        <v>7.8836696871235103E-3</v>
      </c>
      <c r="D62" s="93">
        <v>5.0774942967951138E-3</v>
      </c>
      <c r="E62" s="93">
        <v>0</v>
      </c>
      <c r="F62" s="93">
        <v>0</v>
      </c>
      <c r="G62" s="93">
        <v>0</v>
      </c>
      <c r="H62" s="93">
        <v>3.6557902556149735E-3</v>
      </c>
      <c r="I62" s="93">
        <v>8.1160026713732647E-4</v>
      </c>
      <c r="J62" s="93">
        <v>0</v>
      </c>
      <c r="K62" s="93">
        <v>0</v>
      </c>
      <c r="L62" s="93">
        <v>2.956373651720039E-3</v>
      </c>
      <c r="M62" s="859"/>
    </row>
    <row r="63" spans="1:14" x14ac:dyDescent="0.2">
      <c r="A63" s="97" t="s">
        <v>1107</v>
      </c>
      <c r="B63" s="90">
        <v>22151.407577600003</v>
      </c>
      <c r="C63" s="90">
        <v>919551.69617360015</v>
      </c>
      <c r="D63" s="90">
        <v>1364452.2994746002</v>
      </c>
      <c r="E63" s="90">
        <v>330887.93803799996</v>
      </c>
      <c r="F63" s="90">
        <v>150952.87291420001</v>
      </c>
      <c r="G63" s="90">
        <v>806819.74091179995</v>
      </c>
      <c r="H63" s="90">
        <v>2653112.8513385998</v>
      </c>
      <c r="I63" s="90">
        <v>437865.42181340011</v>
      </c>
      <c r="J63" s="90">
        <v>669493.67249660008</v>
      </c>
      <c r="K63" s="90">
        <v>578316.91795919999</v>
      </c>
      <c r="L63" s="90">
        <v>4338788.8636077996</v>
      </c>
      <c r="M63" s="859">
        <f>(L63-B63)/B63</f>
        <v>194.86966870652859</v>
      </c>
      <c r="N63" s="1349"/>
    </row>
    <row r="64" spans="1:14" x14ac:dyDescent="0.2">
      <c r="A64" s="97" t="s">
        <v>725</v>
      </c>
      <c r="B64" s="93">
        <v>2.1633650996012014E-4</v>
      </c>
      <c r="C64" s="93">
        <v>3.9176803532049567E-2</v>
      </c>
      <c r="D64" s="93">
        <v>3.0879869486496521E-2</v>
      </c>
      <c r="E64" s="93">
        <v>6.6497237293335967E-2</v>
      </c>
      <c r="F64" s="93">
        <v>2.7865658733304596E-2</v>
      </c>
      <c r="G64" s="93">
        <v>0.11881878694402488</v>
      </c>
      <c r="H64" s="93">
        <v>4.3231932423656701E-2</v>
      </c>
      <c r="I64" s="93">
        <v>8.8878388236218603E-2</v>
      </c>
      <c r="J64" s="93">
        <v>0.12397364957400923</v>
      </c>
      <c r="K64" s="93">
        <v>0.10430819369912689</v>
      </c>
      <c r="L64" s="93">
        <v>5.6172492829304227E-2</v>
      </c>
      <c r="M64" s="859"/>
    </row>
    <row r="65" spans="1:14" x14ac:dyDescent="0.2">
      <c r="A65" s="97" t="s">
        <v>1108</v>
      </c>
      <c r="B65" s="90">
        <v>706.92896819999999</v>
      </c>
      <c r="C65" s="90">
        <v>0</v>
      </c>
      <c r="D65" s="90">
        <v>0</v>
      </c>
      <c r="E65" s="90"/>
      <c r="F65" s="90"/>
      <c r="G65" s="90">
        <v>1549.3299710000001</v>
      </c>
      <c r="H65" s="90">
        <v>1549.3299710000001</v>
      </c>
      <c r="I65" s="90">
        <v>0</v>
      </c>
      <c r="J65" s="90">
        <v>0</v>
      </c>
      <c r="K65" s="90">
        <v>0</v>
      </c>
      <c r="L65" s="90">
        <v>1549.3299710000001</v>
      </c>
      <c r="M65" s="859">
        <f>(L65-B65)/B65</f>
        <v>1.1916345781457258</v>
      </c>
    </row>
    <row r="66" spans="1:14" x14ac:dyDescent="0.2">
      <c r="A66" s="97" t="s">
        <v>725</v>
      </c>
      <c r="B66" s="93">
        <v>6.9040554300823562E-6</v>
      </c>
      <c r="C66" s="93">
        <v>0</v>
      </c>
      <c r="D66" s="93">
        <v>0</v>
      </c>
      <c r="E66" s="93">
        <v>0</v>
      </c>
      <c r="F66" s="93">
        <v>0</v>
      </c>
      <c r="G66" s="93">
        <v>2.2816683627770282E-4</v>
      </c>
      <c r="H66" s="93">
        <v>2.524601566587101E-5</v>
      </c>
      <c r="I66" s="93">
        <v>0</v>
      </c>
      <c r="J66" s="93">
        <v>0</v>
      </c>
      <c r="K66" s="93">
        <v>0</v>
      </c>
      <c r="L66" s="93">
        <v>2.0058530023481363E-5</v>
      </c>
      <c r="M66" s="859"/>
    </row>
    <row r="67" spans="1:14" x14ac:dyDescent="0.2">
      <c r="A67" s="97" t="s">
        <v>1428</v>
      </c>
      <c r="B67" s="90">
        <v>0</v>
      </c>
      <c r="C67" s="90">
        <v>1210.8699876000001</v>
      </c>
      <c r="D67" s="90">
        <v>3645.8955876</v>
      </c>
      <c r="E67" s="90">
        <v>1223.3300113999999</v>
      </c>
      <c r="F67" s="90">
        <v>1227.2069403999999</v>
      </c>
      <c r="G67" s="90">
        <v>782064.29860019998</v>
      </c>
      <c r="H67" s="90">
        <v>788160.73113959993</v>
      </c>
      <c r="I67" s="90">
        <v>23152.453900800007</v>
      </c>
      <c r="J67" s="90">
        <v>8457.175589800001</v>
      </c>
      <c r="K67" s="90">
        <v>0</v>
      </c>
      <c r="L67" s="90">
        <v>819770.3606301999</v>
      </c>
      <c r="M67" s="90" t="s">
        <v>1010</v>
      </c>
    </row>
    <row r="68" spans="1:14" x14ac:dyDescent="0.2">
      <c r="A68" s="97" t="s">
        <v>725</v>
      </c>
      <c r="B68" s="93">
        <v>0</v>
      </c>
      <c r="C68" s="93">
        <v>5.1588198689054211E-5</v>
      </c>
      <c r="D68" s="93">
        <v>8.2512800154196494E-5</v>
      </c>
      <c r="E68" s="93">
        <v>2.4584778320563315E-4</v>
      </c>
      <c r="F68" s="93">
        <v>2.2654043699960871E-4</v>
      </c>
      <c r="G68" s="93">
        <v>0.11517310070634934</v>
      </c>
      <c r="H68" s="93">
        <v>1.2842918253709227E-2</v>
      </c>
      <c r="I68" s="93">
        <v>4.6995096755856293E-3</v>
      </c>
      <c r="J68" s="93">
        <v>1.5660594954481136E-3</v>
      </c>
      <c r="K68" s="93">
        <v>0</v>
      </c>
      <c r="L68" s="93">
        <v>1.0613225522544938E-2</v>
      </c>
      <c r="M68" s="859"/>
    </row>
    <row r="69" spans="1:14" x14ac:dyDescent="0.2">
      <c r="A69" s="97" t="s">
        <v>1</v>
      </c>
      <c r="B69" s="90">
        <v>102393292.66097264</v>
      </c>
      <c r="C69" s="90">
        <v>23471840.815735206</v>
      </c>
      <c r="D69" s="90">
        <f>D35+D37+D39+D41+D43+D45+D49+D51+D53+D55+D57+D59+D61+D63+D65+D67</f>
        <v>44191234.73449301</v>
      </c>
      <c r="E69" s="90">
        <f t="shared" ref="E69:J69" si="9">E35+E37+E39+E41+E43+E45+E49+E51+E53+E55+E57+E59+E61+E63+E65+E67</f>
        <v>4975965.1905292002</v>
      </c>
      <c r="F69" s="90">
        <f t="shared" si="9"/>
        <v>5417165.0618035998</v>
      </c>
      <c r="G69" s="90">
        <f t="shared" si="9"/>
        <v>6790338.1414917987</v>
      </c>
      <c r="H69" s="90">
        <f t="shared" si="9"/>
        <v>61374703.128317609</v>
      </c>
      <c r="I69" s="90">
        <f t="shared" si="9"/>
        <v>4926567.9824172007</v>
      </c>
      <c r="J69" s="90">
        <f t="shared" si="9"/>
        <v>5400290.1003323998</v>
      </c>
      <c r="K69" s="90">
        <f>K35+K37+K39+K41+K43+K45+K49+K51+K53+K55+K57+K59+K61+K63+K65+K67+K47</f>
        <v>5544309.583457401</v>
      </c>
      <c r="L69" s="90">
        <f>L35+L37+L39+L41+L43+L45+L49+L51+L53+L55+L57+L59+L61+L63+L65+L67+L47</f>
        <v>77245870.79452461</v>
      </c>
      <c r="M69" s="859">
        <f>(L69-B69)/B69</f>
        <v>-0.24559637856077079</v>
      </c>
      <c r="N69" s="1349"/>
    </row>
    <row r="70" spans="1:14" x14ac:dyDescent="0.2">
      <c r="A70" s="97" t="s">
        <v>725</v>
      </c>
      <c r="B70" s="858">
        <v>0.99999999999999978</v>
      </c>
      <c r="C70" s="858">
        <v>0.99999999999999978</v>
      </c>
      <c r="D70" s="858">
        <f>D36+D38+D40+D42+D44+D46+D50+D52+D54+D56+D58+D60+D62+D64+D66+D68</f>
        <v>1.0000244348116591</v>
      </c>
      <c r="E70" s="858">
        <f t="shared" ref="E70:J70" si="10">E36+E38+E40+E42+E44+E46+E50+E52+E54+E56+E58+E60+E62+E64+E66+E68</f>
        <v>1</v>
      </c>
      <c r="F70" s="858">
        <f t="shared" si="10"/>
        <v>1</v>
      </c>
      <c r="G70" s="858">
        <f t="shared" si="10"/>
        <v>1</v>
      </c>
      <c r="H70" s="858">
        <f t="shared" si="10"/>
        <v>1.0000203858038352</v>
      </c>
      <c r="I70" s="858">
        <f t="shared" si="10"/>
        <v>1</v>
      </c>
      <c r="J70" s="858">
        <f t="shared" si="10"/>
        <v>1.0000000000000002</v>
      </c>
      <c r="K70" s="858">
        <f>K36+K38+K40+K42+K44+K46+K50+K52+K54+K56+K58+K60+K62+K64+K66+K68+K48</f>
        <v>1</v>
      </c>
      <c r="L70" s="858">
        <f>L36+L38+L40+L42+L44+L46+L50+L52+L54+L56+L58+L60+L62+L64+L66+L68</f>
        <v>0.99868637159435425</v>
      </c>
      <c r="M70" s="93"/>
    </row>
    <row r="71" spans="1:14" ht="6" customHeight="1" x14ac:dyDescent="0.2">
      <c r="A71" s="114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</row>
    <row r="72" spans="1:14" s="101" customFormat="1" ht="13.5" customHeight="1" x14ac:dyDescent="0.2">
      <c r="A72" s="102" t="s">
        <v>976</v>
      </c>
      <c r="B72" s="116"/>
      <c r="C72" s="116"/>
      <c r="D72" s="116"/>
      <c r="E72" s="116"/>
      <c r="F72" s="116"/>
      <c r="G72" s="116"/>
      <c r="H72" s="1426"/>
      <c r="I72" s="116"/>
      <c r="J72" s="116"/>
      <c r="K72" s="116"/>
      <c r="L72" s="116"/>
      <c r="M72" s="116"/>
    </row>
    <row r="73" spans="1:14" x14ac:dyDescent="0.2">
      <c r="A73" s="102" t="s">
        <v>1104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</row>
    <row r="74" spans="1:14" x14ac:dyDescent="0.2"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</row>
    <row r="75" spans="1:14" x14ac:dyDescent="0.2">
      <c r="B75" s="1420"/>
      <c r="C75" s="1420"/>
      <c r="D75" s="1420"/>
      <c r="E75" s="1420"/>
      <c r="F75" s="1420"/>
      <c r="G75" s="1420"/>
      <c r="H75" s="1420"/>
      <c r="I75" s="1420"/>
      <c r="J75" s="1420"/>
      <c r="K75" s="1420"/>
      <c r="L75" s="1420"/>
      <c r="M75" s="120"/>
    </row>
    <row r="76" spans="1:14" ht="15" x14ac:dyDescent="0.25">
      <c r="B76" s="119"/>
      <c r="C76" s="119"/>
      <c r="D76" s="119"/>
      <c r="E76" s="121"/>
      <c r="H76" s="662"/>
      <c r="I76" s="662"/>
      <c r="J76" s="662"/>
      <c r="K76" s="662"/>
      <c r="L76" s="662"/>
    </row>
    <row r="77" spans="1:14" ht="15" x14ac:dyDescent="0.25">
      <c r="B77" s="119"/>
      <c r="C77" s="119"/>
      <c r="D77" s="119"/>
      <c r="E77" s="119"/>
    </row>
    <row r="78" spans="1:14" ht="15" x14ac:dyDescent="0.25">
      <c r="B78" s="119"/>
      <c r="C78" s="119"/>
      <c r="D78" s="119"/>
      <c r="E78" s="119"/>
    </row>
    <row r="79" spans="1:14" ht="15" x14ac:dyDescent="0.25">
      <c r="B79" s="119"/>
      <c r="C79" s="119"/>
      <c r="D79" s="119"/>
      <c r="E79" s="119"/>
    </row>
    <row r="80" spans="1:14" ht="15" x14ac:dyDescent="0.25">
      <c r="B80" s="119"/>
      <c r="C80" s="119"/>
      <c r="D80" s="119"/>
      <c r="E80" s="119"/>
    </row>
    <row r="81" spans="2:5" ht="15" x14ac:dyDescent="0.25">
      <c r="B81" s="119"/>
      <c r="C81" s="119"/>
      <c r="D81" s="119"/>
      <c r="E81" s="119"/>
    </row>
    <row r="82" spans="2:5" ht="15" x14ac:dyDescent="0.25">
      <c r="B82" s="119"/>
      <c r="C82" s="119"/>
      <c r="D82" s="119"/>
      <c r="E82" s="119"/>
    </row>
    <row r="83" spans="2:5" ht="15" x14ac:dyDescent="0.25">
      <c r="B83" s="119"/>
      <c r="C83" s="119"/>
      <c r="D83" s="119"/>
      <c r="E83" s="119"/>
    </row>
    <row r="84" spans="2:5" ht="15" x14ac:dyDescent="0.25">
      <c r="B84" s="119"/>
      <c r="C84" s="119"/>
      <c r="D84" s="119"/>
      <c r="E84" s="119"/>
    </row>
    <row r="85" spans="2:5" ht="15" x14ac:dyDescent="0.25">
      <c r="B85" s="119"/>
      <c r="C85" s="119"/>
      <c r="D85" s="119"/>
      <c r="E85" s="119"/>
    </row>
    <row r="86" spans="2:5" ht="15" x14ac:dyDescent="0.25">
      <c r="B86" s="119"/>
      <c r="C86" s="119"/>
      <c r="D86" s="119"/>
      <c r="E86" s="119"/>
    </row>
    <row r="87" spans="2:5" ht="15" x14ac:dyDescent="0.25">
      <c r="B87" s="119"/>
      <c r="C87" s="119"/>
      <c r="D87" s="119"/>
      <c r="E87" s="119"/>
    </row>
  </sheetData>
  <mergeCells count="14">
    <mergeCell ref="M33:M34"/>
    <mergeCell ref="A30:M30"/>
    <mergeCell ref="B33:D33"/>
    <mergeCell ref="E33:G33"/>
    <mergeCell ref="I33:K33"/>
    <mergeCell ref="A31:M31"/>
    <mergeCell ref="A1:M1"/>
    <mergeCell ref="A2:M2"/>
    <mergeCell ref="A3:M3"/>
    <mergeCell ref="M5:M6"/>
    <mergeCell ref="A29:M29"/>
    <mergeCell ref="I5:K5"/>
    <mergeCell ref="B5:D5"/>
    <mergeCell ref="E5:G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showGridLines="0" zoomScaleNormal="100" workbookViewId="0">
      <selection activeCell="K18" sqref="K18"/>
    </sheetView>
  </sheetViews>
  <sheetFormatPr baseColWidth="10" defaultColWidth="13.7109375" defaultRowHeight="12.75" x14ac:dyDescent="0.2"/>
  <cols>
    <col min="1" max="1" width="51.42578125" style="146" customWidth="1"/>
    <col min="2" max="4" width="16.85546875" style="146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39" t="s">
        <v>1109</v>
      </c>
      <c r="B1" s="1939"/>
      <c r="C1" s="1939"/>
      <c r="D1" s="1939"/>
      <c r="E1" s="1939"/>
      <c r="F1" s="1939"/>
      <c r="G1" s="1939"/>
      <c r="H1" s="1939"/>
      <c r="I1" s="1939"/>
      <c r="J1" s="1939"/>
      <c r="K1" s="1939"/>
      <c r="L1" s="1939"/>
      <c r="M1" s="1939"/>
    </row>
    <row r="2" spans="1:14" ht="15.75" x14ac:dyDescent="0.25">
      <c r="A2" s="1940" t="s">
        <v>2312</v>
      </c>
      <c r="B2" s="1940"/>
      <c r="C2" s="1940"/>
      <c r="D2" s="1940"/>
      <c r="E2" s="1940"/>
      <c r="F2" s="1940"/>
      <c r="G2" s="1940"/>
      <c r="H2" s="1940"/>
      <c r="I2" s="1940"/>
      <c r="J2" s="1940"/>
      <c r="K2" s="1940"/>
      <c r="L2" s="1940"/>
      <c r="M2" s="1940"/>
      <c r="N2" s="107">
        <v>1000</v>
      </c>
    </row>
    <row r="3" spans="1:14" ht="15.75" x14ac:dyDescent="0.25">
      <c r="A3" s="1941" t="s">
        <v>1044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941"/>
      <c r="M3" s="1941"/>
    </row>
    <row r="4" spans="1:14" ht="7.5" customHeight="1" x14ac:dyDescent="0.2">
      <c r="A4" s="122"/>
      <c r="B4" s="122"/>
      <c r="C4" s="122"/>
      <c r="D4" s="122"/>
      <c r="E4" s="123"/>
      <c r="F4" s="123"/>
      <c r="G4" s="123"/>
      <c r="H4" s="123"/>
      <c r="I4" s="123"/>
      <c r="J4" s="123"/>
      <c r="K4" s="123"/>
      <c r="L4" s="123"/>
      <c r="M4" s="123"/>
    </row>
    <row r="5" spans="1:14" ht="25.5" customHeight="1" x14ac:dyDescent="0.2">
      <c r="A5" s="124"/>
      <c r="B5" s="1943" t="s">
        <v>722</v>
      </c>
      <c r="C5" s="1943"/>
      <c r="D5" s="1943"/>
      <c r="E5" s="1943" t="s">
        <v>1098</v>
      </c>
      <c r="F5" s="1943"/>
      <c r="G5" s="1943"/>
      <c r="H5" s="1434" t="s">
        <v>722</v>
      </c>
      <c r="I5" s="1943" t="s">
        <v>1098</v>
      </c>
      <c r="J5" s="1943"/>
      <c r="K5" s="1943"/>
      <c r="L5" s="1381" t="s">
        <v>722</v>
      </c>
      <c r="M5" s="1942" t="s">
        <v>1110</v>
      </c>
    </row>
    <row r="6" spans="1:14" ht="16.5" customHeight="1" x14ac:dyDescent="0.2">
      <c r="A6" s="124"/>
      <c r="B6" s="111" t="s">
        <v>1001</v>
      </c>
      <c r="C6" s="774" t="s">
        <v>1002</v>
      </c>
      <c r="D6" s="111" t="s">
        <v>1818</v>
      </c>
      <c r="E6" s="111" t="s">
        <v>2304</v>
      </c>
      <c r="F6" s="111" t="s">
        <v>2305</v>
      </c>
      <c r="G6" s="111" t="s">
        <v>2306</v>
      </c>
      <c r="H6" s="111" t="s">
        <v>2307</v>
      </c>
      <c r="I6" s="111" t="s">
        <v>2308</v>
      </c>
      <c r="J6" s="111" t="s">
        <v>2309</v>
      </c>
      <c r="K6" s="111" t="s">
        <v>2367</v>
      </c>
      <c r="L6" s="111" t="s">
        <v>2368</v>
      </c>
      <c r="M6" s="1942"/>
    </row>
    <row r="7" spans="1:14" x14ac:dyDescent="0.2">
      <c r="A7" s="95" t="s">
        <v>740</v>
      </c>
      <c r="B7" s="1437">
        <v>28827297.250788402</v>
      </c>
      <c r="C7" s="1437">
        <v>5590343.3267094009</v>
      </c>
      <c r="D7" s="1437">
        <v>10028654.6186218</v>
      </c>
      <c r="E7" s="1437">
        <v>1678841.4923672001</v>
      </c>
      <c r="F7" s="1437">
        <v>2022097.6071744002</v>
      </c>
      <c r="G7" s="1437">
        <v>1543097.8799712001</v>
      </c>
      <c r="H7" s="1437">
        <v>15272691.598134601</v>
      </c>
      <c r="I7" s="1437">
        <v>1594592.7535636001</v>
      </c>
      <c r="J7" s="1437">
        <v>1445720.0829021998</v>
      </c>
      <c r="K7" s="1437">
        <v>1282316.5583886001</v>
      </c>
      <c r="L7" s="1437">
        <v>19595320.992989004</v>
      </c>
      <c r="M7" s="860">
        <f>(L7-B7)/B7</f>
        <v>-0.32025119030355548</v>
      </c>
    </row>
    <row r="8" spans="1:14" x14ac:dyDescent="0.2">
      <c r="A8" s="95" t="s">
        <v>725</v>
      </c>
      <c r="B8" s="776">
        <v>0.29910347110867164</v>
      </c>
      <c r="C8" s="776">
        <v>0.27929784880563108</v>
      </c>
      <c r="D8" s="776">
        <v>0.28345228316595072</v>
      </c>
      <c r="E8" s="776">
        <v>0.52328440074406468</v>
      </c>
      <c r="F8" s="776">
        <v>0.50569821064627984</v>
      </c>
      <c r="G8" s="776">
        <v>0.38702475399779962</v>
      </c>
      <c r="H8" s="776">
        <v>0.32792045852133478</v>
      </c>
      <c r="I8" s="776">
        <v>0.45558696399971887</v>
      </c>
      <c r="J8" s="776">
        <v>0.38516656541885025</v>
      </c>
      <c r="K8" s="776">
        <v>0.40065724871269914</v>
      </c>
      <c r="L8" s="776">
        <v>0.34360582704338732</v>
      </c>
      <c r="M8" s="715"/>
    </row>
    <row r="9" spans="1:14" x14ac:dyDescent="0.2">
      <c r="A9" s="95" t="s">
        <v>741</v>
      </c>
      <c r="B9" s="1437">
        <v>3922326.6004286003</v>
      </c>
      <c r="C9" s="1437">
        <v>745168.81663980009</v>
      </c>
      <c r="D9" s="1437">
        <v>1717442.7414536001</v>
      </c>
      <c r="E9" s="1437">
        <v>50771.970222400007</v>
      </c>
      <c r="F9" s="1437">
        <v>294540.53879599995</v>
      </c>
      <c r="G9" s="1437">
        <v>48559.782118399999</v>
      </c>
      <c r="H9" s="1437">
        <v>2111315.0325904</v>
      </c>
      <c r="I9" s="1437">
        <v>288863.92138100002</v>
      </c>
      <c r="J9" s="1437">
        <v>606441.70312179998</v>
      </c>
      <c r="K9" s="1437">
        <v>379398.797792</v>
      </c>
      <c r="L9" s="1437">
        <v>3386019.4548851997</v>
      </c>
      <c r="M9" s="860">
        <f>(L9-B9)/B9</f>
        <v>-0.13673189414792672</v>
      </c>
    </row>
    <row r="10" spans="1:14" x14ac:dyDescent="0.2">
      <c r="A10" s="95" t="s">
        <v>725</v>
      </c>
      <c r="B10" s="776">
        <v>4.0696895404510547E-2</v>
      </c>
      <c r="C10" s="776">
        <v>3.7229206744810131E-2</v>
      </c>
      <c r="D10" s="776">
        <v>4.8542210773503874E-2</v>
      </c>
      <c r="E10" s="776">
        <v>1.5825305803564827E-2</v>
      </c>
      <c r="F10" s="776">
        <v>7.366045185131459E-2</v>
      </c>
      <c r="G10" s="776">
        <v>1.2179290745258019E-2</v>
      </c>
      <c r="H10" s="776">
        <v>4.5332113800726083E-2</v>
      </c>
      <c r="I10" s="776">
        <v>8.2530562525709061E-2</v>
      </c>
      <c r="J10" s="776">
        <v>0.16156728448378554</v>
      </c>
      <c r="K10" s="776">
        <v>0.11854239695638617</v>
      </c>
      <c r="L10" s="776">
        <v>5.9374174865372234E-2</v>
      </c>
      <c r="M10" s="715"/>
    </row>
    <row r="11" spans="1:14" x14ac:dyDescent="0.2">
      <c r="A11" s="95" t="s">
        <v>742</v>
      </c>
      <c r="B11" s="1437">
        <v>63629388.88285701</v>
      </c>
      <c r="C11" s="1437">
        <v>13680192.777456801</v>
      </c>
      <c r="D11" s="1437">
        <v>23634300.732362606</v>
      </c>
      <c r="E11" s="1437">
        <v>1478663.8909489999</v>
      </c>
      <c r="F11" s="1437">
        <v>1681987.0510421998</v>
      </c>
      <c r="G11" s="1437">
        <v>2395420.3323582001</v>
      </c>
      <c r="H11" s="1437">
        <v>29190372.006712005</v>
      </c>
      <c r="I11" s="1437">
        <v>1616627.5670719999</v>
      </c>
      <c r="J11" s="1437">
        <v>1701331.4106922005</v>
      </c>
      <c r="K11" s="1437">
        <v>1538817.1750756004</v>
      </c>
      <c r="L11" s="1437">
        <v>34047148.159551807</v>
      </c>
      <c r="M11" s="860">
        <f>(L11-B11)/B11</f>
        <v>-0.46491473897017471</v>
      </c>
    </row>
    <row r="12" spans="1:14" x14ac:dyDescent="0.2">
      <c r="A12" s="95" t="s">
        <v>725</v>
      </c>
      <c r="B12" s="776">
        <v>0.66019963348681787</v>
      </c>
      <c r="C12" s="776">
        <v>0.68347294444955886</v>
      </c>
      <c r="D12" s="776">
        <v>0.66800550606054543</v>
      </c>
      <c r="E12" s="776">
        <v>0.46089029345237054</v>
      </c>
      <c r="F12" s="776">
        <v>0.42064133750240545</v>
      </c>
      <c r="G12" s="776">
        <v>0.6007959552569424</v>
      </c>
      <c r="H12" s="776">
        <v>0.62674742767793923</v>
      </c>
      <c r="I12" s="776">
        <v>0.46188247347457206</v>
      </c>
      <c r="J12" s="776">
        <v>0.45326615009736415</v>
      </c>
      <c r="K12" s="776">
        <v>0.48080035433091461</v>
      </c>
      <c r="L12" s="776">
        <v>0.59701999809124062</v>
      </c>
      <c r="M12" s="715"/>
    </row>
    <row r="13" spans="1:14" x14ac:dyDescent="0.2">
      <c r="A13" s="95" t="s">
        <v>1</v>
      </c>
      <c r="B13" s="125">
        <v>96379012.734074011</v>
      </c>
      <c r="C13" s="125">
        <v>20015704.920806002</v>
      </c>
      <c r="D13" s="125">
        <v>35380398.092438005</v>
      </c>
      <c r="E13" s="125">
        <v>3208277.3535385998</v>
      </c>
      <c r="F13" s="125">
        <v>3998625.1970126005</v>
      </c>
      <c r="G13" s="125">
        <v>3987077.9944478003</v>
      </c>
      <c r="H13" s="125">
        <v>46574378.637437001</v>
      </c>
      <c r="I13" s="125">
        <v>3500084.2420166</v>
      </c>
      <c r="J13" s="125">
        <v>3753493.1967162006</v>
      </c>
      <c r="K13" s="125">
        <v>3200532.5312562007</v>
      </c>
      <c r="L13" s="125">
        <v>57028488.607426003</v>
      </c>
      <c r="M13" s="861">
        <f>(L13-B13)/B13</f>
        <v>-0.40828934651180498</v>
      </c>
      <c r="N13" s="126"/>
    </row>
    <row r="14" spans="1:14" x14ac:dyDescent="0.2">
      <c r="A14" s="97" t="s">
        <v>725</v>
      </c>
      <c r="B14" s="1438">
        <v>1</v>
      </c>
      <c r="C14" s="1438">
        <v>1</v>
      </c>
      <c r="D14" s="1438">
        <v>1</v>
      </c>
      <c r="E14" s="1438">
        <v>1</v>
      </c>
      <c r="F14" s="1438">
        <v>0.99999999999999978</v>
      </c>
      <c r="G14" s="1438">
        <v>1</v>
      </c>
      <c r="H14" s="1438">
        <v>1</v>
      </c>
      <c r="I14" s="1438">
        <v>1</v>
      </c>
      <c r="J14" s="1438">
        <v>0.99999999999999989</v>
      </c>
      <c r="K14" s="1438">
        <v>0.99999999999999989</v>
      </c>
      <c r="L14" s="1438">
        <v>1.0000000000000002</v>
      </c>
      <c r="M14" s="714"/>
    </row>
    <row r="15" spans="1:14" ht="3.75" customHeight="1" x14ac:dyDescent="0.2">
      <c r="A15" s="114"/>
      <c r="B15" s="114"/>
      <c r="C15" s="114"/>
      <c r="D15" s="114"/>
      <c r="E15" s="127"/>
      <c r="F15" s="127"/>
      <c r="G15" s="127"/>
      <c r="H15" s="127"/>
      <c r="I15" s="127"/>
      <c r="J15" s="127"/>
      <c r="K15" s="127"/>
      <c r="L15" s="127"/>
      <c r="M15" s="127"/>
    </row>
    <row r="16" spans="1:14" ht="15" customHeight="1" x14ac:dyDescent="0.2">
      <c r="A16" s="102" t="s">
        <v>976</v>
      </c>
      <c r="B16" s="1676"/>
      <c r="C16" s="1676"/>
      <c r="D16" s="1676"/>
      <c r="E16" s="1676"/>
      <c r="F16" s="1676"/>
      <c r="G16" s="1676"/>
      <c r="H16" s="1676"/>
      <c r="I16" s="1676"/>
      <c r="J16" s="1676"/>
      <c r="K16" s="1676"/>
      <c r="L16" s="1676"/>
      <c r="M16" s="128"/>
    </row>
    <row r="17" spans="1:14" x14ac:dyDescent="0.2">
      <c r="A17" s="102" t="s">
        <v>1111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29"/>
    </row>
    <row r="18" spans="1:14" x14ac:dyDescent="0.2">
      <c r="A18" s="102" t="s">
        <v>1434</v>
      </c>
      <c r="B18" s="102"/>
      <c r="C18" s="102"/>
      <c r="D18" s="102"/>
      <c r="E18" s="129"/>
      <c r="F18" s="129"/>
      <c r="G18" s="129"/>
      <c r="H18" s="129"/>
      <c r="I18" s="129"/>
      <c r="J18" s="129"/>
      <c r="K18" s="129"/>
      <c r="L18" s="129"/>
      <c r="M18" s="129"/>
    </row>
    <row r="19" spans="1:14" x14ac:dyDescent="0.2">
      <c r="A19" s="102"/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</row>
    <row r="20" spans="1:14" ht="15.75" x14ac:dyDescent="0.25">
      <c r="A20" s="1939" t="s">
        <v>1112</v>
      </c>
      <c r="B20" s="1939"/>
      <c r="C20" s="1939"/>
      <c r="D20" s="1939"/>
      <c r="E20" s="1939"/>
      <c r="F20" s="1939"/>
      <c r="G20" s="1939"/>
      <c r="H20" s="1939"/>
      <c r="I20" s="1939"/>
      <c r="J20" s="1939"/>
      <c r="K20" s="1939"/>
      <c r="L20" s="1939"/>
      <c r="M20" s="1939"/>
    </row>
    <row r="21" spans="1:14" ht="15.75" x14ac:dyDescent="0.25">
      <c r="A21" s="1940" t="s">
        <v>2312</v>
      </c>
      <c r="B21" s="1940"/>
      <c r="C21" s="1940"/>
      <c r="D21" s="1940"/>
      <c r="E21" s="1940"/>
      <c r="F21" s="1940"/>
      <c r="G21" s="1940"/>
      <c r="H21" s="1940"/>
      <c r="I21" s="1940"/>
      <c r="J21" s="1940"/>
      <c r="K21" s="1940"/>
      <c r="L21" s="1940"/>
      <c r="M21" s="1940"/>
    </row>
    <row r="22" spans="1:14" ht="15.75" x14ac:dyDescent="0.25">
      <c r="A22" s="1941" t="s">
        <v>1044</v>
      </c>
      <c r="B22" s="1941"/>
      <c r="C22" s="1941"/>
      <c r="D22" s="1941"/>
      <c r="E22" s="1941"/>
      <c r="F22" s="1941"/>
      <c r="G22" s="1941"/>
      <c r="H22" s="1941"/>
      <c r="I22" s="1941"/>
      <c r="J22" s="1941"/>
      <c r="K22" s="1941"/>
      <c r="L22" s="1941"/>
      <c r="M22" s="1941"/>
    </row>
    <row r="23" spans="1:14" ht="3.75" customHeight="1" x14ac:dyDescent="0.2">
      <c r="A23" s="130"/>
      <c r="B23" s="130"/>
      <c r="C23" s="130"/>
      <c r="D23" s="130"/>
      <c r="E23" s="109"/>
      <c r="F23" s="109"/>
      <c r="G23" s="109"/>
      <c r="H23" s="109"/>
      <c r="I23" s="109"/>
      <c r="J23" s="109"/>
      <c r="K23" s="109"/>
      <c r="L23" s="109"/>
      <c r="M23" s="109"/>
    </row>
    <row r="24" spans="1:14" ht="18.75" customHeight="1" x14ac:dyDescent="0.2">
      <c r="A24" s="124"/>
      <c r="B24" s="1943" t="s">
        <v>722</v>
      </c>
      <c r="C24" s="1943"/>
      <c r="D24" s="1943"/>
      <c r="E24" s="1943" t="s">
        <v>1098</v>
      </c>
      <c r="F24" s="1943"/>
      <c r="G24" s="1943"/>
      <c r="H24" s="1434" t="s">
        <v>722</v>
      </c>
      <c r="I24" s="1943" t="s">
        <v>1098</v>
      </c>
      <c r="J24" s="1943"/>
      <c r="K24" s="1943"/>
      <c r="L24" s="1381" t="s">
        <v>722</v>
      </c>
      <c r="M24" s="1942" t="s">
        <v>1110</v>
      </c>
    </row>
    <row r="25" spans="1:14" ht="18" customHeight="1" x14ac:dyDescent="0.2">
      <c r="A25" s="111" t="s">
        <v>968</v>
      </c>
      <c r="B25" s="111" t="s">
        <v>1001</v>
      </c>
      <c r="C25" s="774" t="s">
        <v>1002</v>
      </c>
      <c r="D25" s="111" t="s">
        <v>1818</v>
      </c>
      <c r="E25" s="111" t="s">
        <v>2304</v>
      </c>
      <c r="F25" s="111" t="s">
        <v>2305</v>
      </c>
      <c r="G25" s="111" t="s">
        <v>2306</v>
      </c>
      <c r="H25" s="111" t="s">
        <v>2307</v>
      </c>
      <c r="I25" s="111" t="s">
        <v>2308</v>
      </c>
      <c r="J25" s="111" t="s">
        <v>2309</v>
      </c>
      <c r="K25" s="111" t="s">
        <v>2367</v>
      </c>
      <c r="L25" s="111" t="s">
        <v>2368</v>
      </c>
      <c r="M25" s="1942"/>
    </row>
    <row r="26" spans="1:14" x14ac:dyDescent="0.2">
      <c r="A26" s="112" t="s">
        <v>727</v>
      </c>
      <c r="B26" s="775">
        <v>0</v>
      </c>
      <c r="C26" s="775">
        <v>9.6600462</v>
      </c>
      <c r="D26" s="775">
        <v>9.6600462</v>
      </c>
      <c r="E26" s="775">
        <v>0</v>
      </c>
      <c r="F26" s="775">
        <v>0</v>
      </c>
      <c r="G26" s="775">
        <v>0</v>
      </c>
      <c r="H26" s="775">
        <v>9.6600462</v>
      </c>
      <c r="I26" s="775">
        <v>0</v>
      </c>
      <c r="J26" s="775">
        <v>0</v>
      </c>
      <c r="K26" s="775">
        <v>0</v>
      </c>
      <c r="L26" s="775">
        <v>9.6600462</v>
      </c>
      <c r="M26" s="862" t="s">
        <v>1010</v>
      </c>
      <c r="N26" s="132"/>
    </row>
    <row r="27" spans="1:14" x14ac:dyDescent="0.2">
      <c r="A27" s="779" t="s">
        <v>725</v>
      </c>
      <c r="B27" s="1442">
        <v>0</v>
      </c>
      <c r="C27" s="1442">
        <v>4.8262333193963787E-7</v>
      </c>
      <c r="D27" s="1442">
        <v>2.7303384701215888E-7</v>
      </c>
      <c r="E27" s="1442">
        <v>0</v>
      </c>
      <c r="F27" s="1442">
        <v>0</v>
      </c>
      <c r="G27" s="1442">
        <v>0</v>
      </c>
      <c r="H27" s="1442">
        <v>2.0741116645268879E-7</v>
      </c>
      <c r="I27" s="1442">
        <v>0</v>
      </c>
      <c r="J27" s="1442">
        <v>0</v>
      </c>
      <c r="K27" s="1442">
        <v>0</v>
      </c>
      <c r="L27" s="1442">
        <v>1.6938983367590266E-7</v>
      </c>
      <c r="M27" s="863"/>
      <c r="N27" s="132"/>
    </row>
    <row r="28" spans="1:14" x14ac:dyDescent="0.2">
      <c r="A28" s="780" t="s">
        <v>728</v>
      </c>
      <c r="B28" s="775">
        <v>83870.757536999983</v>
      </c>
      <c r="C28" s="775">
        <v>9429.4558063999993</v>
      </c>
      <c r="D28" s="775">
        <v>45070.438796599999</v>
      </c>
      <c r="E28" s="775">
        <v>1947.7019702</v>
      </c>
      <c r="F28" s="775">
        <v>3940.3620479999995</v>
      </c>
      <c r="G28" s="775">
        <v>46.710014399999999</v>
      </c>
      <c r="H28" s="775">
        <v>51005.212829200005</v>
      </c>
      <c r="I28" s="775">
        <v>6700.8903948000006</v>
      </c>
      <c r="J28" s="775">
        <v>4453.2677153999994</v>
      </c>
      <c r="K28" s="775">
        <v>2442.7945500000005</v>
      </c>
      <c r="L28" s="775">
        <v>64602.165489400002</v>
      </c>
      <c r="M28" s="862">
        <f>(L28-B28)/B28</f>
        <v>-0.2297414809816109</v>
      </c>
      <c r="N28" s="132"/>
    </row>
    <row r="29" spans="1:14" x14ac:dyDescent="0.2">
      <c r="A29" s="779" t="s">
        <v>725</v>
      </c>
      <c r="B29" s="1443">
        <v>8.7021806052748815E-4</v>
      </c>
      <c r="C29" s="1443">
        <v>4.7110285866565864E-4</v>
      </c>
      <c r="D29" s="1443">
        <v>1.2738816188230812E-3</v>
      </c>
      <c r="E29" s="1443">
        <v>6.0708653135981656E-4</v>
      </c>
      <c r="F29" s="1443">
        <v>9.8542920475364146E-4</v>
      </c>
      <c r="G29" s="1443">
        <v>1.171535005461292E-5</v>
      </c>
      <c r="H29" s="1443">
        <v>1.0951345851815926E-3</v>
      </c>
      <c r="I29" s="1443">
        <v>1.9144940325605511E-3</v>
      </c>
      <c r="J29" s="1443">
        <v>1.1864328725295166E-3</v>
      </c>
      <c r="K29" s="1443">
        <v>7.6324628046858497E-4</v>
      </c>
      <c r="L29" s="1443">
        <v>1.1328051482147781E-3</v>
      </c>
      <c r="M29" s="862"/>
      <c r="N29" s="134"/>
    </row>
    <row r="30" spans="1:14" x14ac:dyDescent="0.2">
      <c r="A30" s="781" t="s">
        <v>729</v>
      </c>
      <c r="B30" s="775">
        <v>3014595.4259581999</v>
      </c>
      <c r="C30" s="775">
        <v>273159.29374580004</v>
      </c>
      <c r="D30" s="775">
        <v>488075.65922080009</v>
      </c>
      <c r="E30" s="775">
        <v>54556.848449599995</v>
      </c>
      <c r="F30" s="775">
        <v>65109.702795200006</v>
      </c>
      <c r="G30" s="775">
        <v>38613.333319400008</v>
      </c>
      <c r="H30" s="775">
        <v>646355.5437850001</v>
      </c>
      <c r="I30" s="775">
        <v>223429.98336120002</v>
      </c>
      <c r="J30" s="775">
        <v>552761.79508900002</v>
      </c>
      <c r="K30" s="775">
        <v>181665.93984980002</v>
      </c>
      <c r="L30" s="775">
        <v>1604213.2620850001</v>
      </c>
      <c r="M30" s="862">
        <f>(L30-B30)/B30</f>
        <v>-0.46785122531820494</v>
      </c>
      <c r="N30" s="132"/>
    </row>
    <row r="31" spans="1:14" x14ac:dyDescent="0.2">
      <c r="A31" s="779" t="s">
        <v>725</v>
      </c>
      <c r="B31" s="1443">
        <v>3.1278546443259156E-2</v>
      </c>
      <c r="C31" s="1443">
        <v>1.3647248239648822E-2</v>
      </c>
      <c r="D31" s="1443">
        <v>1.3795086701557444E-2</v>
      </c>
      <c r="E31" s="1443">
        <v>1.7005028692243834E-2</v>
      </c>
      <c r="F31" s="1443">
        <v>1.6283022185686197E-2</v>
      </c>
      <c r="G31" s="1443">
        <v>9.6846195066088402E-3</v>
      </c>
      <c r="H31" s="1443">
        <v>1.3877920923360473E-2</v>
      </c>
      <c r="I31" s="1443">
        <v>6.3835601634682132E-2</v>
      </c>
      <c r="J31" s="1443">
        <v>0.1472659642949645</v>
      </c>
      <c r="K31" s="1443">
        <v>5.6761160236823656E-2</v>
      </c>
      <c r="L31" s="1443">
        <v>2.8130032923160905E-2</v>
      </c>
      <c r="M31" s="862"/>
      <c r="N31" s="132"/>
    </row>
    <row r="32" spans="1:14" x14ac:dyDescent="0.2">
      <c r="A32" s="112" t="s">
        <v>730</v>
      </c>
      <c r="B32" s="775">
        <v>2458455.3134917999</v>
      </c>
      <c r="C32" s="775">
        <v>498149.43044300005</v>
      </c>
      <c r="D32" s="775">
        <v>1437081.3552172</v>
      </c>
      <c r="E32" s="775">
        <v>98711.465927200014</v>
      </c>
      <c r="F32" s="775">
        <v>250767.93900899999</v>
      </c>
      <c r="G32" s="775">
        <v>146122.96862940001</v>
      </c>
      <c r="H32" s="775">
        <v>1932683.7287828</v>
      </c>
      <c r="I32" s="775">
        <v>179935.48138859999</v>
      </c>
      <c r="J32" s="775">
        <v>70699.514593400003</v>
      </c>
      <c r="K32" s="775">
        <v>109084.894709</v>
      </c>
      <c r="L32" s="775">
        <v>2292403.6194738001</v>
      </c>
      <c r="M32" s="862">
        <f>(L32-B32)/B32</f>
        <v>-6.7543100379625298E-2</v>
      </c>
      <c r="N32" s="132"/>
    </row>
    <row r="33" spans="1:14" x14ac:dyDescent="0.2">
      <c r="A33" s="779" t="s">
        <v>725</v>
      </c>
      <c r="B33" s="1443">
        <v>2.5508201876637743E-2</v>
      </c>
      <c r="C33" s="1443">
        <v>2.4887928374942303E-2</v>
      </c>
      <c r="D33" s="1443">
        <v>4.0618009765253392E-2</v>
      </c>
      <c r="E33" s="1443">
        <v>3.076774700239843E-2</v>
      </c>
      <c r="F33" s="1443">
        <v>6.2713539442594016E-2</v>
      </c>
      <c r="G33" s="1443">
        <v>3.6649137246094352E-2</v>
      </c>
      <c r="H33" s="1443">
        <v>4.1496715261151916E-2</v>
      </c>
      <c r="I33" s="1443">
        <v>5.1408900171193823E-2</v>
      </c>
      <c r="J33" s="1443">
        <v>1.8835658115819293E-2</v>
      </c>
      <c r="K33" s="1443">
        <v>3.4083357579928884E-2</v>
      </c>
      <c r="L33" s="1443">
        <v>4.0197516635138271E-2</v>
      </c>
      <c r="M33" s="862"/>
      <c r="N33" s="132"/>
    </row>
    <row r="34" spans="1:14" x14ac:dyDescent="0.2">
      <c r="A34" s="112" t="s">
        <v>731</v>
      </c>
      <c r="B34" s="775">
        <v>6254059.5101557989</v>
      </c>
      <c r="C34" s="775">
        <v>1591238.342806</v>
      </c>
      <c r="D34" s="775">
        <v>2295490.4623798002</v>
      </c>
      <c r="E34" s="775"/>
      <c r="F34" s="775"/>
      <c r="G34" s="775"/>
      <c r="H34" s="775">
        <v>2295490.4623798002</v>
      </c>
      <c r="I34" s="775">
        <v>0</v>
      </c>
      <c r="J34" s="775">
        <v>166441.08161240001</v>
      </c>
      <c r="K34" s="775">
        <v>0</v>
      </c>
      <c r="L34" s="775">
        <v>2461931.5439921999</v>
      </c>
      <c r="M34" s="862">
        <f>(L34-B34)/B34</f>
        <v>-0.60634663933172761</v>
      </c>
      <c r="N34" s="132"/>
    </row>
    <row r="35" spans="1:14" x14ac:dyDescent="0.2">
      <c r="A35" s="779" t="s">
        <v>725</v>
      </c>
      <c r="B35" s="1443">
        <v>6.4890263271442775E-2</v>
      </c>
      <c r="C35" s="1443">
        <v>7.9499490480194543E-2</v>
      </c>
      <c r="D35" s="1443">
        <v>6.4880289260239379E-2</v>
      </c>
      <c r="E35" s="1443">
        <v>0</v>
      </c>
      <c r="F35" s="1443">
        <v>0</v>
      </c>
      <c r="G35" s="1443">
        <v>0</v>
      </c>
      <c r="H35" s="1443">
        <v>4.9286550449750048E-2</v>
      </c>
      <c r="I35" s="1443">
        <v>0</v>
      </c>
      <c r="J35" s="1443">
        <v>4.4342982094123282E-2</v>
      </c>
      <c r="K35" s="1443"/>
      <c r="L35" s="1443">
        <v>4.317020499946439E-2</v>
      </c>
      <c r="M35" s="862"/>
      <c r="N35" s="132"/>
    </row>
    <row r="36" spans="1:14" x14ac:dyDescent="0.2">
      <c r="A36" s="112" t="s">
        <v>732</v>
      </c>
      <c r="B36" s="775">
        <v>142.86265560000001</v>
      </c>
      <c r="C36" s="775">
        <v>3070.0062022000002</v>
      </c>
      <c r="D36" s="775">
        <v>3070.0062022000002</v>
      </c>
      <c r="E36" s="775"/>
      <c r="F36" s="775"/>
      <c r="G36" s="775"/>
      <c r="H36" s="775">
        <v>3070.0062022000002</v>
      </c>
      <c r="I36" s="775">
        <v>0</v>
      </c>
      <c r="J36" s="775">
        <v>0</v>
      </c>
      <c r="K36" s="775">
        <v>0</v>
      </c>
      <c r="L36" s="775">
        <v>3070.0062022000002</v>
      </c>
      <c r="M36" s="862">
        <f>(L36-B36)/B36</f>
        <v>20.48921416381679</v>
      </c>
      <c r="N36" s="132"/>
    </row>
    <row r="37" spans="1:14" x14ac:dyDescent="0.2">
      <c r="A37" s="779" t="s">
        <v>725</v>
      </c>
      <c r="B37" s="1442">
        <v>1.4823004671585733E-6</v>
      </c>
      <c r="C37" s="1442">
        <v>1.5337986917506852E-4</v>
      </c>
      <c r="D37" s="1442">
        <v>8.6771386635589145E-5</v>
      </c>
      <c r="E37" s="1442">
        <v>0</v>
      </c>
      <c r="F37" s="1442">
        <v>0</v>
      </c>
      <c r="G37" s="1442">
        <v>0</v>
      </c>
      <c r="H37" s="1442">
        <v>6.5916203114565976E-5</v>
      </c>
      <c r="I37" s="1442">
        <v>0</v>
      </c>
      <c r="J37" s="1442">
        <v>0</v>
      </c>
      <c r="K37" s="1442">
        <v>0</v>
      </c>
      <c r="L37" s="1442">
        <v>5.3832852266757028E-5</v>
      </c>
      <c r="M37" s="862"/>
      <c r="N37" s="132"/>
    </row>
    <row r="38" spans="1:14" x14ac:dyDescent="0.2">
      <c r="A38" s="112" t="s">
        <v>2369</v>
      </c>
      <c r="B38" s="1442"/>
      <c r="C38" s="1442"/>
      <c r="D38" s="1442"/>
      <c r="E38" s="1442"/>
      <c r="F38" s="1442"/>
      <c r="G38" s="1442"/>
      <c r="H38" s="1442"/>
      <c r="I38" s="1442"/>
      <c r="J38" s="1442"/>
      <c r="K38" s="775">
        <v>102913.22265000001</v>
      </c>
      <c r="L38" s="775">
        <v>102913.22265000001</v>
      </c>
      <c r="M38" s="862" t="s">
        <v>1010</v>
      </c>
      <c r="N38" s="132"/>
    </row>
    <row r="39" spans="1:14" x14ac:dyDescent="0.2">
      <c r="A39" s="779" t="s">
        <v>725</v>
      </c>
      <c r="B39" s="1442"/>
      <c r="C39" s="1442"/>
      <c r="D39" s="1442"/>
      <c r="E39" s="1442"/>
      <c r="F39" s="1442"/>
      <c r="G39" s="1442"/>
      <c r="H39" s="1442"/>
      <c r="I39" s="1442"/>
      <c r="J39" s="1442"/>
      <c r="K39" s="1442">
        <v>3.2155030965927048E-2</v>
      </c>
      <c r="L39" s="1442">
        <v>1.8045931982949149E-3</v>
      </c>
      <c r="M39" s="862"/>
      <c r="N39" s="132"/>
    </row>
    <row r="40" spans="1:14" x14ac:dyDescent="0.2">
      <c r="A40" s="112" t="s">
        <v>733</v>
      </c>
      <c r="B40" s="777">
        <v>933429.09750159993</v>
      </c>
      <c r="C40" s="777">
        <v>333021.09029840009</v>
      </c>
      <c r="D40" s="777">
        <v>398121.09030960011</v>
      </c>
      <c r="E40" s="777"/>
      <c r="F40" s="777">
        <v>154.8223796</v>
      </c>
      <c r="G40" s="777"/>
      <c r="H40" s="777">
        <v>398275.91268920014</v>
      </c>
      <c r="I40" s="775">
        <v>364.32822020000003</v>
      </c>
      <c r="J40" s="775">
        <v>0</v>
      </c>
      <c r="K40" s="775">
        <v>0</v>
      </c>
      <c r="L40" s="775">
        <v>398640.24090940016</v>
      </c>
      <c r="M40" s="862">
        <f>(L40-B40)/B40</f>
        <v>-0.57292927553212802</v>
      </c>
      <c r="N40" s="132"/>
    </row>
    <row r="41" spans="1:14" x14ac:dyDescent="0.2">
      <c r="A41" s="779" t="s">
        <v>725</v>
      </c>
      <c r="B41" s="1443">
        <v>9.6849829752571597E-3</v>
      </c>
      <c r="C41" s="1443">
        <v>1.6637989599468463E-2</v>
      </c>
      <c r="D41" s="1443">
        <v>1.1252589336881768E-2</v>
      </c>
      <c r="E41" s="1443">
        <v>0</v>
      </c>
      <c r="F41" s="1443">
        <v>3.8718902615746242E-5</v>
      </c>
      <c r="G41" s="1443">
        <v>0</v>
      </c>
      <c r="H41" s="1443">
        <v>8.5513950876214481E-3</v>
      </c>
      <c r="I41" s="1443">
        <v>1.0409127181181489E-4</v>
      </c>
      <c r="J41" s="1443">
        <v>0</v>
      </c>
      <c r="K41" s="1443">
        <v>0</v>
      </c>
      <c r="L41" s="1443">
        <v>6.9901947367668965E-3</v>
      </c>
      <c r="M41" s="862"/>
      <c r="N41" s="134"/>
    </row>
    <row r="42" spans="1:14" x14ac:dyDescent="0.2">
      <c r="A42" s="112" t="s">
        <v>734</v>
      </c>
      <c r="B42" s="777">
        <v>3957271.3458977998</v>
      </c>
      <c r="C42" s="777">
        <v>814112.3618040001</v>
      </c>
      <c r="D42" s="777">
        <v>1063584.6942532002</v>
      </c>
      <c r="E42" s="777">
        <v>3894.3999794000006</v>
      </c>
      <c r="F42" s="777">
        <v>15365.913969000001</v>
      </c>
      <c r="G42" s="777">
        <v>14743.330964600002</v>
      </c>
      <c r="H42" s="777">
        <v>1097588.3391662003</v>
      </c>
      <c r="I42" s="775">
        <v>13492.549977200002</v>
      </c>
      <c r="J42" s="775">
        <v>7446.9188934000003</v>
      </c>
      <c r="K42" s="775">
        <v>13142.3558952</v>
      </c>
      <c r="L42" s="775">
        <v>1131670.1639320005</v>
      </c>
      <c r="M42" s="862">
        <f>(L42-B42)/B42</f>
        <v>-0.7140276556710935</v>
      </c>
      <c r="N42" s="132"/>
    </row>
    <row r="43" spans="1:14" x14ac:dyDescent="0.2">
      <c r="A43" s="779" t="s">
        <v>725</v>
      </c>
      <c r="B43" s="1443">
        <v>4.1059471700717456E-2</v>
      </c>
      <c r="C43" s="1443">
        <v>4.0673679244628717E-2</v>
      </c>
      <c r="D43" s="1443">
        <v>3.0061411165425073E-2</v>
      </c>
      <c r="E43" s="1443">
        <v>1.2138601343504906E-3</v>
      </c>
      <c r="F43" s="1443">
        <v>3.8427992652274533E-3</v>
      </c>
      <c r="G43" s="1443">
        <v>3.69777841946679E-3</v>
      </c>
      <c r="H43" s="1443">
        <v>2.356635496332626E-2</v>
      </c>
      <c r="I43" s="1443">
        <v>3.8549214945255623E-3</v>
      </c>
      <c r="J43" s="1443">
        <v>1.9839969071783715E-3</v>
      </c>
      <c r="K43" s="1443">
        <v>4.1063028626806865E-3</v>
      </c>
      <c r="L43" s="1443">
        <v>1.9843944519066903E-2</v>
      </c>
      <c r="M43" s="862"/>
      <c r="N43" s="134"/>
    </row>
    <row r="44" spans="1:14" x14ac:dyDescent="0.2">
      <c r="A44" s="112" t="s">
        <v>735</v>
      </c>
      <c r="B44" s="777">
        <v>78204030.306108013</v>
      </c>
      <c r="C44" s="777">
        <v>16207237.420767404</v>
      </c>
      <c r="D44" s="777">
        <v>29064651.364562809</v>
      </c>
      <c r="E44" s="777">
        <v>2876394.5397473997</v>
      </c>
      <c r="F44" s="1439">
        <v>3395859.8340212</v>
      </c>
      <c r="G44" s="1439">
        <v>2840855.5552159995</v>
      </c>
      <c r="H44" s="1439">
        <v>38177761.293547407</v>
      </c>
      <c r="I44" s="775">
        <v>2873383.2849176</v>
      </c>
      <c r="J44" s="775">
        <v>2609394.5981866</v>
      </c>
      <c r="K44" s="775">
        <v>2332973.7120214007</v>
      </c>
      <c r="L44" s="775">
        <v>45993512.888673007</v>
      </c>
      <c r="M44" s="862">
        <f>(L44-B44)/B44</f>
        <v>-0.41187797216276267</v>
      </c>
      <c r="N44" s="132"/>
    </row>
    <row r="45" spans="1:14" x14ac:dyDescent="0.2">
      <c r="A45" s="779" t="s">
        <v>725</v>
      </c>
      <c r="B45" s="1443">
        <v>0.81142178247754149</v>
      </c>
      <c r="C45" s="1443">
        <v>0.80972603687418676</v>
      </c>
      <c r="D45" s="1443">
        <v>0.82149022994670329</v>
      </c>
      <c r="E45" s="1443">
        <v>0.89655420114313178</v>
      </c>
      <c r="F45" s="1443">
        <v>0.84925684871847196</v>
      </c>
      <c r="G45" s="1443">
        <v>0.71251567167033836</v>
      </c>
      <c r="H45" s="1443">
        <v>0.81971595564905064</v>
      </c>
      <c r="I45" s="1443">
        <v>0.82094689334165238</v>
      </c>
      <c r="J45" s="1443">
        <v>0.69519097582738876</v>
      </c>
      <c r="K45" s="1443">
        <v>0.7289329788832718</v>
      </c>
      <c r="L45" s="1443">
        <v>0.80650064576117719</v>
      </c>
      <c r="M45" s="862"/>
      <c r="N45" s="134"/>
    </row>
    <row r="46" spans="1:14" x14ac:dyDescent="0.2">
      <c r="A46" s="779" t="s">
        <v>737</v>
      </c>
      <c r="B46" s="777">
        <v>5710.5008758000004</v>
      </c>
      <c r="C46" s="777">
        <v>0</v>
      </c>
      <c r="D46" s="777">
        <v>804.33500000000004</v>
      </c>
      <c r="E46" s="777">
        <v>500.78000000000003</v>
      </c>
      <c r="F46" s="777">
        <v>400.00001440000005</v>
      </c>
      <c r="G46" s="777">
        <v>174.99997200000001</v>
      </c>
      <c r="H46" s="777">
        <v>1880.1149864000001</v>
      </c>
      <c r="I46" s="775">
        <v>670.77999239999997</v>
      </c>
      <c r="J46" s="775">
        <v>174.99997200000001</v>
      </c>
      <c r="K46" s="775">
        <v>602.17999239999995</v>
      </c>
      <c r="L46" s="775">
        <v>3328.0749432000002</v>
      </c>
      <c r="M46" s="862">
        <f>(L46-B46)/B46</f>
        <v>-0.41720086983897703</v>
      </c>
      <c r="N46" s="132"/>
    </row>
    <row r="47" spans="1:14" x14ac:dyDescent="0.2">
      <c r="A47" s="779" t="s">
        <v>725</v>
      </c>
      <c r="B47" s="1442">
        <v>5.9250460383488639E-5</v>
      </c>
      <c r="C47" s="1442">
        <v>0</v>
      </c>
      <c r="D47" s="1442">
        <v>2.2733916048613186E-5</v>
      </c>
      <c r="E47" s="1442">
        <v>1.5608999622419181E-4</v>
      </c>
      <c r="F47" s="1442">
        <v>1.0003438549300462E-4</v>
      </c>
      <c r="G47" s="1442">
        <v>4.3891785473897429E-5</v>
      </c>
      <c r="H47" s="1442">
        <v>4.0368010082022704E-5</v>
      </c>
      <c r="I47" s="1442">
        <v>1.9164681362455579E-4</v>
      </c>
      <c r="J47" s="1442">
        <v>4.662322877076249E-5</v>
      </c>
      <c r="K47" s="1442">
        <v>1.8814993646186932E-4</v>
      </c>
      <c r="L47" s="1442">
        <v>5.8358112313126124E-5</v>
      </c>
      <c r="M47" s="862"/>
      <c r="N47" s="132"/>
    </row>
    <row r="48" spans="1:14" x14ac:dyDescent="0.2">
      <c r="A48" s="113" t="s">
        <v>738</v>
      </c>
      <c r="B48" s="777">
        <v>440597.05007780012</v>
      </c>
      <c r="C48" s="777">
        <v>89854.200251200004</v>
      </c>
      <c r="D48" s="777">
        <v>248000.59093040001</v>
      </c>
      <c r="E48" s="777">
        <v>27523.913372200008</v>
      </c>
      <c r="F48" s="777">
        <v>173711.97002459998</v>
      </c>
      <c r="G48" s="777">
        <v>39582.423498799995</v>
      </c>
      <c r="H48" s="777">
        <v>488818.897826</v>
      </c>
      <c r="I48" s="775">
        <v>78596.108956400029</v>
      </c>
      <c r="J48" s="775">
        <v>158702.16153679998</v>
      </c>
      <c r="K48" s="775">
        <v>89457.385403399996</v>
      </c>
      <c r="L48" s="775">
        <v>815574.55372259999</v>
      </c>
      <c r="M48" s="862">
        <f>(L48-B48)/B48</f>
        <v>0.85106675947691157</v>
      </c>
      <c r="N48" s="132"/>
    </row>
    <row r="49" spans="1:14" x14ac:dyDescent="0.2">
      <c r="A49" s="779" t="s">
        <v>725</v>
      </c>
      <c r="B49" s="1443">
        <v>4.5715040814277878E-3</v>
      </c>
      <c r="C49" s="1443">
        <v>4.4891848978947527E-3</v>
      </c>
      <c r="D49" s="1443">
        <v>7.009547780735855E-3</v>
      </c>
      <c r="E49" s="1443">
        <v>8.5790317791079544E-3</v>
      </c>
      <c r="F49" s="1443">
        <v>4.3442923871529981E-2</v>
      </c>
      <c r="G49" s="1443">
        <v>9.927677249835707E-3</v>
      </c>
      <c r="H49" s="1443">
        <v>1.0495446469211333E-2</v>
      </c>
      <c r="I49" s="1443">
        <v>2.2455490645881222E-2</v>
      </c>
      <c r="J49" s="1443">
        <v>4.2281190672103244E-2</v>
      </c>
      <c r="K49" s="1443">
        <v>2.7950781480820693E-2</v>
      </c>
      <c r="L49" s="1443">
        <v>1.4301177773390954E-2</v>
      </c>
      <c r="M49" s="862"/>
      <c r="N49" s="132"/>
    </row>
    <row r="50" spans="1:14" x14ac:dyDescent="0.2">
      <c r="A50" s="113" t="s">
        <v>739</v>
      </c>
      <c r="B50" s="777">
        <v>1001797.7790562001</v>
      </c>
      <c r="C50" s="777">
        <v>138089.32875360001</v>
      </c>
      <c r="D50" s="777">
        <v>210710.334149</v>
      </c>
      <c r="E50" s="777">
        <v>34269.904494000002</v>
      </c>
      <c r="F50" s="777">
        <v>24494.601238800002</v>
      </c>
      <c r="G50" s="777">
        <v>73433.2935364</v>
      </c>
      <c r="H50" s="777">
        <v>342908.13341820001</v>
      </c>
      <c r="I50" s="775">
        <v>69637.697794000007</v>
      </c>
      <c r="J50" s="775">
        <v>44600.713262000005</v>
      </c>
      <c r="K50" s="775">
        <v>125185.18183080001</v>
      </c>
      <c r="L50" s="775">
        <v>582331.72630500002</v>
      </c>
      <c r="M50" s="862">
        <f>(L50-B50)/B50</f>
        <v>-0.41871329875215096</v>
      </c>
      <c r="N50" s="132"/>
    </row>
    <row r="51" spans="1:14" x14ac:dyDescent="0.2">
      <c r="A51" s="779" t="s">
        <v>725</v>
      </c>
      <c r="B51" s="1443">
        <v>1.0394356101367517E-2</v>
      </c>
      <c r="C51" s="1443">
        <v>6.8990489867812926E-3</v>
      </c>
      <c r="D51" s="1443">
        <v>5.9555670797846643E-3</v>
      </c>
      <c r="E51" s="1443">
        <v>1.068171505066471E-2</v>
      </c>
      <c r="F51" s="1443">
        <v>6.1257557365216632E-3</v>
      </c>
      <c r="G51" s="1443">
        <v>1.841782218423102E-2</v>
      </c>
      <c r="H51" s="1443">
        <v>7.3625916963402406E-3</v>
      </c>
      <c r="I51" s="1443">
        <v>1.9896006204090027E-2</v>
      </c>
      <c r="J51" s="1443">
        <v>1.1882454802640807E-2</v>
      </c>
      <c r="K51" s="1443">
        <v>3.9113860149287451E-2</v>
      </c>
      <c r="L51" s="1443">
        <v>1.0211242495196888E-2</v>
      </c>
      <c r="M51" s="862"/>
      <c r="N51" s="132"/>
    </row>
    <row r="52" spans="1:14" x14ac:dyDescent="0.2">
      <c r="A52" s="113" t="s">
        <v>736</v>
      </c>
      <c r="B52" s="777">
        <v>6598.8780102000001</v>
      </c>
      <c r="C52" s="777">
        <v>0</v>
      </c>
      <c r="D52" s="777">
        <v>0</v>
      </c>
      <c r="E52" s="777"/>
      <c r="F52" s="777"/>
      <c r="G52" s="777"/>
      <c r="H52" s="777">
        <v>0</v>
      </c>
      <c r="I52" s="775">
        <v>1999.2727061999999</v>
      </c>
      <c r="J52" s="775">
        <v>0</v>
      </c>
      <c r="K52" s="775">
        <v>0</v>
      </c>
      <c r="L52" s="775">
        <v>1999.2727061999999</v>
      </c>
      <c r="M52" s="862">
        <f>(L52-B52)/B52</f>
        <v>-0.69702838829423897</v>
      </c>
      <c r="N52" s="132"/>
    </row>
    <row r="53" spans="1:14" x14ac:dyDescent="0.2">
      <c r="A53" s="779" t="s">
        <v>725</v>
      </c>
      <c r="B53" s="1443">
        <v>6.8467997575441232E-5</v>
      </c>
      <c r="C53" s="1443">
        <v>0</v>
      </c>
      <c r="D53" s="1443">
        <v>0</v>
      </c>
      <c r="E53" s="1443">
        <v>0</v>
      </c>
      <c r="F53" s="1443">
        <v>0</v>
      </c>
      <c r="G53" s="1443">
        <v>0</v>
      </c>
      <c r="H53" s="1443">
        <v>0</v>
      </c>
      <c r="I53" s="1443">
        <v>5.7120702473381147E-4</v>
      </c>
      <c r="J53" s="1443">
        <v>0</v>
      </c>
      <c r="K53" s="1443"/>
      <c r="L53" s="1443">
        <v>3.5057438045792137E-5</v>
      </c>
      <c r="M53" s="862"/>
      <c r="N53" s="132"/>
    </row>
    <row r="54" spans="1:14" ht="25.5" x14ac:dyDescent="0.2">
      <c r="A54" s="113" t="s">
        <v>1107</v>
      </c>
      <c r="B54" s="777">
        <v>17746.977780000001</v>
      </c>
      <c r="C54" s="777">
        <v>58334.329881800004</v>
      </c>
      <c r="D54" s="777">
        <v>123293.07577020003</v>
      </c>
      <c r="E54" s="777">
        <v>110477.7995986</v>
      </c>
      <c r="F54" s="777">
        <v>67592.844572400019</v>
      </c>
      <c r="G54" s="777">
        <v>54800.190759999998</v>
      </c>
      <c r="H54" s="777">
        <v>356163.91070120002</v>
      </c>
      <c r="I54" s="1440">
        <v>51873.864308000004</v>
      </c>
      <c r="J54" s="1440">
        <v>137253.70639120004</v>
      </c>
      <c r="K54" s="775">
        <v>243064.86435419996</v>
      </c>
      <c r="L54" s="775">
        <v>788356.34575460001</v>
      </c>
      <c r="M54" s="862">
        <f>(L54-B54)/B54</f>
        <v>43.422005567789697</v>
      </c>
      <c r="N54" s="132"/>
    </row>
    <row r="55" spans="1:14" x14ac:dyDescent="0.2">
      <c r="A55" s="779" t="s">
        <v>725</v>
      </c>
      <c r="B55" s="1443">
        <v>1.8413736846388859E-4</v>
      </c>
      <c r="C55" s="1443">
        <v>2.9144279510816729E-3</v>
      </c>
      <c r="D55" s="1443">
        <v>3.4847848644346344E-3</v>
      </c>
      <c r="E55" s="1443">
        <v>3.4435239670518973E-2</v>
      </c>
      <c r="F55" s="1443">
        <v>1.6904021067765763E-2</v>
      </c>
      <c r="G55" s="1443">
        <v>1.3744449152063727E-2</v>
      </c>
      <c r="H55" s="1443">
        <v>7.6472069219386532E-3</v>
      </c>
      <c r="I55" s="1443">
        <v>1.4820747365244125E-2</v>
      </c>
      <c r="J55" s="1443">
        <v>3.6566925580490864E-2</v>
      </c>
      <c r="K55" s="1443">
        <v>7.5945131624329296E-2</v>
      </c>
      <c r="L55" s="1443">
        <v>1.3823903894446602E-2</v>
      </c>
      <c r="M55" s="862"/>
      <c r="N55" s="132"/>
    </row>
    <row r="56" spans="1:14" x14ac:dyDescent="0.2">
      <c r="A56" s="113" t="s">
        <v>1108</v>
      </c>
      <c r="B56" s="777">
        <v>706.92896819999999</v>
      </c>
      <c r="C56" s="777">
        <v>0</v>
      </c>
      <c r="D56" s="777">
        <v>0</v>
      </c>
      <c r="E56" s="777">
        <v>0</v>
      </c>
      <c r="F56" s="777">
        <v>0</v>
      </c>
      <c r="G56" s="777">
        <v>1549.3299710000001</v>
      </c>
      <c r="H56" s="777">
        <v>1549.3299710000001</v>
      </c>
      <c r="I56" s="775">
        <v>0</v>
      </c>
      <c r="J56" s="775">
        <v>0</v>
      </c>
      <c r="K56" s="775">
        <v>0</v>
      </c>
      <c r="L56" s="775">
        <v>1549.3299710000001</v>
      </c>
      <c r="M56" s="862">
        <f>(L56-B56)/B56</f>
        <v>1.1916345781457258</v>
      </c>
      <c r="N56" s="132"/>
    </row>
    <row r="57" spans="1:14" x14ac:dyDescent="0.2">
      <c r="A57" s="782" t="s">
        <v>725</v>
      </c>
      <c r="B57" s="1442">
        <v>7.3348849313339245E-6</v>
      </c>
      <c r="C57" s="1442">
        <v>0</v>
      </c>
      <c r="D57" s="1442">
        <v>0</v>
      </c>
      <c r="E57" s="1442">
        <v>0</v>
      </c>
      <c r="F57" s="1442">
        <v>0</v>
      </c>
      <c r="G57" s="1442">
        <v>3.8858782626211919E-4</v>
      </c>
      <c r="H57" s="1442">
        <v>3.32657142473315E-5</v>
      </c>
      <c r="I57" s="1442">
        <v>0</v>
      </c>
      <c r="J57" s="1442">
        <v>0</v>
      </c>
      <c r="K57" s="1442">
        <v>0</v>
      </c>
      <c r="L57" s="1442">
        <v>2.7167649166810516E-5</v>
      </c>
      <c r="M57" s="862"/>
      <c r="N57" s="132"/>
    </row>
    <row r="58" spans="1:14" ht="25.5" x14ac:dyDescent="0.2">
      <c r="A58" s="113" t="s">
        <v>1428</v>
      </c>
      <c r="B58" s="777">
        <v>0</v>
      </c>
      <c r="C58" s="777">
        <v>0</v>
      </c>
      <c r="D58" s="777">
        <v>2435.0255999999999</v>
      </c>
      <c r="E58" s="777"/>
      <c r="F58" s="777">
        <v>1227.2069403999999</v>
      </c>
      <c r="G58" s="777">
        <v>777155.85856580001</v>
      </c>
      <c r="H58" s="777">
        <v>780818.09110620001</v>
      </c>
      <c r="I58" s="1440">
        <v>0</v>
      </c>
      <c r="J58" s="1440">
        <v>1564.439464</v>
      </c>
      <c r="K58" s="775">
        <v>0</v>
      </c>
      <c r="L58" s="775">
        <v>782382.53057020006</v>
      </c>
      <c r="M58" s="862" t="s">
        <v>1010</v>
      </c>
      <c r="N58" s="132"/>
    </row>
    <row r="59" spans="1:14" x14ac:dyDescent="0.2">
      <c r="A59" s="782" t="s">
        <v>725</v>
      </c>
      <c r="B59" s="1442">
        <v>0</v>
      </c>
      <c r="C59" s="1442">
        <v>0</v>
      </c>
      <c r="D59" s="1442">
        <v>6.8824143629984957E-5</v>
      </c>
      <c r="E59" s="1442">
        <v>0</v>
      </c>
      <c r="F59" s="1442">
        <v>3.0690721934050093E-4</v>
      </c>
      <c r="G59" s="1442">
        <v>0.19491864960957059</v>
      </c>
      <c r="H59" s="1442">
        <v>1.6764970654456989E-2</v>
      </c>
      <c r="I59" s="1442">
        <v>0</v>
      </c>
      <c r="J59" s="1442">
        <v>4.1679560399061688E-4</v>
      </c>
      <c r="K59" s="1442">
        <v>0</v>
      </c>
      <c r="L59" s="1442">
        <v>1.371915247405525E-2</v>
      </c>
      <c r="M59" s="862"/>
      <c r="N59" s="132"/>
    </row>
    <row r="60" spans="1:14" ht="15" x14ac:dyDescent="0.25">
      <c r="A60" s="782" t="s">
        <v>1</v>
      </c>
      <c r="B60" s="1441">
        <v>96379012.734074026</v>
      </c>
      <c r="C60" s="1441">
        <v>20015704.920806006</v>
      </c>
      <c r="D60" s="1441">
        <v>35380398.09243802</v>
      </c>
      <c r="E60" s="1441">
        <v>3208277.3535385993</v>
      </c>
      <c r="F60" s="1441">
        <v>3998625.1970126005</v>
      </c>
      <c r="G60" s="1441">
        <v>3987077.9944477994</v>
      </c>
      <c r="H60" s="1441">
        <v>46574378.637437008</v>
      </c>
      <c r="I60" s="1441">
        <v>3500084.2420166</v>
      </c>
      <c r="J60" s="1441">
        <v>3753493.1967162001</v>
      </c>
      <c r="K60" s="1441">
        <v>3200532.5312562007</v>
      </c>
      <c r="L60" s="1441">
        <v>57028488.607426003</v>
      </c>
      <c r="M60" s="862">
        <f>(L60-B60)/B60</f>
        <v>-0.4082893465118051</v>
      </c>
      <c r="N60" s="132"/>
    </row>
    <row r="61" spans="1:14" ht="15" x14ac:dyDescent="0.25">
      <c r="A61" s="782" t="s">
        <v>725</v>
      </c>
      <c r="B61" s="778">
        <v>0.99999999999999989</v>
      </c>
      <c r="C61" s="778">
        <v>1</v>
      </c>
      <c r="D61" s="778">
        <v>0.99999999999999956</v>
      </c>
      <c r="E61" s="778">
        <v>1</v>
      </c>
      <c r="F61" s="778">
        <v>0.99999999999999989</v>
      </c>
      <c r="G61" s="778">
        <v>1</v>
      </c>
      <c r="H61" s="778">
        <v>1</v>
      </c>
      <c r="I61" s="778">
        <v>1</v>
      </c>
      <c r="J61" s="778">
        <v>1</v>
      </c>
      <c r="K61" s="778">
        <v>0.99999999999999989</v>
      </c>
      <c r="L61" s="778">
        <v>1</v>
      </c>
      <c r="M61" s="778"/>
      <c r="N61" s="132"/>
    </row>
    <row r="62" spans="1:14" ht="6.75" customHeight="1" x14ac:dyDescent="0.25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4"/>
    </row>
    <row r="63" spans="1:14" ht="15" customHeight="1" x14ac:dyDescent="0.25">
      <c r="A63" s="102" t="s">
        <v>976</v>
      </c>
      <c r="B63" s="102"/>
      <c r="C63" s="102"/>
      <c r="D63" s="102"/>
      <c r="E63" s="136"/>
      <c r="F63" s="136"/>
      <c r="G63" s="136"/>
      <c r="H63" s="136"/>
      <c r="I63" s="136"/>
      <c r="J63" s="136"/>
      <c r="K63" s="136"/>
      <c r="L63" s="136"/>
      <c r="M63" s="136"/>
      <c r="N63" s="134"/>
    </row>
    <row r="64" spans="1:14" x14ac:dyDescent="0.2">
      <c r="A64" s="102" t="s">
        <v>1111</v>
      </c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2"/>
    </row>
    <row r="65" spans="1:14" x14ac:dyDescent="0.2">
      <c r="A65" s="137" t="s">
        <v>1113</v>
      </c>
      <c r="B65" s="137"/>
      <c r="C65" s="137"/>
      <c r="D65" s="137"/>
      <c r="E65" s="92"/>
      <c r="F65" s="92"/>
      <c r="G65" s="92"/>
      <c r="H65" s="92"/>
      <c r="I65" s="92"/>
      <c r="J65" s="92"/>
      <c r="K65" s="92"/>
      <c r="L65" s="92"/>
      <c r="M65" s="92"/>
      <c r="N65" s="134"/>
    </row>
    <row r="66" spans="1:14" x14ac:dyDescent="0.2">
      <c r="A66" s="102" t="s">
        <v>1434</v>
      </c>
      <c r="B66" s="102"/>
      <c r="C66" s="102"/>
      <c r="D66" s="102"/>
      <c r="E66" s="138"/>
      <c r="F66" s="138"/>
      <c r="G66" s="138"/>
      <c r="H66" s="138"/>
      <c r="I66" s="138"/>
      <c r="J66" s="138"/>
      <c r="K66" s="138"/>
      <c r="L66" s="138"/>
      <c r="M66" s="138"/>
      <c r="N66" s="132"/>
    </row>
    <row r="67" spans="1:14" x14ac:dyDescent="0.2">
      <c r="A67" s="139"/>
      <c r="B67" s="784"/>
      <c r="C67" s="784"/>
      <c r="D67" s="784"/>
      <c r="E67" s="784"/>
      <c r="F67" s="784"/>
      <c r="G67" s="784"/>
      <c r="H67" s="784"/>
      <c r="I67" s="784"/>
      <c r="J67" s="784"/>
      <c r="K67" s="784"/>
      <c r="L67" s="784"/>
      <c r="M67" s="784"/>
      <c r="N67" s="134"/>
    </row>
    <row r="68" spans="1:14" x14ac:dyDescent="0.2">
      <c r="A68" s="139"/>
      <c r="B68" s="784"/>
      <c r="C68" s="784"/>
      <c r="D68" s="784"/>
      <c r="E68" s="784"/>
      <c r="F68" s="784"/>
      <c r="G68" s="784"/>
      <c r="H68" s="784"/>
      <c r="I68" s="784"/>
      <c r="J68" s="784"/>
      <c r="K68" s="784"/>
      <c r="L68" s="784"/>
      <c r="M68" s="784"/>
      <c r="N68" s="132"/>
    </row>
    <row r="69" spans="1:14" x14ac:dyDescent="0.2">
      <c r="A69" s="139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1"/>
    </row>
    <row r="70" spans="1:14" x14ac:dyDescent="0.2">
      <c r="A70" s="142"/>
      <c r="B70" s="142"/>
      <c r="C70" s="142"/>
      <c r="D70" s="142"/>
      <c r="E70" s="143"/>
      <c r="F70" s="143"/>
      <c r="G70" s="143"/>
      <c r="H70" s="143"/>
      <c r="I70" s="143"/>
      <c r="J70" s="143"/>
      <c r="K70" s="143"/>
      <c r="L70" s="143"/>
      <c r="M70" s="143"/>
      <c r="N70" s="141"/>
    </row>
    <row r="71" spans="1:14" ht="15" customHeight="1" x14ac:dyDescent="0.2">
      <c r="A71" s="142"/>
      <c r="B71" s="142"/>
      <c r="C71" s="142"/>
      <c r="D71" s="142"/>
      <c r="E71" s="129"/>
      <c r="F71" s="129"/>
      <c r="G71" s="129"/>
      <c r="H71" s="144"/>
      <c r="I71" s="144"/>
      <c r="J71" s="129"/>
      <c r="K71" s="129"/>
      <c r="L71" s="129"/>
      <c r="M71" s="129"/>
      <c r="N71" s="101"/>
    </row>
    <row r="72" spans="1:14" x14ac:dyDescent="0.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1"/>
    </row>
    <row r="73" spans="1:14" x14ac:dyDescent="0.2">
      <c r="A73" s="145"/>
      <c r="B73" s="145"/>
      <c r="C73" s="145"/>
      <c r="D73" s="145"/>
      <c r="E73" s="101"/>
      <c r="F73" s="101"/>
      <c r="G73" s="101"/>
      <c r="H73" s="101"/>
      <c r="I73" s="101"/>
      <c r="J73" s="101"/>
      <c r="K73" s="101"/>
      <c r="L73" s="101"/>
      <c r="M73" s="101"/>
      <c r="N73" s="101"/>
    </row>
  </sheetData>
  <mergeCells count="14">
    <mergeCell ref="A20:M20"/>
    <mergeCell ref="A21:M21"/>
    <mergeCell ref="A22:M22"/>
    <mergeCell ref="M24:M25"/>
    <mergeCell ref="B24:D24"/>
    <mergeCell ref="E24:G24"/>
    <mergeCell ref="I24:K24"/>
    <mergeCell ref="A1:M1"/>
    <mergeCell ref="A2:M2"/>
    <mergeCell ref="A3:M3"/>
    <mergeCell ref="M5:M6"/>
    <mergeCell ref="B5:D5"/>
    <mergeCell ref="E5:G5"/>
    <mergeCell ref="I5:K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zoomScaleNormal="100" workbookViewId="0">
      <selection activeCell="F30" sqref="F30"/>
    </sheetView>
  </sheetViews>
  <sheetFormatPr baseColWidth="10"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39" t="s">
        <v>1114</v>
      </c>
      <c r="B1" s="1939"/>
      <c r="C1" s="1939"/>
      <c r="D1" s="1939"/>
      <c r="E1" s="1939"/>
      <c r="F1" s="1939"/>
      <c r="G1" s="1939"/>
      <c r="H1" s="1939"/>
      <c r="I1" s="1939"/>
      <c r="J1" s="1939"/>
      <c r="K1" s="1939"/>
      <c r="L1" s="1939"/>
      <c r="M1" s="1939"/>
    </row>
    <row r="2" spans="1:14" ht="15.75" x14ac:dyDescent="0.25">
      <c r="A2" s="1940" t="s">
        <v>2312</v>
      </c>
      <c r="B2" s="1940"/>
      <c r="C2" s="1940"/>
      <c r="D2" s="1940"/>
      <c r="E2" s="1940"/>
      <c r="F2" s="1940"/>
      <c r="G2" s="1940"/>
      <c r="H2" s="1940"/>
      <c r="I2" s="1940"/>
      <c r="J2" s="1940"/>
      <c r="K2" s="1940"/>
      <c r="L2" s="1940"/>
      <c r="M2" s="1940"/>
    </row>
    <row r="3" spans="1:14" ht="15.75" x14ac:dyDescent="0.25">
      <c r="A3" s="1941" t="s">
        <v>1044</v>
      </c>
      <c r="B3" s="1941"/>
      <c r="C3" s="1941"/>
      <c r="D3" s="1941"/>
      <c r="E3" s="1941"/>
      <c r="F3" s="1941"/>
      <c r="G3" s="1941"/>
      <c r="H3" s="1941"/>
      <c r="I3" s="1941"/>
      <c r="J3" s="1941"/>
      <c r="K3" s="1941"/>
      <c r="L3" s="1941"/>
      <c r="M3" s="1941"/>
    </row>
    <row r="4" spans="1:14" ht="8.25" customHeight="1" x14ac:dyDescent="0.2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</row>
    <row r="5" spans="1:14" ht="12.75" customHeight="1" x14ac:dyDescent="0.2">
      <c r="A5" s="124"/>
      <c r="B5" s="1943" t="s">
        <v>722</v>
      </c>
      <c r="C5" s="1943"/>
      <c r="D5" s="1943"/>
      <c r="E5" s="1943" t="s">
        <v>1098</v>
      </c>
      <c r="F5" s="1943"/>
      <c r="G5" s="1943"/>
      <c r="H5" s="1434" t="s">
        <v>722</v>
      </c>
      <c r="I5" s="1943" t="s">
        <v>1098</v>
      </c>
      <c r="J5" s="1943"/>
      <c r="K5" s="1943"/>
      <c r="L5" s="1381" t="s">
        <v>722</v>
      </c>
      <c r="M5" s="1942" t="s">
        <v>1110</v>
      </c>
    </row>
    <row r="6" spans="1:14" x14ac:dyDescent="0.2">
      <c r="A6" s="111" t="s">
        <v>968</v>
      </c>
      <c r="B6" s="111" t="s">
        <v>1001</v>
      </c>
      <c r="C6" s="774" t="s">
        <v>1002</v>
      </c>
      <c r="D6" s="111" t="s">
        <v>1818</v>
      </c>
      <c r="E6" s="111" t="s">
        <v>2304</v>
      </c>
      <c r="F6" s="111" t="s">
        <v>2305</v>
      </c>
      <c r="G6" s="111" t="s">
        <v>2306</v>
      </c>
      <c r="H6" s="111" t="s">
        <v>2307</v>
      </c>
      <c r="I6" s="111" t="s">
        <v>2308</v>
      </c>
      <c r="J6" s="111" t="s">
        <v>2309</v>
      </c>
      <c r="K6" s="111" t="s">
        <v>2367</v>
      </c>
      <c r="L6" s="111" t="s">
        <v>2368</v>
      </c>
      <c r="M6" s="1942"/>
    </row>
    <row r="7" spans="1:14" x14ac:dyDescent="0.2">
      <c r="A7" s="131" t="s">
        <v>735</v>
      </c>
      <c r="B7" s="1444">
        <v>6009875.4971010005</v>
      </c>
      <c r="C7" s="1444">
        <v>2408663.4187097996</v>
      </c>
      <c r="D7" s="1444">
        <v>6317974.8084039995</v>
      </c>
      <c r="E7" s="1444">
        <v>1046054.3683758</v>
      </c>
      <c r="F7" s="1444">
        <v>935179.83631799975</v>
      </c>
      <c r="G7" s="1444">
        <v>721932.1567877999</v>
      </c>
      <c r="H7" s="1444">
        <f>SUM(D7:G7)</f>
        <v>9021141.1698855981</v>
      </c>
      <c r="I7" s="1444">
        <v>515340.59764600004</v>
      </c>
      <c r="J7" s="1444">
        <v>607664.20122100005</v>
      </c>
      <c r="K7" s="1444">
        <v>458524.99856799992</v>
      </c>
      <c r="L7" s="1444">
        <f>SUM(H7:K7)</f>
        <v>10602670.967320599</v>
      </c>
      <c r="M7" s="859">
        <f>(L7-B7)/B7</f>
        <v>0.76420808924162187</v>
      </c>
      <c r="N7" s="1348"/>
    </row>
    <row r="8" spans="1:14" x14ac:dyDescent="0.2">
      <c r="A8" s="785" t="s">
        <v>725</v>
      </c>
      <c r="B8" s="1445">
        <v>0.99926767130044925</v>
      </c>
      <c r="C8" s="1445">
        <v>0.69692381663688663</v>
      </c>
      <c r="D8" s="1445">
        <f>D7/D17</f>
        <v>0.71706865818481724</v>
      </c>
      <c r="E8" s="1445">
        <f t="shared" ref="E8:L8" si="0">E7/E17</f>
        <v>0.59176419415582737</v>
      </c>
      <c r="F8" s="1445">
        <f t="shared" si="0"/>
        <v>0.65925523810061148</v>
      </c>
      <c r="G8" s="1445">
        <f t="shared" si="0"/>
        <v>0.25753305755410094</v>
      </c>
      <c r="H8" s="1445">
        <f t="shared" si="0"/>
        <v>0.60952320170034668</v>
      </c>
      <c r="I8" s="1445">
        <f t="shared" si="0"/>
        <v>0.36126636641597937</v>
      </c>
      <c r="J8" s="1445">
        <f t="shared" si="0"/>
        <v>0.36899765835521714</v>
      </c>
      <c r="K8" s="1445">
        <f t="shared" si="0"/>
        <v>0.19563507464900209</v>
      </c>
      <c r="L8" s="1445">
        <f t="shared" si="0"/>
        <v>0.52443342412978289</v>
      </c>
      <c r="M8" s="859"/>
      <c r="N8" s="120"/>
    </row>
    <row r="9" spans="1:14" x14ac:dyDescent="0.2">
      <c r="A9" s="131" t="s">
        <v>1429</v>
      </c>
      <c r="B9" s="1446">
        <v>0</v>
      </c>
      <c r="C9" s="1446">
        <v>185044.23994000003</v>
      </c>
      <c r="D9" s="1446">
        <v>224353.23995980003</v>
      </c>
      <c r="E9" s="1446">
        <v>0</v>
      </c>
      <c r="F9" s="1446">
        <v>0</v>
      </c>
      <c r="G9" s="1446">
        <v>0</v>
      </c>
      <c r="H9" s="1444">
        <f t="shared" ref="H9:H17" si="1">SUM(D9:G9)</f>
        <v>224353.23995980003</v>
      </c>
      <c r="I9" s="1446">
        <v>1999.1311843999999</v>
      </c>
      <c r="J9" s="1446">
        <v>0</v>
      </c>
      <c r="K9" s="1446">
        <v>0</v>
      </c>
      <c r="L9" s="1444">
        <f t="shared" ref="L9:L17" si="2">SUM(H9:K9)</f>
        <v>226352.37114420003</v>
      </c>
      <c r="M9" s="859" t="s">
        <v>1010</v>
      </c>
      <c r="N9" s="120"/>
    </row>
    <row r="10" spans="1:14" x14ac:dyDescent="0.2">
      <c r="A10" s="785" t="s">
        <v>725</v>
      </c>
      <c r="B10" s="1445">
        <v>0</v>
      </c>
      <c r="C10" s="1445">
        <v>5.354078819976224E-2</v>
      </c>
      <c r="D10" s="1445">
        <f>D9/D17</f>
        <v>2.5463329882765017E-2</v>
      </c>
      <c r="E10" s="1445">
        <f t="shared" ref="E10:L10" si="3">E9/E17</f>
        <v>0</v>
      </c>
      <c r="F10" s="1445">
        <f t="shared" si="3"/>
        <v>0</v>
      </c>
      <c r="G10" s="1445">
        <f t="shared" si="3"/>
        <v>0</v>
      </c>
      <c r="H10" s="1445">
        <f t="shared" si="3"/>
        <v>1.5158670345237227E-2</v>
      </c>
      <c r="I10" s="1445">
        <f t="shared" si="3"/>
        <v>1.4014398676837232E-3</v>
      </c>
      <c r="J10" s="1445">
        <f t="shared" si="3"/>
        <v>0</v>
      </c>
      <c r="K10" s="1445">
        <f t="shared" si="3"/>
        <v>0</v>
      </c>
      <c r="L10" s="1445">
        <f t="shared" si="3"/>
        <v>1.1195928782938236E-2</v>
      </c>
      <c r="M10" s="859"/>
      <c r="N10" s="120"/>
    </row>
    <row r="11" spans="1:14" x14ac:dyDescent="0.2">
      <c r="A11" s="786" t="s">
        <v>1430</v>
      </c>
      <c r="B11" s="1444">
        <v>4404.4297975999998</v>
      </c>
      <c r="C11" s="1444">
        <v>861217.36629180016</v>
      </c>
      <c r="D11" s="1444">
        <v>1241159.2237044002</v>
      </c>
      <c r="E11" s="1444">
        <v>220410.13843939998</v>
      </c>
      <c r="F11" s="1444">
        <v>83360.028341799989</v>
      </c>
      <c r="G11" s="1444">
        <v>752019.55015179992</v>
      </c>
      <c r="H11" s="1444">
        <f t="shared" si="1"/>
        <v>2296948.9406373999</v>
      </c>
      <c r="I11" s="1444">
        <v>385991.55750540009</v>
      </c>
      <c r="J11" s="1444">
        <v>532239.96610540012</v>
      </c>
      <c r="K11" s="1444">
        <v>335252.05360500002</v>
      </c>
      <c r="L11" s="1444">
        <f t="shared" si="2"/>
        <v>3550432.5178532</v>
      </c>
      <c r="M11" s="859">
        <f>(L11-B11)/B11</f>
        <v>805.10491732388425</v>
      </c>
      <c r="N11" s="1348"/>
    </row>
    <row r="12" spans="1:14" x14ac:dyDescent="0.2">
      <c r="A12" s="785" t="s">
        <v>725</v>
      </c>
      <c r="B12" s="1445">
        <v>7.3232869955077795E-4</v>
      </c>
      <c r="C12" s="1445">
        <v>0.24918504146650242</v>
      </c>
      <c r="D12" s="1445">
        <f>D11/D17</f>
        <v>0.14086735166331696</v>
      </c>
      <c r="E12" s="1445">
        <f t="shared" ref="E12:L12" si="4">E11/E17</f>
        <v>0.12468838322417673</v>
      </c>
      <c r="F12" s="1445">
        <f t="shared" si="4"/>
        <v>5.8764670920321171E-2</v>
      </c>
      <c r="G12" s="1445">
        <f t="shared" si="4"/>
        <v>0.26826605834096218</v>
      </c>
      <c r="H12" s="1445">
        <f t="shared" si="4"/>
        <v>0.15519585006752337</v>
      </c>
      <c r="I12" s="1445">
        <f t="shared" si="4"/>
        <v>0.27058952483888943</v>
      </c>
      <c r="J12" s="1445">
        <f t="shared" si="4"/>
        <v>0.32319708941439879</v>
      </c>
      <c r="K12" s="1445">
        <f t="shared" si="4"/>
        <v>0.14303922520708276</v>
      </c>
      <c r="L12" s="1445">
        <f t="shared" si="4"/>
        <v>0.17561287040014761</v>
      </c>
      <c r="M12" s="859"/>
      <c r="N12" s="120"/>
    </row>
    <row r="13" spans="1:14" x14ac:dyDescent="0.2">
      <c r="A13" s="786" t="s">
        <v>1428</v>
      </c>
      <c r="B13" s="1444">
        <v>0</v>
      </c>
      <c r="C13" s="1444">
        <v>1210.8699876000001</v>
      </c>
      <c r="D13" s="1444">
        <v>1210.8699876000001</v>
      </c>
      <c r="E13" s="1444">
        <v>1223.3300113999999</v>
      </c>
      <c r="F13" s="1444"/>
      <c r="G13" s="1444">
        <v>4908.4400343999996</v>
      </c>
      <c r="H13" s="1444">
        <f t="shared" si="1"/>
        <v>7342.6400333999991</v>
      </c>
      <c r="I13" s="1444">
        <v>23152.453900800007</v>
      </c>
      <c r="J13" s="1444">
        <v>6892.736125800001</v>
      </c>
      <c r="K13" s="1444">
        <v>0</v>
      </c>
      <c r="L13" s="1444">
        <f t="shared" si="2"/>
        <v>37387.830060000008</v>
      </c>
      <c r="M13" s="859" t="s">
        <v>1010</v>
      </c>
      <c r="N13" s="120"/>
    </row>
    <row r="14" spans="1:14" x14ac:dyDescent="0.2">
      <c r="A14" s="785" t="s">
        <v>725</v>
      </c>
      <c r="B14" s="1445">
        <v>0</v>
      </c>
      <c r="C14" s="1445">
        <v>3.5035369684871873E-4</v>
      </c>
      <c r="D14" s="1445">
        <f>D13/D17</f>
        <v>1.3742962635584425E-4</v>
      </c>
      <c r="E14" s="1445">
        <f t="shared" ref="E14:L14" si="5">E13/E17</f>
        <v>6.9205092992134743E-4</v>
      </c>
      <c r="F14" s="1445">
        <f t="shared" si="5"/>
        <v>0</v>
      </c>
      <c r="G14" s="1445">
        <f t="shared" si="5"/>
        <v>1.7509755702038155E-3</v>
      </c>
      <c r="H14" s="1445">
        <f t="shared" si="5"/>
        <v>4.9611344926418712E-4</v>
      </c>
      <c r="I14" s="1445">
        <f t="shared" si="5"/>
        <v>1.6230436593899129E-2</v>
      </c>
      <c r="J14" s="1445">
        <f t="shared" si="5"/>
        <v>4.1855411014340912E-3</v>
      </c>
      <c r="K14" s="1445">
        <f t="shared" si="5"/>
        <v>0</v>
      </c>
      <c r="L14" s="1445">
        <f t="shared" si="5"/>
        <v>1.8492913530545239E-3</v>
      </c>
      <c r="M14" s="859"/>
      <c r="N14" s="120"/>
    </row>
    <row r="15" spans="1:14" x14ac:dyDescent="0.2">
      <c r="A15" s="786" t="s">
        <v>731</v>
      </c>
      <c r="B15" s="1444">
        <v>0</v>
      </c>
      <c r="C15" s="1444">
        <v>0</v>
      </c>
      <c r="D15" s="1444">
        <v>1026138.4999992002</v>
      </c>
      <c r="E15" s="1444">
        <v>500000.00016400008</v>
      </c>
      <c r="F15" s="1444">
        <v>400000.00013120001</v>
      </c>
      <c r="G15" s="1444">
        <v>1324400.0000700003</v>
      </c>
      <c r="H15" s="1444">
        <f t="shared" si="1"/>
        <v>3250538.5003644004</v>
      </c>
      <c r="I15" s="1444">
        <v>500000.00016400008</v>
      </c>
      <c r="J15" s="1444">
        <v>500000.00016400008</v>
      </c>
      <c r="K15" s="1444">
        <v>1550000.0000282002</v>
      </c>
      <c r="L15" s="1444">
        <f t="shared" si="2"/>
        <v>5800538.5007206015</v>
      </c>
      <c r="M15" s="859" t="s">
        <v>1010</v>
      </c>
      <c r="N15" s="120"/>
    </row>
    <row r="16" spans="1:14" x14ac:dyDescent="0.2">
      <c r="A16" s="785" t="s">
        <v>725</v>
      </c>
      <c r="B16" s="1445">
        <v>0</v>
      </c>
      <c r="C16" s="1445">
        <v>0</v>
      </c>
      <c r="D16" s="1445">
        <f>D15/D17</f>
        <v>0.116463230642745</v>
      </c>
      <c r="E16" s="1445">
        <f t="shared" ref="E16:L16" si="6">E15/E17</f>
        <v>0.28285537169007458</v>
      </c>
      <c r="F16" s="1445">
        <f t="shared" si="6"/>
        <v>0.28198009097906734</v>
      </c>
      <c r="G16" s="1445">
        <f t="shared" si="6"/>
        <v>0.47244990853473307</v>
      </c>
      <c r="H16" s="1445">
        <f t="shared" si="6"/>
        <v>0.21962616443762831</v>
      </c>
      <c r="I16" s="1445">
        <f t="shared" si="6"/>
        <v>0.35051223228354833</v>
      </c>
      <c r="J16" s="1445">
        <f t="shared" si="6"/>
        <v>0.30361971112895003</v>
      </c>
      <c r="K16" s="1445">
        <f t="shared" si="6"/>
        <v>0.66132570014391512</v>
      </c>
      <c r="L16" s="1445">
        <f t="shared" si="6"/>
        <v>0.28690848533407659</v>
      </c>
      <c r="M16" s="859"/>
      <c r="N16" s="120"/>
    </row>
    <row r="17" spans="1:14" x14ac:dyDescent="0.2">
      <c r="A17" s="779" t="s">
        <v>1</v>
      </c>
      <c r="B17" s="1444">
        <v>6014279.9268986005</v>
      </c>
      <c r="C17" s="1444">
        <v>3456135.8949291999</v>
      </c>
      <c r="D17" s="1444">
        <f>D7+D9+D11+D13+D15</f>
        <v>8810836.6420549992</v>
      </c>
      <c r="E17" s="1444">
        <v>1767687.8369906</v>
      </c>
      <c r="F17" s="1444">
        <v>1418539.8647909998</v>
      </c>
      <c r="G17" s="1444">
        <v>2803260.1470440002</v>
      </c>
      <c r="H17" s="1444">
        <f t="shared" si="1"/>
        <v>14800324.490880601</v>
      </c>
      <c r="I17" s="1444">
        <v>1426483.7404006002</v>
      </c>
      <c r="J17" s="1444">
        <v>1646796.9036162002</v>
      </c>
      <c r="K17" s="1444">
        <v>2343777.0522012003</v>
      </c>
      <c r="L17" s="1444">
        <f t="shared" si="2"/>
        <v>20217382.187098604</v>
      </c>
      <c r="M17" s="859">
        <f>(L17-B17)/B17</f>
        <v>2.3615632183459332</v>
      </c>
      <c r="N17" s="1348"/>
    </row>
    <row r="18" spans="1:14" x14ac:dyDescent="0.2">
      <c r="A18" s="779" t="s">
        <v>725</v>
      </c>
      <c r="B18" s="787">
        <v>1</v>
      </c>
      <c r="C18" s="787">
        <v>1</v>
      </c>
      <c r="D18" s="1677">
        <f>D8+D10+D12+D14+D16</f>
        <v>1</v>
      </c>
      <c r="E18" s="1677">
        <f t="shared" ref="E18:L18" si="7">E8+E10+E12+E14+E16</f>
        <v>1</v>
      </c>
      <c r="F18" s="1677">
        <f t="shared" si="7"/>
        <v>1</v>
      </c>
      <c r="G18" s="1677">
        <f t="shared" si="7"/>
        <v>1</v>
      </c>
      <c r="H18" s="1677">
        <f t="shared" si="7"/>
        <v>0.99999999999999967</v>
      </c>
      <c r="I18" s="1677">
        <f t="shared" si="7"/>
        <v>0.99999999999999989</v>
      </c>
      <c r="J18" s="1677">
        <f t="shared" si="7"/>
        <v>1</v>
      </c>
      <c r="K18" s="1677">
        <f t="shared" si="7"/>
        <v>1</v>
      </c>
      <c r="L18" s="1677">
        <f t="shared" si="7"/>
        <v>1</v>
      </c>
      <c r="N18" s="120"/>
    </row>
    <row r="19" spans="1:14" ht="2.25" customHeight="1" x14ac:dyDescent="0.25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20"/>
    </row>
    <row r="20" spans="1:14" ht="15.75" customHeight="1" x14ac:dyDescent="0.25">
      <c r="A20" s="102" t="s">
        <v>976</v>
      </c>
      <c r="B20" s="102"/>
      <c r="C20" s="102"/>
      <c r="D20" s="102"/>
      <c r="E20" s="136"/>
      <c r="F20" s="136"/>
      <c r="G20" s="136"/>
      <c r="H20" s="136"/>
      <c r="I20" s="136"/>
      <c r="J20" s="136"/>
      <c r="K20" s="136"/>
      <c r="L20" s="136"/>
      <c r="M20" s="136"/>
      <c r="N20" s="120"/>
    </row>
    <row r="21" spans="1:14" x14ac:dyDescent="0.2">
      <c r="A21" s="102" t="s">
        <v>1111</v>
      </c>
      <c r="B21" s="1678"/>
      <c r="C21" s="1678"/>
      <c r="D21" s="1678"/>
      <c r="E21" s="1678"/>
      <c r="F21" s="1678"/>
      <c r="G21" s="1678"/>
      <c r="H21" s="1678"/>
      <c r="I21" s="1678"/>
      <c r="J21" s="1678"/>
      <c r="K21" s="1678"/>
      <c r="L21" s="1678"/>
      <c r="M21" s="94"/>
    </row>
    <row r="22" spans="1:14" x14ac:dyDescent="0.2">
      <c r="A22" s="137" t="s">
        <v>1113</v>
      </c>
      <c r="B22" s="788"/>
      <c r="C22" s="788"/>
      <c r="D22" s="788"/>
      <c r="E22" s="788"/>
      <c r="F22" s="788"/>
      <c r="G22" s="788"/>
      <c r="H22" s="788"/>
      <c r="I22" s="788"/>
      <c r="J22" s="788"/>
      <c r="K22" s="788"/>
      <c r="L22" s="788"/>
      <c r="M22" s="788"/>
    </row>
    <row r="23" spans="1:14" x14ac:dyDescent="0.2">
      <c r="A23" s="139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</row>
    <row r="24" spans="1:14" x14ac:dyDescent="0.2">
      <c r="A24" s="149"/>
      <c r="B24" s="149"/>
      <c r="C24" s="149"/>
      <c r="D24" s="149"/>
      <c r="E24" s="150"/>
      <c r="F24" s="150"/>
      <c r="G24" s="150"/>
      <c r="H24" s="150"/>
      <c r="I24" s="150"/>
      <c r="J24" s="150"/>
      <c r="K24" s="150"/>
      <c r="L24" s="150"/>
      <c r="M24" s="150"/>
    </row>
    <row r="25" spans="1:14" x14ac:dyDescent="0.2">
      <c r="A25" s="139"/>
      <c r="B25" s="139"/>
      <c r="C25" s="139"/>
      <c r="D25" s="139"/>
      <c r="E25" s="94"/>
      <c r="F25" s="94"/>
      <c r="G25" s="94"/>
      <c r="H25" s="94"/>
      <c r="I25" s="94"/>
      <c r="J25" s="94"/>
      <c r="K25" s="94"/>
      <c r="L25" s="94"/>
      <c r="M25" s="94"/>
    </row>
    <row r="26" spans="1:14" x14ac:dyDescent="0.2">
      <c r="A26" s="149"/>
      <c r="B26" s="149"/>
      <c r="C26" s="149"/>
      <c r="D26" s="149"/>
      <c r="E26" s="92"/>
      <c r="F26" s="92"/>
      <c r="G26" s="92"/>
      <c r="H26" s="92"/>
      <c r="I26" s="92"/>
      <c r="J26" s="92"/>
      <c r="K26" s="92"/>
      <c r="L26" s="92"/>
      <c r="M26" s="92"/>
    </row>
    <row r="27" spans="1:14" x14ac:dyDescent="0.2">
      <c r="A27" s="139"/>
      <c r="B27" s="139"/>
      <c r="C27" s="139"/>
      <c r="D27" s="139"/>
      <c r="E27" s="98"/>
      <c r="F27" s="98"/>
      <c r="G27" s="98"/>
      <c r="H27" s="98"/>
      <c r="I27" s="98"/>
      <c r="J27" s="98"/>
      <c r="K27" s="98"/>
      <c r="L27" s="98"/>
      <c r="M27" s="98"/>
    </row>
    <row r="28" spans="1:14" x14ac:dyDescent="0.2">
      <c r="A28" s="146"/>
      <c r="B28" s="146"/>
      <c r="C28" s="146"/>
      <c r="D28" s="146"/>
      <c r="E28" s="96"/>
      <c r="F28" s="96"/>
      <c r="G28" s="96"/>
      <c r="H28" s="96"/>
      <c r="I28" s="96"/>
      <c r="J28" s="96"/>
      <c r="K28" s="96"/>
      <c r="L28" s="96"/>
      <c r="M28" s="96"/>
    </row>
  </sheetData>
  <mergeCells count="7">
    <mergeCell ref="B5:D5"/>
    <mergeCell ref="E5:G5"/>
    <mergeCell ref="I5:K5"/>
    <mergeCell ref="A1:M1"/>
    <mergeCell ref="A2:M2"/>
    <mergeCell ref="A3:M3"/>
    <mergeCell ref="M5:M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zoomScaleNormal="100" workbookViewId="0">
      <selection activeCell="G14" sqref="G14"/>
    </sheetView>
  </sheetViews>
  <sheetFormatPr baseColWidth="10" defaultColWidth="11.42578125" defaultRowHeight="15" x14ac:dyDescent="0.25"/>
  <cols>
    <col min="1" max="1" width="19.140625" style="152" customWidth="1"/>
    <col min="2" max="2" width="28.5703125" style="152" customWidth="1"/>
    <col min="3" max="3" width="22.7109375" style="152" customWidth="1"/>
    <col min="4" max="4" width="28" style="152" customWidth="1"/>
    <col min="5" max="5" width="17.7109375" style="152" customWidth="1"/>
    <col min="6" max="16384" width="11.42578125" style="152"/>
  </cols>
  <sheetData>
    <row r="1" spans="1:8" ht="15.75" x14ac:dyDescent="0.25">
      <c r="A1" s="1944" t="s">
        <v>1064</v>
      </c>
      <c r="B1" s="1945"/>
      <c r="C1" s="1945"/>
      <c r="D1" s="1945"/>
      <c r="E1" s="1946"/>
    </row>
    <row r="2" spans="1:8" x14ac:dyDescent="0.25">
      <c r="A2" s="1947" t="s">
        <v>2311</v>
      </c>
      <c r="B2" s="1948"/>
      <c r="C2" s="1948"/>
      <c r="D2" s="1948"/>
      <c r="E2" s="1949"/>
    </row>
    <row r="3" spans="1:8" x14ac:dyDescent="0.25">
      <c r="A3" s="1947" t="s">
        <v>1065</v>
      </c>
      <c r="B3" s="1948"/>
      <c r="C3" s="1948"/>
      <c r="D3" s="1948"/>
      <c r="E3" s="1949"/>
    </row>
    <row r="4" spans="1:8" ht="3.75" customHeight="1" x14ac:dyDescent="0.25">
      <c r="A4" s="78"/>
      <c r="B4" s="79"/>
      <c r="C4" s="79"/>
      <c r="D4" s="79"/>
      <c r="E4" s="80"/>
    </row>
    <row r="5" spans="1:8" ht="15.75" thickBot="1" x14ac:dyDescent="0.3">
      <c r="A5" s="81" t="s">
        <v>1066</v>
      </c>
      <c r="B5" s="82" t="s">
        <v>1067</v>
      </c>
      <c r="C5" s="82" t="s">
        <v>1068</v>
      </c>
      <c r="D5" s="82" t="s">
        <v>1069</v>
      </c>
      <c r="E5" s="83" t="s">
        <v>1</v>
      </c>
    </row>
    <row r="6" spans="1:8" x14ac:dyDescent="0.25">
      <c r="A6" s="1562">
        <v>45261</v>
      </c>
      <c r="B6" s="1563">
        <v>54553.7813436</v>
      </c>
      <c r="C6" s="1563">
        <v>2039.5280094</v>
      </c>
      <c r="D6" s="1563">
        <v>70069.17478120001</v>
      </c>
      <c r="E6" s="1564">
        <v>126662.4841342</v>
      </c>
      <c r="G6" s="153"/>
      <c r="H6" s="154"/>
    </row>
    <row r="7" spans="1:8" x14ac:dyDescent="0.25">
      <c r="A7" s="1565">
        <v>45264</v>
      </c>
      <c r="B7" s="1566">
        <v>0</v>
      </c>
      <c r="C7" s="1566">
        <v>0</v>
      </c>
      <c r="D7" s="1566">
        <v>89812.749936000007</v>
      </c>
      <c r="E7" s="1567">
        <v>89812.749936000007</v>
      </c>
      <c r="G7" s="153"/>
      <c r="H7" s="154"/>
    </row>
    <row r="8" spans="1:8" x14ac:dyDescent="0.25">
      <c r="A8" s="1565">
        <v>45265</v>
      </c>
      <c r="B8" s="1566">
        <v>5980.806416200001</v>
      </c>
      <c r="C8" s="1566">
        <v>18366.858013000001</v>
      </c>
      <c r="D8" s="1566">
        <v>46896.345514200009</v>
      </c>
      <c r="E8" s="1567">
        <v>71244.009943400015</v>
      </c>
      <c r="G8" s="153"/>
      <c r="H8" s="154"/>
    </row>
    <row r="9" spans="1:8" x14ac:dyDescent="0.25">
      <c r="A9" s="1565">
        <v>45266</v>
      </c>
      <c r="B9" s="1566">
        <v>104171.43246859999</v>
      </c>
      <c r="C9" s="1566">
        <v>204.122387</v>
      </c>
      <c r="D9" s="1566">
        <v>56548.5490192</v>
      </c>
      <c r="E9" s="1567">
        <v>160924.10387479997</v>
      </c>
      <c r="G9" s="153"/>
      <c r="H9" s="154"/>
    </row>
    <row r="10" spans="1:8" x14ac:dyDescent="0.25">
      <c r="A10" s="1565">
        <v>45267</v>
      </c>
      <c r="B10" s="1566">
        <v>77295.428946399988</v>
      </c>
      <c r="C10" s="1566">
        <v>0</v>
      </c>
      <c r="D10" s="1566">
        <v>64591.887494399998</v>
      </c>
      <c r="E10" s="1567">
        <v>141887.31644079997</v>
      </c>
      <c r="G10" s="153"/>
      <c r="H10" s="154"/>
    </row>
    <row r="11" spans="1:8" x14ac:dyDescent="0.25">
      <c r="A11" s="1565">
        <v>45268</v>
      </c>
      <c r="B11" s="1566">
        <v>79661.796510800021</v>
      </c>
      <c r="C11" s="1566">
        <v>36149.214253600003</v>
      </c>
      <c r="D11" s="1566">
        <v>91018.928232399994</v>
      </c>
      <c r="E11" s="1567">
        <v>206829.93899680002</v>
      </c>
      <c r="G11" s="153"/>
      <c r="H11" s="154"/>
    </row>
    <row r="12" spans="1:8" x14ac:dyDescent="0.25">
      <c r="A12" s="1565">
        <v>45271</v>
      </c>
      <c r="B12" s="1566">
        <v>27901.237382200001</v>
      </c>
      <c r="C12" s="1566">
        <v>0</v>
      </c>
      <c r="D12" s="1566">
        <v>176415.64570980001</v>
      </c>
      <c r="E12" s="1567">
        <v>204316.883092</v>
      </c>
      <c r="G12" s="153"/>
      <c r="H12" s="154"/>
    </row>
    <row r="13" spans="1:8" x14ac:dyDescent="0.25">
      <c r="A13" s="1565">
        <v>45272</v>
      </c>
      <c r="B13" s="1566">
        <v>8330.6002206000012</v>
      </c>
      <c r="C13" s="1566">
        <v>21996.912008400002</v>
      </c>
      <c r="D13" s="1566">
        <v>37211.27142740001</v>
      </c>
      <c r="E13" s="1567">
        <v>67538.783656400017</v>
      </c>
      <c r="G13" s="153"/>
      <c r="H13" s="154"/>
    </row>
    <row r="14" spans="1:8" x14ac:dyDescent="0.25">
      <c r="A14" s="1565">
        <v>45273</v>
      </c>
      <c r="B14" s="1566">
        <v>24965.970154999999</v>
      </c>
      <c r="C14" s="1566">
        <v>192.54449059999999</v>
      </c>
      <c r="D14" s="1566">
        <v>40725.497752800002</v>
      </c>
      <c r="E14" s="1567">
        <v>65884.012398399995</v>
      </c>
      <c r="G14" s="153"/>
      <c r="H14" s="154"/>
    </row>
    <row r="15" spans="1:8" x14ac:dyDescent="0.25">
      <c r="A15" s="1565">
        <v>45274</v>
      </c>
      <c r="B15" s="1566">
        <v>40500.089746199999</v>
      </c>
      <c r="C15" s="1566">
        <v>0</v>
      </c>
      <c r="D15" s="1566">
        <v>101964.00657660002</v>
      </c>
      <c r="E15" s="1567">
        <v>142464.09632280003</v>
      </c>
      <c r="G15" s="153"/>
      <c r="H15" s="154"/>
    </row>
    <row r="16" spans="1:8" x14ac:dyDescent="0.25">
      <c r="A16" s="1565">
        <v>45275</v>
      </c>
      <c r="B16" s="1566">
        <v>72634.189492200006</v>
      </c>
      <c r="C16" s="1566">
        <v>20988.692183200001</v>
      </c>
      <c r="D16" s="1566">
        <v>53779.487655600002</v>
      </c>
      <c r="E16" s="1567">
        <v>147402.36933100002</v>
      </c>
      <c r="G16" s="153"/>
      <c r="H16" s="154"/>
    </row>
    <row r="17" spans="1:8" x14ac:dyDescent="0.25">
      <c r="A17" s="1565">
        <v>45278</v>
      </c>
      <c r="B17" s="1566">
        <v>117022.08689500001</v>
      </c>
      <c r="C17" s="1566">
        <v>0</v>
      </c>
      <c r="D17" s="1566">
        <v>101272.99370020001</v>
      </c>
      <c r="E17" s="1567">
        <v>218295.08059520001</v>
      </c>
      <c r="G17" s="153"/>
      <c r="H17" s="154"/>
    </row>
    <row r="18" spans="1:8" x14ac:dyDescent="0.25">
      <c r="A18" s="1565">
        <v>45279</v>
      </c>
      <c r="B18" s="1566">
        <v>117307.03496819998</v>
      </c>
      <c r="C18" s="1566">
        <v>43158.067061200003</v>
      </c>
      <c r="D18" s="1566">
        <v>37203.616764999999</v>
      </c>
      <c r="E18" s="1567">
        <v>197668.71879439999</v>
      </c>
      <c r="G18" s="153"/>
      <c r="H18" s="154"/>
    </row>
    <row r="19" spans="1:8" x14ac:dyDescent="0.25">
      <c r="A19" s="1565">
        <v>45280</v>
      </c>
      <c r="B19" s="1566">
        <v>72449.857725000009</v>
      </c>
      <c r="C19" s="1566">
        <v>111422.60373160001</v>
      </c>
      <c r="D19" s="1566">
        <v>59173.366054600003</v>
      </c>
      <c r="E19" s="1567">
        <v>243045.82751120004</v>
      </c>
      <c r="G19" s="153"/>
      <c r="H19" s="154"/>
    </row>
    <row r="20" spans="1:8" x14ac:dyDescent="0.25">
      <c r="A20" s="1565">
        <v>45281</v>
      </c>
      <c r="B20" s="1566">
        <v>39919.666312399997</v>
      </c>
      <c r="C20" s="1566">
        <v>103527.1204828</v>
      </c>
      <c r="D20" s="1566">
        <v>40572.336110600001</v>
      </c>
      <c r="E20" s="1567">
        <v>184019.1229058</v>
      </c>
      <c r="G20" s="153"/>
      <c r="H20" s="154"/>
    </row>
    <row r="21" spans="1:8" x14ac:dyDescent="0.25">
      <c r="A21" s="1565">
        <v>45282</v>
      </c>
      <c r="B21" s="1566">
        <v>40457.383845200013</v>
      </c>
      <c r="C21" s="1566">
        <v>363.58</v>
      </c>
      <c r="D21" s="1566">
        <v>169699.4568976</v>
      </c>
      <c r="E21" s="1567">
        <v>210520.42074280002</v>
      </c>
      <c r="G21" s="153"/>
      <c r="H21" s="154"/>
    </row>
    <row r="22" spans="1:8" x14ac:dyDescent="0.25">
      <c r="A22" s="1565">
        <v>45286</v>
      </c>
      <c r="B22" s="1566">
        <v>38957.457879199996</v>
      </c>
      <c r="C22" s="1566">
        <v>0</v>
      </c>
      <c r="D22" s="1566">
        <v>34445.962963999998</v>
      </c>
      <c r="E22" s="1567">
        <v>73403.420843200001</v>
      </c>
      <c r="G22" s="153"/>
      <c r="H22" s="154"/>
    </row>
    <row r="23" spans="1:8" x14ac:dyDescent="0.25">
      <c r="A23" s="1565">
        <v>45287</v>
      </c>
      <c r="B23" s="1566">
        <v>114961.73274880003</v>
      </c>
      <c r="C23" s="1566">
        <v>14793.538481400001</v>
      </c>
      <c r="D23" s="1566">
        <v>34657.502725999999</v>
      </c>
      <c r="E23" s="1567">
        <v>164412.77395620002</v>
      </c>
      <c r="G23" s="153"/>
      <c r="H23" s="154"/>
    </row>
    <row r="24" spans="1:8" x14ac:dyDescent="0.25">
      <c r="A24" s="1565">
        <v>45288</v>
      </c>
      <c r="B24" s="1566">
        <v>186816.64352819993</v>
      </c>
      <c r="C24" s="1566">
        <v>6196.0166898000007</v>
      </c>
      <c r="D24" s="1566">
        <v>71555.404071200013</v>
      </c>
      <c r="E24" s="1567">
        <v>264568.06428919995</v>
      </c>
      <c r="G24" s="153"/>
      <c r="H24" s="154"/>
    </row>
    <row r="25" spans="1:8" ht="15.75" thickBot="1" x14ac:dyDescent="0.3">
      <c r="A25" s="1568">
        <v>45289</v>
      </c>
      <c r="B25" s="1569">
        <v>58429.361804800006</v>
      </c>
      <c r="C25" s="1569">
        <v>0</v>
      </c>
      <c r="D25" s="1569">
        <v>161202.9916868</v>
      </c>
      <c r="E25" s="1570">
        <v>219632.35349160002</v>
      </c>
      <c r="G25" s="153"/>
      <c r="H25" s="154"/>
    </row>
    <row r="26" spans="1:8" ht="15.75" thickBot="1" x14ac:dyDescent="0.3">
      <c r="A26" s="155" t="s">
        <v>1</v>
      </c>
      <c r="B26" s="156">
        <f>SUM(B6:B25)</f>
        <v>1282316.5583886001</v>
      </c>
      <c r="C26" s="156">
        <f>SUM(C6:C25)</f>
        <v>379398.79779200011</v>
      </c>
      <c r="D26" s="156">
        <f>SUM(D6:D25)</f>
        <v>1538817.1750756002</v>
      </c>
      <c r="E26" s="156">
        <f>SUM(E6:E25)</f>
        <v>3200532.5312561998</v>
      </c>
      <c r="F26" s="157"/>
      <c r="G26" s="154"/>
      <c r="H26" s="154"/>
    </row>
    <row r="27" spans="1:8" ht="6" customHeight="1" thickBot="1" x14ac:dyDescent="0.3">
      <c r="A27" s="1950"/>
      <c r="B27" s="1950"/>
      <c r="C27" s="1950"/>
      <c r="D27" s="1950"/>
      <c r="E27" s="1950"/>
    </row>
    <row r="28" spans="1:8" ht="15.75" thickTop="1" x14ac:dyDescent="0.25">
      <c r="A28" s="158" t="s">
        <v>976</v>
      </c>
      <c r="B28" s="159"/>
      <c r="C28" s="159"/>
      <c r="D28" s="159"/>
      <c r="E28" s="159"/>
    </row>
    <row r="31" spans="1:8" x14ac:dyDescent="0.25">
      <c r="E31" s="160"/>
    </row>
  </sheetData>
  <mergeCells count="4">
    <mergeCell ref="A1:E1"/>
    <mergeCell ref="A2:E2"/>
    <mergeCell ref="A3:E3"/>
    <mergeCell ref="A27:E2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77"/>
  <sheetViews>
    <sheetView zoomScale="85" zoomScaleNormal="85" workbookViewId="0">
      <selection activeCell="M35" sqref="M35"/>
    </sheetView>
  </sheetViews>
  <sheetFormatPr baseColWidth="10" defaultColWidth="9.140625" defaultRowHeight="15" x14ac:dyDescent="0.25"/>
  <cols>
    <col min="1" max="1" width="27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51" t="s">
        <v>750</v>
      </c>
      <c r="B1" s="1951"/>
      <c r="C1" s="1951"/>
      <c r="D1" s="1951"/>
      <c r="E1" s="1951"/>
      <c r="F1" s="1951"/>
      <c r="G1" s="1951"/>
      <c r="H1" s="1951"/>
      <c r="I1" s="1951"/>
      <c r="J1" s="1951"/>
      <c r="K1" s="1951"/>
      <c r="L1" s="1951"/>
    </row>
    <row r="2" spans="1:12" ht="15.75" x14ac:dyDescent="0.25">
      <c r="A2" s="1951" t="s">
        <v>751</v>
      </c>
      <c r="B2" s="1951"/>
      <c r="C2" s="1951"/>
      <c r="D2" s="1951"/>
      <c r="E2" s="1951"/>
      <c r="F2" s="1951"/>
      <c r="G2" s="1951"/>
      <c r="H2" s="1951"/>
      <c r="I2" s="1951"/>
      <c r="J2" s="1951"/>
      <c r="K2" s="1951"/>
      <c r="L2" s="1951"/>
    </row>
    <row r="3" spans="1:12" ht="15.75" x14ac:dyDescent="0.25">
      <c r="A3" s="1951" t="s">
        <v>2312</v>
      </c>
      <c r="B3" s="1951"/>
      <c r="C3" s="1951"/>
      <c r="D3" s="1951"/>
      <c r="E3" s="1951"/>
      <c r="F3" s="1951"/>
      <c r="G3" s="1951"/>
      <c r="H3" s="1951"/>
      <c r="I3" s="1951"/>
      <c r="J3" s="1951"/>
      <c r="K3" s="1951"/>
      <c r="L3" s="1951"/>
    </row>
    <row r="4" spans="1:12" ht="4.5" customHeight="1" thickBot="1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1:12" ht="15.75" thickBot="1" x14ac:dyDescent="0.3">
      <c r="A5" s="50"/>
      <c r="B5" s="52"/>
      <c r="C5" s="53"/>
      <c r="D5" s="1952" t="s">
        <v>1003</v>
      </c>
      <c r="E5" s="1953"/>
      <c r="F5" s="1953"/>
      <c r="G5" s="1953"/>
      <c r="H5" s="1953"/>
      <c r="I5" s="1953"/>
      <c r="J5" s="1953"/>
      <c r="K5" s="1953"/>
      <c r="L5" s="1954"/>
    </row>
    <row r="6" spans="1:12" x14ac:dyDescent="0.25">
      <c r="A6" s="864" t="s">
        <v>752</v>
      </c>
      <c r="B6" s="865" t="s">
        <v>753</v>
      </c>
      <c r="C6" s="865" t="s">
        <v>24</v>
      </c>
      <c r="D6" s="866" t="s">
        <v>754</v>
      </c>
      <c r="E6" s="866" t="s">
        <v>755</v>
      </c>
      <c r="F6" s="866" t="s">
        <v>756</v>
      </c>
      <c r="G6" s="866" t="s">
        <v>757</v>
      </c>
      <c r="H6" s="866" t="s">
        <v>758</v>
      </c>
      <c r="I6" s="866" t="s">
        <v>759</v>
      </c>
      <c r="J6" s="866" t="s">
        <v>760</v>
      </c>
      <c r="K6" s="866" t="s">
        <v>761</v>
      </c>
      <c r="L6" s="867" t="s">
        <v>762</v>
      </c>
    </row>
    <row r="7" spans="1:12" x14ac:dyDescent="0.25">
      <c r="A7" s="1955" t="s">
        <v>763</v>
      </c>
      <c r="B7" s="161" t="s">
        <v>617</v>
      </c>
      <c r="C7" s="732" t="s">
        <v>776</v>
      </c>
      <c r="D7" s="740"/>
      <c r="E7" s="740"/>
      <c r="F7" s="740"/>
      <c r="G7" s="740"/>
      <c r="H7" s="740"/>
      <c r="I7" s="740"/>
      <c r="J7" s="740"/>
      <c r="K7" s="740"/>
      <c r="L7" s="740">
        <v>5.6</v>
      </c>
    </row>
    <row r="8" spans="1:12" s="741" customFormat="1" x14ac:dyDescent="0.25">
      <c r="A8" s="1956"/>
      <c r="B8" s="75" t="s">
        <v>617</v>
      </c>
      <c r="C8" s="76" t="s">
        <v>778</v>
      </c>
      <c r="D8" s="51"/>
      <c r="E8" s="51"/>
      <c r="F8" s="51"/>
      <c r="G8" s="51"/>
      <c r="H8" s="51"/>
      <c r="I8" s="51"/>
      <c r="J8" s="51"/>
      <c r="K8" s="51"/>
      <c r="L8" s="51">
        <v>7</v>
      </c>
    </row>
    <row r="9" spans="1:12" s="741" customFormat="1" x14ac:dyDescent="0.25">
      <c r="A9" s="1956"/>
      <c r="B9" s="75" t="s">
        <v>765</v>
      </c>
      <c r="C9" s="76" t="s">
        <v>780</v>
      </c>
      <c r="D9" s="51"/>
      <c r="E9" s="51"/>
      <c r="F9" s="51"/>
      <c r="G9" s="51"/>
      <c r="H9" s="51"/>
      <c r="I9" s="51"/>
      <c r="J9" s="51"/>
      <c r="K9" s="51"/>
      <c r="L9" s="51">
        <v>7.25</v>
      </c>
    </row>
    <row r="10" spans="1:12" s="741" customFormat="1" x14ac:dyDescent="0.25">
      <c r="A10" s="1956"/>
      <c r="B10" s="75" t="s">
        <v>765</v>
      </c>
      <c r="C10" s="76" t="s">
        <v>661</v>
      </c>
      <c r="D10" s="51"/>
      <c r="E10" s="51"/>
      <c r="F10" s="51"/>
      <c r="G10" s="51"/>
      <c r="H10" s="51"/>
      <c r="I10" s="51"/>
      <c r="J10" s="51"/>
      <c r="K10" s="51"/>
      <c r="L10" s="51">
        <v>6.6</v>
      </c>
    </row>
    <row r="11" spans="1:12" s="741" customFormat="1" x14ac:dyDescent="0.25">
      <c r="A11" s="1956"/>
      <c r="B11" s="75" t="s">
        <v>765</v>
      </c>
      <c r="C11" s="76" t="s">
        <v>694</v>
      </c>
      <c r="D11" s="51"/>
      <c r="E11" s="51"/>
      <c r="F11" s="51"/>
      <c r="G11" s="51"/>
      <c r="H11" s="51"/>
      <c r="I11" s="51"/>
      <c r="J11" s="51"/>
      <c r="K11" s="51"/>
      <c r="L11" s="51">
        <v>6</v>
      </c>
    </row>
    <row r="12" spans="1:12" s="741" customFormat="1" x14ac:dyDescent="0.25">
      <c r="A12" s="1956"/>
      <c r="B12" s="75" t="s">
        <v>2370</v>
      </c>
      <c r="C12" s="76" t="s">
        <v>790</v>
      </c>
      <c r="D12" s="51"/>
      <c r="E12" s="51"/>
      <c r="F12" s="51"/>
      <c r="G12" s="51"/>
      <c r="H12" s="51"/>
      <c r="I12" s="51"/>
      <c r="J12" s="51"/>
      <c r="K12" s="51"/>
      <c r="L12" s="51">
        <v>4.7</v>
      </c>
    </row>
    <row r="13" spans="1:12" s="741" customFormat="1" x14ac:dyDescent="0.25">
      <c r="A13" s="1956"/>
      <c r="B13" s="75" t="s">
        <v>766</v>
      </c>
      <c r="C13" s="76" t="s">
        <v>767</v>
      </c>
      <c r="D13" s="51"/>
      <c r="E13" s="51"/>
      <c r="F13" s="51"/>
      <c r="G13" s="51"/>
      <c r="H13" s="51"/>
      <c r="I13" s="51"/>
      <c r="J13" s="51">
        <v>5.85</v>
      </c>
      <c r="K13" s="51"/>
      <c r="L13" s="51"/>
    </row>
    <row r="14" spans="1:12" s="741" customFormat="1" x14ac:dyDescent="0.25">
      <c r="A14" s="1956"/>
      <c r="B14" s="75" t="s">
        <v>766</v>
      </c>
      <c r="C14" s="76" t="s">
        <v>681</v>
      </c>
      <c r="D14" s="51"/>
      <c r="E14" s="51"/>
      <c r="F14" s="51"/>
      <c r="G14" s="51"/>
      <c r="H14" s="51"/>
      <c r="I14" s="51"/>
      <c r="J14" s="51">
        <v>6.5</v>
      </c>
      <c r="K14" s="51"/>
      <c r="L14" s="51"/>
    </row>
    <row r="15" spans="1:12" s="1454" customFormat="1" x14ac:dyDescent="0.25">
      <c r="A15" s="1957"/>
      <c r="B15" s="733" t="s">
        <v>768</v>
      </c>
      <c r="C15" s="734" t="s">
        <v>2371</v>
      </c>
      <c r="D15" s="735"/>
      <c r="E15" s="735"/>
      <c r="F15" s="735"/>
      <c r="G15" s="735"/>
      <c r="H15" s="735"/>
      <c r="I15" s="735"/>
      <c r="J15" s="735">
        <v>5.5</v>
      </c>
      <c r="K15" s="735"/>
      <c r="L15" s="735">
        <v>6.13</v>
      </c>
    </row>
    <row r="16" spans="1:12" ht="15" hidden="1" customHeight="1" x14ac:dyDescent="0.25">
      <c r="A16" s="13"/>
      <c r="B16" s="10"/>
      <c r="C16" s="11"/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</row>
    <row r="17" spans="1:12" ht="15" hidden="1" customHeight="1" x14ac:dyDescent="0.25">
      <c r="A17" s="13"/>
      <c r="B17" s="10"/>
      <c r="C17" s="11"/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</row>
    <row r="18" spans="1:12" ht="15" hidden="1" customHeight="1" x14ac:dyDescent="0.25">
      <c r="A18" s="13"/>
      <c r="B18" s="10"/>
      <c r="C18" s="11"/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</row>
    <row r="19" spans="1:12" ht="15" hidden="1" customHeight="1" x14ac:dyDescent="0.25">
      <c r="A19" s="13"/>
      <c r="B19" s="10"/>
      <c r="C19" s="11"/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</row>
    <row r="20" spans="1:12" ht="15" hidden="1" customHeight="1" x14ac:dyDescent="0.25">
      <c r="A20" s="13"/>
      <c r="B20" s="10"/>
      <c r="C20" s="11"/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</row>
    <row r="21" spans="1:12" ht="15" hidden="1" customHeight="1" x14ac:dyDescent="0.25">
      <c r="A21" s="13"/>
      <c r="B21" s="10"/>
      <c r="C21" s="11"/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</row>
    <row r="22" spans="1:12" ht="15" hidden="1" customHeight="1" x14ac:dyDescent="0.25">
      <c r="A22" s="13"/>
      <c r="B22" s="10"/>
      <c r="C22" s="11"/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</row>
    <row r="23" spans="1:12" ht="15" hidden="1" customHeight="1" x14ac:dyDescent="0.25">
      <c r="A23" s="13"/>
      <c r="B23" s="10"/>
      <c r="C23" s="10"/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</row>
    <row r="24" spans="1:12" ht="6.75" customHeigh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  <row r="25" spans="1:12" x14ac:dyDescent="0.25">
      <c r="A25" s="47" t="s">
        <v>770</v>
      </c>
      <c r="B25" s="14"/>
      <c r="C25" s="14"/>
      <c r="D25" s="14"/>
      <c r="E25" s="14"/>
      <c r="F25" s="14"/>
      <c r="G25" s="14"/>
      <c r="H25" s="14"/>
      <c r="I25" s="15"/>
      <c r="J25" s="15"/>
      <c r="K25" s="15"/>
      <c r="L25" s="15"/>
    </row>
    <row r="26" spans="1:12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12" x14ac:dyDescent="0.25">
      <c r="A27" s="6"/>
      <c r="B27" s="6"/>
      <c r="C27" s="6"/>
      <c r="D27" s="16"/>
      <c r="E27" s="6"/>
      <c r="F27" s="6"/>
      <c r="G27" s="6"/>
      <c r="H27" s="6"/>
      <c r="I27" s="6"/>
      <c r="J27" s="6"/>
      <c r="K27" s="6"/>
      <c r="L27" s="6"/>
    </row>
    <row r="28" spans="1:12" ht="15.75" x14ac:dyDescent="0.25">
      <c r="A28" s="1951" t="s">
        <v>750</v>
      </c>
      <c r="B28" s="1951"/>
      <c r="C28" s="1951"/>
      <c r="D28" s="1951"/>
      <c r="E28" s="1951"/>
      <c r="F28" s="1951"/>
      <c r="G28" s="1951"/>
      <c r="H28" s="1951"/>
      <c r="I28" s="1951"/>
      <c r="J28" s="1951"/>
      <c r="K28" s="1951"/>
      <c r="L28" s="1951"/>
    </row>
    <row r="29" spans="1:12" ht="15.75" x14ac:dyDescent="0.25">
      <c r="A29" s="1951" t="s">
        <v>771</v>
      </c>
      <c r="B29" s="1951"/>
      <c r="C29" s="1951"/>
      <c r="D29" s="1951"/>
      <c r="E29" s="1951"/>
      <c r="F29" s="1951"/>
      <c r="G29" s="1951"/>
      <c r="H29" s="1951"/>
      <c r="I29" s="1951"/>
      <c r="J29" s="1951"/>
      <c r="K29" s="1951"/>
      <c r="L29" s="1951"/>
    </row>
    <row r="30" spans="1:12" ht="15.75" x14ac:dyDescent="0.25">
      <c r="A30" s="1951" t="s">
        <v>2312</v>
      </c>
      <c r="B30" s="1951"/>
      <c r="C30" s="1951"/>
      <c r="D30" s="1951"/>
      <c r="E30" s="1951"/>
      <c r="F30" s="1951"/>
      <c r="G30" s="1951"/>
      <c r="H30" s="1951"/>
      <c r="I30" s="1951"/>
      <c r="J30" s="1951"/>
      <c r="K30" s="1951"/>
      <c r="L30" s="1951"/>
    </row>
    <row r="31" spans="1:12" ht="4.5" customHeight="1" thickBot="1" x14ac:dyDescent="0.3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</row>
    <row r="32" spans="1:12" ht="15.75" thickBot="1" x14ac:dyDescent="0.3">
      <c r="A32" s="868"/>
      <c r="B32" s="869"/>
      <c r="C32" s="870"/>
      <c r="D32" s="1958" t="s">
        <v>1003</v>
      </c>
      <c r="E32" s="1959"/>
      <c r="F32" s="1959"/>
      <c r="G32" s="1959"/>
      <c r="H32" s="1959"/>
      <c r="I32" s="1959"/>
      <c r="J32" s="1959"/>
      <c r="K32" s="1959"/>
      <c r="L32" s="1960"/>
    </row>
    <row r="33" spans="1:12" x14ac:dyDescent="0.25">
      <c r="A33" s="871" t="s">
        <v>752</v>
      </c>
      <c r="B33" s="872" t="s">
        <v>753</v>
      </c>
      <c r="C33" s="872" t="s">
        <v>24</v>
      </c>
      <c r="D33" s="872" t="s">
        <v>754</v>
      </c>
      <c r="E33" s="872" t="s">
        <v>755</v>
      </c>
      <c r="F33" s="872" t="s">
        <v>756</v>
      </c>
      <c r="G33" s="872" t="s">
        <v>757</v>
      </c>
      <c r="H33" s="872" t="s">
        <v>758</v>
      </c>
      <c r="I33" s="872" t="s">
        <v>759</v>
      </c>
      <c r="J33" s="872" t="s">
        <v>760</v>
      </c>
      <c r="K33" s="872" t="s">
        <v>761</v>
      </c>
      <c r="L33" s="736" t="s">
        <v>762</v>
      </c>
    </row>
    <row r="34" spans="1:12" x14ac:dyDescent="0.25">
      <c r="A34" s="1963" t="s">
        <v>763</v>
      </c>
      <c r="B34" s="161" t="s">
        <v>617</v>
      </c>
      <c r="C34" s="732" t="s">
        <v>772</v>
      </c>
      <c r="D34" s="740"/>
      <c r="E34" s="740"/>
      <c r="F34" s="740"/>
      <c r="G34" s="740"/>
      <c r="H34" s="740"/>
      <c r="I34" s="740"/>
      <c r="J34" s="740"/>
      <c r="K34" s="740"/>
      <c r="L34" s="740">
        <v>4.3</v>
      </c>
    </row>
    <row r="35" spans="1:12" s="741" customFormat="1" x14ac:dyDescent="0.25">
      <c r="A35" s="1964"/>
      <c r="B35" s="75" t="s">
        <v>617</v>
      </c>
      <c r="C35" s="76" t="s">
        <v>774</v>
      </c>
      <c r="D35" s="51"/>
      <c r="E35" s="51"/>
      <c r="F35" s="51"/>
      <c r="G35" s="51"/>
      <c r="H35" s="51"/>
      <c r="I35" s="51"/>
      <c r="J35" s="51"/>
      <c r="K35" s="51"/>
      <c r="L35" s="51">
        <v>5.01</v>
      </c>
    </row>
    <row r="36" spans="1:12" s="741" customFormat="1" x14ac:dyDescent="0.25">
      <c r="A36" s="1964"/>
      <c r="B36" s="75" t="s">
        <v>617</v>
      </c>
      <c r="C36" s="76" t="s">
        <v>784</v>
      </c>
      <c r="D36" s="51"/>
      <c r="E36" s="51"/>
      <c r="F36" s="51"/>
      <c r="G36" s="51"/>
      <c r="H36" s="51"/>
      <c r="I36" s="51"/>
      <c r="J36" s="51"/>
      <c r="K36" s="51"/>
      <c r="L36" s="51">
        <v>3.7</v>
      </c>
    </row>
    <row r="37" spans="1:12" s="741" customFormat="1" x14ac:dyDescent="0.25">
      <c r="A37" s="1964"/>
      <c r="B37" s="75" t="s">
        <v>617</v>
      </c>
      <c r="C37" s="76" t="s">
        <v>775</v>
      </c>
      <c r="D37" s="51"/>
      <c r="E37" s="51"/>
      <c r="F37" s="51"/>
      <c r="G37" s="51"/>
      <c r="H37" s="51"/>
      <c r="I37" s="51"/>
      <c r="J37" s="51"/>
      <c r="K37" s="51"/>
      <c r="L37" s="51">
        <v>4.3499999999999996</v>
      </c>
    </row>
    <row r="38" spans="1:12" s="741" customFormat="1" x14ac:dyDescent="0.25">
      <c r="A38" s="1964"/>
      <c r="B38" s="75" t="s">
        <v>617</v>
      </c>
      <c r="C38" s="76" t="s">
        <v>785</v>
      </c>
      <c r="D38" s="51"/>
      <c r="E38" s="51"/>
      <c r="F38" s="51"/>
      <c r="G38" s="51"/>
      <c r="H38" s="51"/>
      <c r="I38" s="51"/>
      <c r="J38" s="51"/>
      <c r="K38" s="51"/>
      <c r="L38" s="51">
        <v>5.85</v>
      </c>
    </row>
    <row r="39" spans="1:12" s="1456" customFormat="1" x14ac:dyDescent="0.25">
      <c r="A39" s="1964"/>
      <c r="B39" s="75" t="s">
        <v>617</v>
      </c>
      <c r="C39" s="76" t="s">
        <v>776</v>
      </c>
      <c r="D39" s="51"/>
      <c r="E39" s="51"/>
      <c r="F39" s="51"/>
      <c r="G39" s="51"/>
      <c r="H39" s="51"/>
      <c r="I39" s="51"/>
      <c r="J39" s="51"/>
      <c r="K39" s="51"/>
      <c r="L39" s="51">
        <v>5.59</v>
      </c>
    </row>
    <row r="40" spans="1:12" s="1456" customFormat="1" x14ac:dyDescent="0.25">
      <c r="A40" s="1964"/>
      <c r="B40" s="75" t="s">
        <v>617</v>
      </c>
      <c r="C40" s="76" t="s">
        <v>778</v>
      </c>
      <c r="D40" s="51"/>
      <c r="E40" s="51"/>
      <c r="F40" s="51"/>
      <c r="G40" s="51"/>
      <c r="H40" s="51"/>
      <c r="I40" s="51"/>
      <c r="J40" s="51"/>
      <c r="K40" s="51">
        <v>4.2</v>
      </c>
      <c r="L40" s="51">
        <v>7</v>
      </c>
    </row>
    <row r="41" spans="1:12" s="1456" customFormat="1" x14ac:dyDescent="0.25">
      <c r="A41" s="1964"/>
      <c r="B41" s="75" t="s">
        <v>765</v>
      </c>
      <c r="C41" s="76" t="s">
        <v>671</v>
      </c>
      <c r="D41" s="51"/>
      <c r="E41" s="51"/>
      <c r="F41" s="51"/>
      <c r="G41" s="51"/>
      <c r="H41" s="51"/>
      <c r="I41" s="51"/>
      <c r="J41" s="51"/>
      <c r="K41" s="51"/>
      <c r="L41" s="51">
        <v>4.4000000000000004</v>
      </c>
    </row>
    <row r="42" spans="1:12" s="1456" customFormat="1" x14ac:dyDescent="0.25">
      <c r="A42" s="1964"/>
      <c r="B42" s="75" t="s">
        <v>765</v>
      </c>
      <c r="C42" s="76" t="s">
        <v>661</v>
      </c>
      <c r="D42" s="51"/>
      <c r="E42" s="51"/>
      <c r="F42" s="51"/>
      <c r="G42" s="51"/>
      <c r="H42" s="51"/>
      <c r="I42" s="51"/>
      <c r="J42" s="51"/>
      <c r="K42" s="51"/>
      <c r="L42" s="51">
        <v>6.6</v>
      </c>
    </row>
    <row r="43" spans="1:12" x14ac:dyDescent="0.25">
      <c r="A43" s="1964"/>
      <c r="B43" s="75" t="s">
        <v>765</v>
      </c>
      <c r="C43" s="76" t="s">
        <v>684</v>
      </c>
      <c r="D43" s="51"/>
      <c r="E43" s="51"/>
      <c r="F43" s="51"/>
      <c r="G43" s="51"/>
      <c r="H43" s="51"/>
      <c r="I43" s="51"/>
      <c r="J43" s="51"/>
      <c r="K43" s="51"/>
      <c r="L43" s="51">
        <v>5.0999999999999996</v>
      </c>
    </row>
    <row r="44" spans="1:12" x14ac:dyDescent="0.25">
      <c r="A44" s="1964"/>
      <c r="B44" s="75" t="s">
        <v>765</v>
      </c>
      <c r="C44" s="76" t="s">
        <v>781</v>
      </c>
      <c r="D44" s="51"/>
      <c r="E44" s="51"/>
      <c r="F44" s="51"/>
      <c r="G44" s="51"/>
      <c r="H44" s="51"/>
      <c r="I44" s="51"/>
      <c r="J44" s="51"/>
      <c r="K44" s="51"/>
      <c r="L44" s="51">
        <v>4.4800000000000004</v>
      </c>
    </row>
    <row r="45" spans="1:12" x14ac:dyDescent="0.25">
      <c r="A45" s="1964"/>
      <c r="B45" s="75" t="s">
        <v>765</v>
      </c>
      <c r="C45" s="76" t="s">
        <v>662</v>
      </c>
      <c r="D45" s="51"/>
      <c r="E45" s="51"/>
      <c r="F45" s="51"/>
      <c r="G45" s="51"/>
      <c r="H45" s="51"/>
      <c r="I45" s="51"/>
      <c r="J45" s="51"/>
      <c r="K45" s="51">
        <v>4.2</v>
      </c>
      <c r="L45" s="51"/>
    </row>
    <row r="46" spans="1:12" x14ac:dyDescent="0.25">
      <c r="A46" s="1964"/>
      <c r="B46" s="75" t="s">
        <v>783</v>
      </c>
      <c r="C46" s="76" t="s">
        <v>772</v>
      </c>
      <c r="D46" s="51">
        <v>3.1</v>
      </c>
      <c r="E46" s="51"/>
      <c r="F46" s="51">
        <v>3</v>
      </c>
      <c r="G46" s="51">
        <v>3.08</v>
      </c>
      <c r="H46" s="51"/>
      <c r="I46" s="51"/>
      <c r="J46" s="51">
        <v>3.27</v>
      </c>
      <c r="K46" s="51">
        <v>3.98</v>
      </c>
      <c r="L46" s="51">
        <v>2.8</v>
      </c>
    </row>
    <row r="47" spans="1:12" x14ac:dyDescent="0.25">
      <c r="A47" s="1964"/>
      <c r="B47" s="75" t="s">
        <v>783</v>
      </c>
      <c r="C47" s="76" t="s">
        <v>773</v>
      </c>
      <c r="D47" s="51"/>
      <c r="E47" s="51">
        <v>3.15</v>
      </c>
      <c r="F47" s="51"/>
      <c r="G47" s="51"/>
      <c r="H47" s="51"/>
      <c r="I47" s="51"/>
      <c r="J47" s="51"/>
      <c r="K47" s="51">
        <v>2.94</v>
      </c>
      <c r="L47" s="51">
        <v>3.63</v>
      </c>
    </row>
    <row r="48" spans="1:12" x14ac:dyDescent="0.25">
      <c r="A48" s="1964"/>
      <c r="B48" s="75" t="s">
        <v>783</v>
      </c>
      <c r="C48" s="76" t="s">
        <v>764</v>
      </c>
      <c r="D48" s="51"/>
      <c r="E48" s="51"/>
      <c r="F48" s="51"/>
      <c r="G48" s="51"/>
      <c r="H48" s="51"/>
      <c r="I48" s="51"/>
      <c r="J48" s="51"/>
      <c r="K48" s="51">
        <v>3</v>
      </c>
      <c r="L48" s="51">
        <v>4.09</v>
      </c>
    </row>
    <row r="49" spans="1:12" x14ac:dyDescent="0.25">
      <c r="A49" s="1964"/>
      <c r="B49" s="75" t="s">
        <v>783</v>
      </c>
      <c r="C49" s="76" t="s">
        <v>774</v>
      </c>
      <c r="D49" s="51"/>
      <c r="E49" s="51">
        <v>2.75</v>
      </c>
      <c r="F49" s="51">
        <v>2.86</v>
      </c>
      <c r="G49" s="51"/>
      <c r="H49" s="51">
        <v>3.2</v>
      </c>
      <c r="I49" s="51">
        <v>3.35</v>
      </c>
      <c r="J49" s="51">
        <v>3.19</v>
      </c>
      <c r="K49" s="51">
        <v>4</v>
      </c>
      <c r="L49" s="51">
        <v>3.69</v>
      </c>
    </row>
    <row r="50" spans="1:12" x14ac:dyDescent="0.25">
      <c r="A50" s="1964"/>
      <c r="B50" s="75" t="s">
        <v>783</v>
      </c>
      <c r="C50" s="76" t="s">
        <v>784</v>
      </c>
      <c r="D50" s="51">
        <v>2.8</v>
      </c>
      <c r="E50" s="51">
        <v>2.84</v>
      </c>
      <c r="F50" s="51">
        <v>2.99</v>
      </c>
      <c r="G50" s="51"/>
      <c r="H50" s="51"/>
      <c r="I50" s="51"/>
      <c r="J50" s="51"/>
      <c r="K50" s="51">
        <v>3.83</v>
      </c>
      <c r="L50" s="51">
        <v>2</v>
      </c>
    </row>
    <row r="51" spans="1:12" x14ac:dyDescent="0.25">
      <c r="A51" s="1964"/>
      <c r="B51" s="75" t="s">
        <v>783</v>
      </c>
      <c r="C51" s="76" t="s">
        <v>775</v>
      </c>
      <c r="D51" s="51">
        <v>3.18</v>
      </c>
      <c r="E51" s="51">
        <v>3.5</v>
      </c>
      <c r="F51" s="51"/>
      <c r="G51" s="51">
        <v>2.99</v>
      </c>
      <c r="H51" s="51"/>
      <c r="I51" s="51"/>
      <c r="J51" s="51">
        <v>3.81</v>
      </c>
      <c r="K51" s="51">
        <v>3.68</v>
      </c>
      <c r="L51" s="51">
        <v>1.99</v>
      </c>
    </row>
    <row r="52" spans="1:12" x14ac:dyDescent="0.25">
      <c r="A52" s="1964"/>
      <c r="B52" s="75" t="s">
        <v>783</v>
      </c>
      <c r="C52" s="76" t="s">
        <v>785</v>
      </c>
      <c r="D52" s="51">
        <v>2.75</v>
      </c>
      <c r="E52" s="51"/>
      <c r="F52" s="51"/>
      <c r="G52" s="51"/>
      <c r="H52" s="51"/>
      <c r="I52" s="51">
        <v>3.1</v>
      </c>
      <c r="J52" s="51">
        <v>3</v>
      </c>
      <c r="K52" s="51">
        <v>3.65</v>
      </c>
      <c r="L52" s="51">
        <v>3.65</v>
      </c>
    </row>
    <row r="53" spans="1:12" x14ac:dyDescent="0.25">
      <c r="A53" s="1964"/>
      <c r="B53" s="75" t="s">
        <v>783</v>
      </c>
      <c r="C53" s="76" t="s">
        <v>776</v>
      </c>
      <c r="D53" s="51"/>
      <c r="E53" s="51"/>
      <c r="F53" s="51">
        <v>3.7</v>
      </c>
      <c r="G53" s="51"/>
      <c r="H53" s="51"/>
      <c r="I53" s="51"/>
      <c r="J53" s="51">
        <v>3.9</v>
      </c>
      <c r="K53" s="51">
        <v>4</v>
      </c>
      <c r="L53" s="51">
        <v>4.03</v>
      </c>
    </row>
    <row r="54" spans="1:12" x14ac:dyDescent="0.25">
      <c r="A54" s="1964"/>
      <c r="B54" s="75" t="s">
        <v>783</v>
      </c>
      <c r="C54" s="76" t="s">
        <v>786</v>
      </c>
      <c r="D54" s="51">
        <v>6.52</v>
      </c>
      <c r="E54" s="51"/>
      <c r="F54" s="51"/>
      <c r="G54" s="51"/>
      <c r="H54" s="51"/>
      <c r="I54" s="51"/>
      <c r="J54" s="51"/>
      <c r="K54" s="51"/>
      <c r="L54" s="51"/>
    </row>
    <row r="55" spans="1:12" x14ac:dyDescent="0.25">
      <c r="A55" s="1964"/>
      <c r="B55" s="75" t="s">
        <v>783</v>
      </c>
      <c r="C55" s="76" t="s">
        <v>777</v>
      </c>
      <c r="D55" s="51">
        <v>4.1900000000000004</v>
      </c>
      <c r="E55" s="51"/>
      <c r="F55" s="51"/>
      <c r="G55" s="51"/>
      <c r="H55" s="51"/>
      <c r="I55" s="51"/>
      <c r="J55" s="51"/>
      <c r="K55" s="51">
        <v>4.55</v>
      </c>
      <c r="L55" s="51"/>
    </row>
    <row r="56" spans="1:12" x14ac:dyDescent="0.25">
      <c r="A56" s="1964"/>
      <c r="B56" s="75" t="s">
        <v>783</v>
      </c>
      <c r="C56" s="76" t="s">
        <v>788</v>
      </c>
      <c r="D56" s="51"/>
      <c r="E56" s="51"/>
      <c r="F56" s="51"/>
      <c r="G56" s="51">
        <v>3.58</v>
      </c>
      <c r="H56" s="51">
        <v>3.58</v>
      </c>
      <c r="I56" s="51"/>
      <c r="J56" s="51">
        <v>4.03</v>
      </c>
      <c r="K56" s="51">
        <v>4.1500000000000004</v>
      </c>
      <c r="L56" s="51">
        <v>4.8</v>
      </c>
    </row>
    <row r="57" spans="1:12" x14ac:dyDescent="0.25">
      <c r="A57" s="1964"/>
      <c r="B57" s="75" t="s">
        <v>783</v>
      </c>
      <c r="C57" s="76" t="s">
        <v>778</v>
      </c>
      <c r="D57" s="51"/>
      <c r="E57" s="51"/>
      <c r="F57" s="51">
        <v>3.1</v>
      </c>
      <c r="G57" s="51">
        <v>3.15</v>
      </c>
      <c r="H57" s="51"/>
      <c r="I57" s="51"/>
      <c r="J57" s="51">
        <v>3.85</v>
      </c>
      <c r="K57" s="51">
        <v>3.72</v>
      </c>
      <c r="L57" s="51"/>
    </row>
    <row r="58" spans="1:12" x14ac:dyDescent="0.25">
      <c r="A58" s="1964"/>
      <c r="B58" s="75" t="s">
        <v>783</v>
      </c>
      <c r="C58" s="76" t="s">
        <v>789</v>
      </c>
      <c r="D58" s="51"/>
      <c r="E58" s="51"/>
      <c r="F58" s="51"/>
      <c r="G58" s="51"/>
      <c r="H58" s="51"/>
      <c r="I58" s="51"/>
      <c r="J58" s="51"/>
      <c r="K58" s="51">
        <v>4.2</v>
      </c>
      <c r="L58" s="51"/>
    </row>
    <row r="59" spans="1:12" x14ac:dyDescent="0.25">
      <c r="A59" s="1964"/>
      <c r="B59" s="75" t="s">
        <v>783</v>
      </c>
      <c r="C59" s="76" t="s">
        <v>767</v>
      </c>
      <c r="D59" s="51">
        <v>5.07</v>
      </c>
      <c r="E59" s="51"/>
      <c r="F59" s="51"/>
      <c r="G59" s="51"/>
      <c r="H59" s="51"/>
      <c r="I59" s="51"/>
      <c r="J59" s="51"/>
      <c r="K59" s="51"/>
      <c r="L59" s="51"/>
    </row>
    <row r="60" spans="1:12" x14ac:dyDescent="0.25">
      <c r="A60" s="1964"/>
      <c r="B60" s="75" t="s">
        <v>783</v>
      </c>
      <c r="C60" s="76" t="s">
        <v>790</v>
      </c>
      <c r="D60" s="51"/>
      <c r="E60" s="51"/>
      <c r="F60" s="51"/>
      <c r="G60" s="51"/>
      <c r="H60" s="51">
        <v>3</v>
      </c>
      <c r="I60" s="51">
        <v>3</v>
      </c>
      <c r="J60" s="51">
        <v>3</v>
      </c>
      <c r="K60" s="51">
        <v>3.64</v>
      </c>
      <c r="L60" s="51">
        <v>4.2</v>
      </c>
    </row>
    <row r="61" spans="1:12" x14ac:dyDescent="0.25">
      <c r="A61" s="1964"/>
      <c r="B61" s="75" t="s">
        <v>791</v>
      </c>
      <c r="C61" s="76" t="s">
        <v>792</v>
      </c>
      <c r="D61" s="51"/>
      <c r="E61" s="51"/>
      <c r="F61" s="51"/>
      <c r="G61" s="51"/>
      <c r="H61" s="51"/>
      <c r="I61" s="51">
        <v>3.35</v>
      </c>
      <c r="J61" s="51">
        <v>3.73</v>
      </c>
      <c r="K61" s="51">
        <v>4.0199999999999996</v>
      </c>
      <c r="L61" s="51"/>
    </row>
    <row r="62" spans="1:12" x14ac:dyDescent="0.25">
      <c r="A62" s="1964"/>
      <c r="B62" s="75" t="s">
        <v>766</v>
      </c>
      <c r="C62" s="76" t="s">
        <v>773</v>
      </c>
      <c r="D62" s="51"/>
      <c r="E62" s="51"/>
      <c r="F62" s="51"/>
      <c r="G62" s="51"/>
      <c r="H62" s="51"/>
      <c r="I62" s="51"/>
      <c r="J62" s="51">
        <v>3.98</v>
      </c>
      <c r="K62" s="51"/>
      <c r="L62" s="51"/>
    </row>
    <row r="63" spans="1:12" x14ac:dyDescent="0.25">
      <c r="A63" s="1964"/>
      <c r="B63" s="75" t="s">
        <v>766</v>
      </c>
      <c r="C63" s="76" t="s">
        <v>671</v>
      </c>
      <c r="D63" s="51"/>
      <c r="E63" s="51"/>
      <c r="F63" s="51"/>
      <c r="G63" s="51">
        <v>3.9</v>
      </c>
      <c r="H63" s="51"/>
      <c r="I63" s="51"/>
      <c r="J63" s="51"/>
      <c r="K63" s="51"/>
      <c r="L63" s="51"/>
    </row>
    <row r="64" spans="1:12" x14ac:dyDescent="0.25">
      <c r="A64" s="1964"/>
      <c r="B64" s="75" t="s">
        <v>766</v>
      </c>
      <c r="C64" s="76" t="s">
        <v>767</v>
      </c>
      <c r="D64" s="51"/>
      <c r="E64" s="51"/>
      <c r="F64" s="51">
        <v>5.38</v>
      </c>
      <c r="G64" s="51"/>
      <c r="H64" s="51"/>
      <c r="I64" s="51"/>
      <c r="J64" s="51"/>
      <c r="K64" s="51"/>
      <c r="L64" s="51"/>
    </row>
    <row r="65" spans="1:12" x14ac:dyDescent="0.25">
      <c r="A65" s="1964"/>
      <c r="B65" s="75" t="s">
        <v>766</v>
      </c>
      <c r="C65" s="76" t="s">
        <v>682</v>
      </c>
      <c r="D65" s="51"/>
      <c r="E65" s="51"/>
      <c r="F65" s="51"/>
      <c r="G65" s="51"/>
      <c r="H65" s="51"/>
      <c r="I65" s="51">
        <v>4</v>
      </c>
      <c r="J65" s="51"/>
      <c r="K65" s="51"/>
      <c r="L65" s="51"/>
    </row>
    <row r="66" spans="1:12" x14ac:dyDescent="0.25">
      <c r="A66" s="1964"/>
      <c r="B66" s="75" t="s">
        <v>766</v>
      </c>
      <c r="C66" s="76" t="s">
        <v>678</v>
      </c>
      <c r="D66" s="51"/>
      <c r="E66" s="51"/>
      <c r="F66" s="51"/>
      <c r="G66" s="51"/>
      <c r="H66" s="51"/>
      <c r="I66" s="51"/>
      <c r="J66" s="51">
        <v>4.5</v>
      </c>
      <c r="K66" s="51"/>
      <c r="L66" s="51"/>
    </row>
    <row r="67" spans="1:12" x14ac:dyDescent="0.25">
      <c r="A67" s="1965"/>
      <c r="B67" s="733" t="s">
        <v>768</v>
      </c>
      <c r="C67" s="734" t="s">
        <v>918</v>
      </c>
      <c r="D67" s="735"/>
      <c r="E67" s="735"/>
      <c r="F67" s="735"/>
      <c r="G67" s="735"/>
      <c r="H67" s="735"/>
      <c r="I67" s="735"/>
      <c r="J67" s="735"/>
      <c r="K67" s="735"/>
      <c r="L67" s="735">
        <v>6.1</v>
      </c>
    </row>
    <row r="68" spans="1:12" x14ac:dyDescent="0.25">
      <c r="A68" s="1961" t="s">
        <v>793</v>
      </c>
      <c r="B68" s="75" t="s">
        <v>765</v>
      </c>
      <c r="C68" s="76" t="s">
        <v>713</v>
      </c>
      <c r="D68" s="51"/>
      <c r="E68" s="51"/>
      <c r="F68" s="51"/>
      <c r="G68" s="51"/>
      <c r="H68" s="51"/>
      <c r="I68" s="51"/>
      <c r="J68" s="51"/>
      <c r="K68" s="51"/>
      <c r="L68" s="51">
        <v>5</v>
      </c>
    </row>
    <row r="69" spans="1:12" x14ac:dyDescent="0.25">
      <c r="A69" s="1962"/>
      <c r="B69" s="75" t="s">
        <v>783</v>
      </c>
      <c r="C69" s="76" t="s">
        <v>773</v>
      </c>
      <c r="D69" s="51"/>
      <c r="E69" s="51"/>
      <c r="F69" s="51"/>
      <c r="G69" s="51"/>
      <c r="H69" s="51"/>
      <c r="I69" s="51">
        <v>0.95</v>
      </c>
      <c r="J69" s="51"/>
      <c r="K69" s="51">
        <v>1</v>
      </c>
      <c r="L69" s="51"/>
    </row>
    <row r="70" spans="1:12" s="1455" customFormat="1" x14ac:dyDescent="0.25">
      <c r="A70" s="1962"/>
      <c r="B70" s="75" t="s">
        <v>783</v>
      </c>
      <c r="C70" s="76" t="s">
        <v>764</v>
      </c>
      <c r="D70" s="51"/>
      <c r="E70" s="51"/>
      <c r="F70" s="51"/>
      <c r="G70" s="51"/>
      <c r="H70" s="51"/>
      <c r="I70" s="51"/>
      <c r="J70" s="51"/>
      <c r="K70" s="51">
        <v>0.85</v>
      </c>
      <c r="L70" s="51"/>
    </row>
    <row r="71" spans="1:12" x14ac:dyDescent="0.25">
      <c r="A71" s="1962"/>
      <c r="B71" s="75" t="s">
        <v>783</v>
      </c>
      <c r="C71" s="76" t="s">
        <v>774</v>
      </c>
      <c r="D71" s="51"/>
      <c r="E71" s="51"/>
      <c r="F71" s="51"/>
      <c r="G71" s="51"/>
      <c r="H71" s="51"/>
      <c r="I71" s="51"/>
      <c r="J71" s="51">
        <v>1.04</v>
      </c>
      <c r="K71" s="51">
        <v>1.1200000000000001</v>
      </c>
      <c r="L71" s="51"/>
    </row>
    <row r="72" spans="1:12" x14ac:dyDescent="0.25">
      <c r="A72" s="1962"/>
      <c r="B72" s="75" t="s">
        <v>783</v>
      </c>
      <c r="C72" s="76" t="s">
        <v>784</v>
      </c>
      <c r="D72" s="51"/>
      <c r="E72" s="51"/>
      <c r="F72" s="51"/>
      <c r="G72" s="51"/>
      <c r="H72" s="51"/>
      <c r="I72" s="51"/>
      <c r="J72" s="51"/>
      <c r="K72" s="51">
        <v>1</v>
      </c>
      <c r="L72" s="51"/>
    </row>
    <row r="73" spans="1:12" x14ac:dyDescent="0.25">
      <c r="A73" s="1962"/>
      <c r="B73" s="75" t="s">
        <v>783</v>
      </c>
      <c r="C73" s="76" t="s">
        <v>776</v>
      </c>
      <c r="D73" s="51"/>
      <c r="E73" s="51"/>
      <c r="F73" s="51"/>
      <c r="G73" s="51"/>
      <c r="H73" s="51"/>
      <c r="I73" s="51"/>
      <c r="J73" s="51">
        <v>0.75</v>
      </c>
      <c r="K73" s="51">
        <v>1.01</v>
      </c>
      <c r="L73" s="51"/>
    </row>
    <row r="74" spans="1:12" ht="8.25" customHeight="1" x14ac:dyDescent="0.25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</row>
    <row r="75" spans="1:12" ht="18.75" customHeight="1" x14ac:dyDescent="0.25">
      <c r="A75" s="47" t="s">
        <v>770</v>
      </c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</row>
    <row r="76" spans="1:12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1:12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</sheetData>
  <mergeCells count="11">
    <mergeCell ref="A29:L29"/>
    <mergeCell ref="A30:L30"/>
    <mergeCell ref="D32:L32"/>
    <mergeCell ref="A68:A73"/>
    <mergeCell ref="A34:A67"/>
    <mergeCell ref="A28:L28"/>
    <mergeCell ref="A1:L1"/>
    <mergeCell ref="A2:L2"/>
    <mergeCell ref="A3:L3"/>
    <mergeCell ref="D5:L5"/>
    <mergeCell ref="A7:A15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92"/>
  <sheetViews>
    <sheetView zoomScale="90" zoomScaleNormal="90" workbookViewId="0">
      <selection activeCell="I34" sqref="I34"/>
    </sheetView>
  </sheetViews>
  <sheetFormatPr baseColWidth="10" defaultColWidth="9.140625" defaultRowHeight="15" x14ac:dyDescent="0.25"/>
  <cols>
    <col min="1" max="1" width="23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51" t="s">
        <v>794</v>
      </c>
      <c r="B1" s="1951"/>
      <c r="C1" s="1951"/>
      <c r="D1" s="1951"/>
      <c r="E1" s="1951"/>
      <c r="F1" s="1951"/>
      <c r="G1" s="1951"/>
      <c r="H1" s="1951"/>
      <c r="I1" s="1951"/>
    </row>
    <row r="2" spans="1:9" ht="15.75" x14ac:dyDescent="0.25">
      <c r="A2" s="1951" t="s">
        <v>795</v>
      </c>
      <c r="B2" s="1951"/>
      <c r="C2" s="1951"/>
      <c r="D2" s="1951"/>
      <c r="E2" s="1951"/>
      <c r="F2" s="1951"/>
      <c r="G2" s="1951"/>
      <c r="H2" s="1951"/>
      <c r="I2" s="1951"/>
    </row>
    <row r="3" spans="1:9" ht="15.75" x14ac:dyDescent="0.25">
      <c r="A3" s="1951" t="s">
        <v>2312</v>
      </c>
      <c r="B3" s="1951"/>
      <c r="C3" s="1951"/>
      <c r="D3" s="1951"/>
      <c r="E3" s="1951"/>
      <c r="F3" s="1951"/>
      <c r="G3" s="1951"/>
      <c r="H3" s="1951"/>
      <c r="I3" s="1951"/>
    </row>
    <row r="4" spans="1:9" s="58" customFormat="1" ht="4.5" customHeight="1" thickBot="1" x14ac:dyDescent="0.3">
      <c r="A4" s="55"/>
      <c r="B4" s="56"/>
      <c r="C4" s="55"/>
      <c r="D4" s="55"/>
      <c r="E4" s="55"/>
      <c r="F4" s="56"/>
      <c r="G4" s="56"/>
      <c r="H4" s="57"/>
      <c r="I4" s="57"/>
    </row>
    <row r="5" spans="1:9" ht="13.5" customHeight="1" thickBot="1" x14ac:dyDescent="0.3">
      <c r="A5" s="50"/>
      <c r="B5" s="52"/>
      <c r="C5" s="53"/>
      <c r="D5" s="1966" t="s">
        <v>1003</v>
      </c>
      <c r="E5" s="1967"/>
      <c r="F5" s="1967"/>
      <c r="G5" s="1967"/>
      <c r="H5" s="1967"/>
      <c r="I5" s="1968"/>
    </row>
    <row r="6" spans="1:9" ht="15.75" thickBot="1" x14ac:dyDescent="0.3">
      <c r="A6" s="54" t="s">
        <v>752</v>
      </c>
      <c r="B6" s="59" t="s">
        <v>753</v>
      </c>
      <c r="C6" s="59" t="s">
        <v>24</v>
      </c>
      <c r="D6" s="60" t="s">
        <v>796</v>
      </c>
      <c r="E6" s="60" t="s">
        <v>797</v>
      </c>
      <c r="F6" s="60" t="s">
        <v>798</v>
      </c>
      <c r="G6" s="60" t="s">
        <v>799</v>
      </c>
      <c r="H6" s="60" t="s">
        <v>800</v>
      </c>
      <c r="I6" s="61" t="s">
        <v>801</v>
      </c>
    </row>
    <row r="7" spans="1:9" x14ac:dyDescent="0.25">
      <c r="A7" s="1447" t="s">
        <v>763</v>
      </c>
      <c r="B7" s="75" t="s">
        <v>617</v>
      </c>
      <c r="C7" s="76" t="s">
        <v>772</v>
      </c>
      <c r="D7" s="51"/>
      <c r="E7" s="51"/>
      <c r="F7" s="51"/>
      <c r="G7" s="51"/>
      <c r="H7" s="51"/>
      <c r="I7" s="51">
        <v>3</v>
      </c>
    </row>
    <row r="8" spans="1:9" x14ac:dyDescent="0.25">
      <c r="A8" s="1448"/>
      <c r="B8" s="75" t="s">
        <v>617</v>
      </c>
      <c r="C8" s="76" t="s">
        <v>774</v>
      </c>
      <c r="D8" s="51">
        <v>3</v>
      </c>
      <c r="E8" s="51">
        <v>3</v>
      </c>
      <c r="F8" s="51">
        <v>3</v>
      </c>
      <c r="G8" s="51">
        <v>3</v>
      </c>
      <c r="H8" s="51">
        <v>3</v>
      </c>
      <c r="I8" s="51">
        <v>3</v>
      </c>
    </row>
    <row r="9" spans="1:9" x14ac:dyDescent="0.25">
      <c r="A9" s="1448"/>
      <c r="B9" s="75" t="s">
        <v>617</v>
      </c>
      <c r="C9" s="76" t="s">
        <v>784</v>
      </c>
      <c r="D9" s="51"/>
      <c r="E9" s="51"/>
      <c r="F9" s="51"/>
      <c r="G9" s="51"/>
      <c r="H9" s="51"/>
      <c r="I9" s="51">
        <v>3</v>
      </c>
    </row>
    <row r="10" spans="1:9" x14ac:dyDescent="0.25">
      <c r="A10" s="1448"/>
      <c r="B10" s="75" t="s">
        <v>617</v>
      </c>
      <c r="C10" s="76" t="s">
        <v>776</v>
      </c>
      <c r="D10" s="51"/>
      <c r="E10" s="51">
        <v>3</v>
      </c>
      <c r="F10" s="51"/>
      <c r="G10" s="51">
        <v>3</v>
      </c>
      <c r="H10" s="51"/>
      <c r="I10" s="51">
        <v>3</v>
      </c>
    </row>
    <row r="11" spans="1:9" x14ac:dyDescent="0.25">
      <c r="A11" s="1448"/>
      <c r="B11" s="75" t="s">
        <v>617</v>
      </c>
      <c r="C11" s="76" t="s">
        <v>777</v>
      </c>
      <c r="D11" s="51"/>
      <c r="E11" s="51"/>
      <c r="F11" s="51">
        <v>4</v>
      </c>
      <c r="G11" s="51"/>
      <c r="H11" s="51">
        <v>4</v>
      </c>
      <c r="I11" s="51">
        <v>4.08</v>
      </c>
    </row>
    <row r="12" spans="1:9" x14ac:dyDescent="0.25">
      <c r="A12" s="1448"/>
      <c r="B12" s="75" t="s">
        <v>617</v>
      </c>
      <c r="C12" s="76" t="s">
        <v>788</v>
      </c>
      <c r="D12" s="51"/>
      <c r="E12" s="51"/>
      <c r="F12" s="51"/>
      <c r="G12" s="51"/>
      <c r="H12" s="51"/>
      <c r="I12" s="51">
        <v>3.72</v>
      </c>
    </row>
    <row r="13" spans="1:9" x14ac:dyDescent="0.25">
      <c r="A13" s="1448"/>
      <c r="B13" s="75" t="s">
        <v>617</v>
      </c>
      <c r="C13" s="76" t="s">
        <v>778</v>
      </c>
      <c r="D13" s="51">
        <v>3</v>
      </c>
      <c r="E13" s="51">
        <v>3.5</v>
      </c>
      <c r="F13" s="51"/>
      <c r="G13" s="51">
        <v>3</v>
      </c>
      <c r="H13" s="51"/>
      <c r="I13" s="51">
        <v>3.15</v>
      </c>
    </row>
    <row r="14" spans="1:9" s="1450" customFormat="1" x14ac:dyDescent="0.25">
      <c r="A14" s="1449"/>
      <c r="B14" s="75" t="s">
        <v>765</v>
      </c>
      <c r="C14" s="76" t="s">
        <v>779</v>
      </c>
      <c r="D14" s="51"/>
      <c r="E14" s="51"/>
      <c r="F14" s="51">
        <v>3</v>
      </c>
      <c r="G14" s="51"/>
      <c r="H14" s="51">
        <v>3</v>
      </c>
      <c r="I14" s="51">
        <v>3</v>
      </c>
    </row>
    <row r="15" spans="1:9" s="1450" customFormat="1" x14ac:dyDescent="0.25">
      <c r="A15" s="1449"/>
      <c r="B15" s="75" t="s">
        <v>765</v>
      </c>
      <c r="C15" s="76" t="s">
        <v>668</v>
      </c>
      <c r="D15" s="51"/>
      <c r="E15" s="51"/>
      <c r="F15" s="51">
        <v>4</v>
      </c>
      <c r="G15" s="51"/>
      <c r="H15" s="51"/>
      <c r="I15" s="51"/>
    </row>
    <row r="16" spans="1:9" s="1450" customFormat="1" x14ac:dyDescent="0.25">
      <c r="A16" s="1449"/>
      <c r="B16" s="75" t="s">
        <v>765</v>
      </c>
      <c r="C16" s="76" t="s">
        <v>698</v>
      </c>
      <c r="D16" s="51"/>
      <c r="E16" s="51"/>
      <c r="F16" s="51">
        <v>4</v>
      </c>
      <c r="G16" s="51"/>
      <c r="H16" s="51"/>
      <c r="I16" s="51"/>
    </row>
    <row r="17" spans="1:9" s="1450" customFormat="1" x14ac:dyDescent="0.25">
      <c r="A17" s="1449"/>
      <c r="B17" s="75" t="s">
        <v>765</v>
      </c>
      <c r="C17" s="76" t="s">
        <v>701</v>
      </c>
      <c r="D17" s="51"/>
      <c r="E17" s="51"/>
      <c r="F17" s="51"/>
      <c r="G17" s="51"/>
      <c r="H17" s="51"/>
      <c r="I17" s="51">
        <v>4.8899999999999997</v>
      </c>
    </row>
    <row r="18" spans="1:9" x14ac:dyDescent="0.25">
      <c r="A18" s="1448"/>
      <c r="B18" s="75" t="s">
        <v>765</v>
      </c>
      <c r="C18" s="76" t="s">
        <v>803</v>
      </c>
      <c r="D18" s="51"/>
      <c r="E18" s="51"/>
      <c r="F18" s="51"/>
      <c r="G18" s="51">
        <v>3</v>
      </c>
      <c r="H18" s="51">
        <v>3</v>
      </c>
      <c r="I18" s="51">
        <v>3</v>
      </c>
    </row>
    <row r="19" spans="1:9" x14ac:dyDescent="0.25">
      <c r="A19" s="1448"/>
      <c r="B19" s="75" t="s">
        <v>765</v>
      </c>
      <c r="C19" s="76" t="s">
        <v>694</v>
      </c>
      <c r="D19" s="51"/>
      <c r="E19" s="51"/>
      <c r="F19" s="51">
        <v>3</v>
      </c>
      <c r="G19" s="51">
        <v>3</v>
      </c>
      <c r="H19" s="51"/>
      <c r="I19" s="51"/>
    </row>
    <row r="20" spans="1:9" x14ac:dyDescent="0.25">
      <c r="A20" s="1448"/>
      <c r="B20" s="75" t="s">
        <v>765</v>
      </c>
      <c r="C20" s="76" t="s">
        <v>662</v>
      </c>
      <c r="D20" s="51"/>
      <c r="E20" s="51">
        <v>3.58</v>
      </c>
      <c r="F20" s="51"/>
      <c r="G20" s="51"/>
      <c r="H20" s="51"/>
      <c r="I20" s="51"/>
    </row>
    <row r="21" spans="1:9" x14ac:dyDescent="0.25">
      <c r="A21" s="1448"/>
      <c r="B21" s="75" t="s">
        <v>805</v>
      </c>
      <c r="C21" s="76" t="s">
        <v>804</v>
      </c>
      <c r="D21" s="51"/>
      <c r="E21" s="51"/>
      <c r="F21" s="51"/>
      <c r="G21" s="51"/>
      <c r="H21" s="51"/>
      <c r="I21" s="51">
        <v>3</v>
      </c>
    </row>
    <row r="22" spans="1:9" x14ac:dyDescent="0.25">
      <c r="A22" s="1448"/>
      <c r="B22" s="75" t="s">
        <v>783</v>
      </c>
      <c r="C22" s="76" t="s">
        <v>772</v>
      </c>
      <c r="D22" s="51"/>
      <c r="E22" s="51"/>
      <c r="F22" s="51"/>
      <c r="G22" s="51">
        <v>3</v>
      </c>
      <c r="H22" s="51">
        <v>3</v>
      </c>
      <c r="I22" s="51">
        <v>3.26</v>
      </c>
    </row>
    <row r="23" spans="1:9" x14ac:dyDescent="0.25">
      <c r="A23" s="1448"/>
      <c r="B23" s="75" t="s">
        <v>783</v>
      </c>
      <c r="C23" s="76" t="s">
        <v>773</v>
      </c>
      <c r="D23" s="51">
        <v>4.0999999999999996</v>
      </c>
      <c r="E23" s="51">
        <v>4.0999999999999996</v>
      </c>
      <c r="F23" s="51">
        <v>4.0999999999999996</v>
      </c>
      <c r="G23" s="51"/>
      <c r="H23" s="51">
        <v>3</v>
      </c>
      <c r="I23" s="51">
        <v>3</v>
      </c>
    </row>
    <row r="24" spans="1:9" x14ac:dyDescent="0.25">
      <c r="A24" s="1448"/>
      <c r="B24" s="75" t="s">
        <v>783</v>
      </c>
      <c r="C24" s="76" t="s">
        <v>764</v>
      </c>
      <c r="D24" s="51">
        <v>4.5</v>
      </c>
      <c r="E24" s="51">
        <v>4.07</v>
      </c>
      <c r="F24" s="51"/>
      <c r="G24" s="51">
        <v>3.5</v>
      </c>
      <c r="H24" s="51"/>
      <c r="I24" s="51"/>
    </row>
    <row r="25" spans="1:9" x14ac:dyDescent="0.25">
      <c r="A25" s="1448"/>
      <c r="B25" s="75" t="s">
        <v>783</v>
      </c>
      <c r="C25" s="76" t="s">
        <v>774</v>
      </c>
      <c r="D25" s="51">
        <v>2.8</v>
      </c>
      <c r="E25" s="51"/>
      <c r="F25" s="51">
        <v>3.5</v>
      </c>
      <c r="G25" s="51">
        <v>3</v>
      </c>
      <c r="H25" s="51"/>
      <c r="I25" s="51">
        <v>3.18</v>
      </c>
    </row>
    <row r="26" spans="1:9" x14ac:dyDescent="0.25">
      <c r="A26" s="1448"/>
      <c r="B26" s="75" t="s">
        <v>783</v>
      </c>
      <c r="C26" s="76" t="s">
        <v>784</v>
      </c>
      <c r="D26" s="51">
        <v>3.06</v>
      </c>
      <c r="E26" s="51">
        <v>4.93</v>
      </c>
      <c r="F26" s="51">
        <v>3.12</v>
      </c>
      <c r="G26" s="51"/>
      <c r="H26" s="51">
        <v>3.5</v>
      </c>
      <c r="I26" s="51">
        <v>3.57</v>
      </c>
    </row>
    <row r="27" spans="1:9" x14ac:dyDescent="0.25">
      <c r="A27" s="1448"/>
      <c r="B27" s="75" t="s">
        <v>783</v>
      </c>
      <c r="C27" s="76" t="s">
        <v>775</v>
      </c>
      <c r="D27" s="51">
        <v>3.16</v>
      </c>
      <c r="E27" s="51">
        <v>3.1</v>
      </c>
      <c r="F27" s="51"/>
      <c r="G27" s="51"/>
      <c r="H27" s="51">
        <v>3.13</v>
      </c>
      <c r="I27" s="51">
        <v>3.01</v>
      </c>
    </row>
    <row r="28" spans="1:9" x14ac:dyDescent="0.25">
      <c r="A28" s="1448"/>
      <c r="B28" s="75" t="s">
        <v>783</v>
      </c>
      <c r="C28" s="76" t="s">
        <v>785</v>
      </c>
      <c r="D28" s="51"/>
      <c r="E28" s="51"/>
      <c r="F28" s="51"/>
      <c r="G28" s="51"/>
      <c r="H28" s="51">
        <v>3</v>
      </c>
      <c r="I28" s="51">
        <v>3</v>
      </c>
    </row>
    <row r="29" spans="1:9" x14ac:dyDescent="0.25">
      <c r="A29" s="1448"/>
      <c r="B29" s="75" t="s">
        <v>783</v>
      </c>
      <c r="C29" s="76" t="s">
        <v>776</v>
      </c>
      <c r="D29" s="51"/>
      <c r="E29" s="51">
        <v>3.05</v>
      </c>
      <c r="F29" s="51"/>
      <c r="G29" s="51"/>
      <c r="H29" s="51">
        <v>3</v>
      </c>
      <c r="I29" s="51">
        <v>3</v>
      </c>
    </row>
    <row r="30" spans="1:9" x14ac:dyDescent="0.25">
      <c r="A30" s="1448"/>
      <c r="B30" s="75" t="s">
        <v>783</v>
      </c>
      <c r="C30" s="76" t="s">
        <v>777</v>
      </c>
      <c r="D30" s="51"/>
      <c r="E30" s="51">
        <v>5</v>
      </c>
      <c r="F30" s="51"/>
      <c r="G30" s="51"/>
      <c r="H30" s="51"/>
      <c r="I30" s="51">
        <v>3.84</v>
      </c>
    </row>
    <row r="31" spans="1:9" x14ac:dyDescent="0.25">
      <c r="A31" s="1448"/>
      <c r="B31" s="75" t="s">
        <v>783</v>
      </c>
      <c r="C31" s="76" t="s">
        <v>788</v>
      </c>
      <c r="D31" s="51">
        <v>4.5</v>
      </c>
      <c r="E31" s="51">
        <v>2.71</v>
      </c>
      <c r="F31" s="51"/>
      <c r="G31" s="51"/>
      <c r="H31" s="51"/>
      <c r="I31" s="51">
        <v>2.97</v>
      </c>
    </row>
    <row r="32" spans="1:9" x14ac:dyDescent="0.25">
      <c r="A32" s="1448"/>
      <c r="B32" s="75" t="s">
        <v>783</v>
      </c>
      <c r="C32" s="76" t="s">
        <v>778</v>
      </c>
      <c r="D32" s="51">
        <v>4</v>
      </c>
      <c r="E32" s="51">
        <v>3.27</v>
      </c>
      <c r="F32" s="51"/>
      <c r="G32" s="51">
        <v>3.13</v>
      </c>
      <c r="H32" s="51">
        <v>3</v>
      </c>
      <c r="I32" s="51">
        <v>3.34</v>
      </c>
    </row>
    <row r="33" spans="1:9" x14ac:dyDescent="0.25">
      <c r="A33" s="1448"/>
      <c r="B33" s="75" t="s">
        <v>783</v>
      </c>
      <c r="C33" s="76" t="s">
        <v>806</v>
      </c>
      <c r="D33" s="51"/>
      <c r="E33" s="51"/>
      <c r="F33" s="51"/>
      <c r="G33" s="51"/>
      <c r="H33" s="51"/>
      <c r="I33" s="51">
        <v>3</v>
      </c>
    </row>
    <row r="34" spans="1:9" x14ac:dyDescent="0.25">
      <c r="A34" s="1448"/>
      <c r="B34" s="75" t="s">
        <v>783</v>
      </c>
      <c r="C34" s="76" t="s">
        <v>789</v>
      </c>
      <c r="D34" s="51"/>
      <c r="E34" s="51">
        <v>3.72</v>
      </c>
      <c r="F34" s="51"/>
      <c r="G34" s="51">
        <v>3.72</v>
      </c>
      <c r="H34" s="51"/>
      <c r="I34" s="51">
        <v>3.86</v>
      </c>
    </row>
    <row r="35" spans="1:9" x14ac:dyDescent="0.25">
      <c r="A35" s="1448"/>
      <c r="B35" s="75" t="s">
        <v>783</v>
      </c>
      <c r="C35" s="76" t="s">
        <v>767</v>
      </c>
      <c r="D35" s="51">
        <v>3.5</v>
      </c>
      <c r="E35" s="51">
        <v>3.5</v>
      </c>
      <c r="F35" s="51"/>
      <c r="G35" s="51"/>
      <c r="H35" s="51"/>
      <c r="I35" s="51"/>
    </row>
    <row r="36" spans="1:9" x14ac:dyDescent="0.25">
      <c r="A36" s="1448"/>
      <c r="B36" s="75" t="s">
        <v>783</v>
      </c>
      <c r="C36" s="76" t="s">
        <v>790</v>
      </c>
      <c r="D36" s="51"/>
      <c r="E36" s="51">
        <v>3</v>
      </c>
      <c r="F36" s="51"/>
      <c r="G36" s="51"/>
      <c r="H36" s="51"/>
      <c r="I36" s="51">
        <v>3</v>
      </c>
    </row>
    <row r="37" spans="1:9" x14ac:dyDescent="0.25">
      <c r="A37" s="1448"/>
      <c r="B37" s="75" t="s">
        <v>791</v>
      </c>
      <c r="C37" s="76" t="s">
        <v>792</v>
      </c>
      <c r="D37" s="51">
        <v>3.27</v>
      </c>
      <c r="E37" s="51">
        <v>3</v>
      </c>
      <c r="F37" s="51">
        <v>3.7</v>
      </c>
      <c r="G37" s="51">
        <v>3</v>
      </c>
      <c r="H37" s="51"/>
      <c r="I37" s="51">
        <v>3</v>
      </c>
    </row>
    <row r="38" spans="1:9" s="741" customFormat="1" x14ac:dyDescent="0.25">
      <c r="A38" s="1448"/>
      <c r="B38" s="75" t="s">
        <v>766</v>
      </c>
      <c r="C38" s="76" t="s">
        <v>682</v>
      </c>
      <c r="D38" s="51"/>
      <c r="E38" s="51"/>
      <c r="F38" s="51">
        <v>4</v>
      </c>
      <c r="G38" s="51"/>
      <c r="H38" s="51"/>
      <c r="I38" s="51">
        <v>3.4</v>
      </c>
    </row>
    <row r="39" spans="1:9" s="741" customFormat="1" x14ac:dyDescent="0.25">
      <c r="A39" s="1448"/>
      <c r="B39" s="75" t="s">
        <v>766</v>
      </c>
      <c r="C39" s="76" t="s">
        <v>678</v>
      </c>
      <c r="D39" s="51"/>
      <c r="E39" s="51"/>
      <c r="F39" s="51">
        <v>4</v>
      </c>
      <c r="G39" s="51"/>
      <c r="H39" s="51"/>
      <c r="I39" s="51"/>
    </row>
    <row r="40" spans="1:9" s="741" customFormat="1" x14ac:dyDescent="0.25">
      <c r="A40" s="1448"/>
      <c r="B40" s="75" t="s">
        <v>766</v>
      </c>
      <c r="C40" s="76" t="s">
        <v>681</v>
      </c>
      <c r="D40" s="51"/>
      <c r="E40" s="51">
        <v>5</v>
      </c>
      <c r="F40" s="51">
        <v>5</v>
      </c>
      <c r="G40" s="51"/>
      <c r="H40" s="51"/>
      <c r="I40" s="51"/>
    </row>
    <row r="41" spans="1:9" s="741" customFormat="1" x14ac:dyDescent="0.25">
      <c r="A41" s="1448"/>
      <c r="B41" s="75" t="s">
        <v>768</v>
      </c>
      <c r="C41" s="76" t="s">
        <v>810</v>
      </c>
      <c r="D41" s="51"/>
      <c r="E41" s="51"/>
      <c r="F41" s="51"/>
      <c r="G41" s="51">
        <v>3</v>
      </c>
      <c r="H41" s="51"/>
      <c r="I41" s="51"/>
    </row>
    <row r="42" spans="1:9" x14ac:dyDescent="0.25">
      <c r="A42" s="1452" t="s">
        <v>793</v>
      </c>
      <c r="B42" s="161" t="s">
        <v>617</v>
      </c>
      <c r="C42" s="732" t="s">
        <v>774</v>
      </c>
      <c r="D42" s="740"/>
      <c r="E42" s="740"/>
      <c r="F42" s="740"/>
      <c r="G42" s="740">
        <v>1</v>
      </c>
      <c r="H42" s="740"/>
      <c r="I42" s="740">
        <v>0.92</v>
      </c>
    </row>
    <row r="43" spans="1:9" s="1453" customFormat="1" x14ac:dyDescent="0.25">
      <c r="A43" s="1451"/>
      <c r="B43" s="75" t="s">
        <v>617</v>
      </c>
      <c r="C43" s="76" t="s">
        <v>778</v>
      </c>
      <c r="D43" s="51"/>
      <c r="E43" s="51"/>
      <c r="F43" s="51"/>
      <c r="G43" s="51">
        <v>1</v>
      </c>
      <c r="H43" s="51"/>
      <c r="I43" s="51">
        <v>0.98</v>
      </c>
    </row>
    <row r="44" spans="1:9" s="1453" customFormat="1" x14ac:dyDescent="0.25">
      <c r="A44" s="1451"/>
      <c r="B44" s="75" t="s">
        <v>765</v>
      </c>
      <c r="C44" s="76" t="s">
        <v>678</v>
      </c>
      <c r="D44" s="51"/>
      <c r="E44" s="51"/>
      <c r="F44" s="51"/>
      <c r="G44" s="51"/>
      <c r="H44" s="51"/>
      <c r="I44" s="51">
        <v>0.98</v>
      </c>
    </row>
    <row r="45" spans="1:9" s="1453" customFormat="1" x14ac:dyDescent="0.25">
      <c r="A45" s="1451"/>
      <c r="B45" s="75" t="s">
        <v>765</v>
      </c>
      <c r="C45" s="76" t="s">
        <v>681</v>
      </c>
      <c r="D45" s="51"/>
      <c r="E45" s="51"/>
      <c r="F45" s="51">
        <v>2.5</v>
      </c>
      <c r="G45" s="51">
        <v>2.5</v>
      </c>
      <c r="H45" s="51"/>
      <c r="I45" s="51">
        <v>2.5</v>
      </c>
    </row>
    <row r="46" spans="1:9" s="1453" customFormat="1" x14ac:dyDescent="0.25">
      <c r="A46" s="1451"/>
      <c r="B46" s="75" t="s">
        <v>783</v>
      </c>
      <c r="C46" s="76" t="s">
        <v>776</v>
      </c>
      <c r="D46" s="51">
        <v>0.55000000000000004</v>
      </c>
      <c r="E46" s="51"/>
      <c r="F46" s="51">
        <v>0.7</v>
      </c>
      <c r="G46" s="51"/>
      <c r="H46" s="51">
        <v>0.5</v>
      </c>
      <c r="I46" s="51">
        <v>0.5</v>
      </c>
    </row>
    <row r="47" spans="1:9" s="1453" customFormat="1" x14ac:dyDescent="0.25">
      <c r="A47" s="1451"/>
      <c r="B47" s="75" t="s">
        <v>783</v>
      </c>
      <c r="C47" s="76" t="s">
        <v>786</v>
      </c>
      <c r="D47" s="51"/>
      <c r="E47" s="51"/>
      <c r="F47" s="51">
        <v>2.5</v>
      </c>
      <c r="G47" s="51"/>
      <c r="H47" s="51"/>
      <c r="I47" s="51"/>
    </row>
    <row r="48" spans="1:9" s="1453" customFormat="1" x14ac:dyDescent="0.25">
      <c r="A48" s="1451"/>
      <c r="B48" s="75" t="s">
        <v>783</v>
      </c>
      <c r="C48" s="76" t="s">
        <v>780</v>
      </c>
      <c r="D48" s="51">
        <v>0.5</v>
      </c>
      <c r="E48" s="51"/>
      <c r="F48" s="51"/>
      <c r="G48" s="51"/>
      <c r="H48" s="51"/>
      <c r="I48" s="51"/>
    </row>
    <row r="49" spans="1:9" s="1453" customFormat="1" x14ac:dyDescent="0.25">
      <c r="A49" s="1451"/>
      <c r="B49" s="733" t="s">
        <v>783</v>
      </c>
      <c r="C49" s="734" t="s">
        <v>790</v>
      </c>
      <c r="D49" s="735"/>
      <c r="E49" s="735">
        <v>0.5</v>
      </c>
      <c r="F49" s="735"/>
      <c r="G49" s="735"/>
      <c r="H49" s="735"/>
      <c r="I49" s="735">
        <v>0.5</v>
      </c>
    </row>
    <row r="50" spans="1:9" ht="15" hidden="1" customHeight="1" x14ac:dyDescent="0.25">
      <c r="A50" s="857"/>
      <c r="B50" s="737"/>
      <c r="C50" s="737"/>
      <c r="D50" s="738"/>
      <c r="E50" s="738"/>
      <c r="F50" s="738"/>
      <c r="G50" s="738"/>
      <c r="H50" s="739"/>
      <c r="I50" s="739"/>
    </row>
    <row r="51" spans="1:9" ht="15" hidden="1" customHeight="1" x14ac:dyDescent="0.25">
      <c r="A51" s="20"/>
      <c r="B51" s="17"/>
      <c r="C51" s="17"/>
      <c r="D51" s="18"/>
      <c r="E51" s="18"/>
      <c r="F51" s="18"/>
      <c r="G51" s="18"/>
      <c r="H51" s="19"/>
      <c r="I51" s="19"/>
    </row>
    <row r="52" spans="1:9" ht="15" hidden="1" customHeight="1" x14ac:dyDescent="0.25">
      <c r="A52" s="20"/>
      <c r="B52" s="17"/>
      <c r="C52" s="17"/>
      <c r="D52" s="18"/>
      <c r="E52" s="18"/>
      <c r="F52" s="18"/>
      <c r="G52" s="18"/>
      <c r="H52" s="19"/>
      <c r="I52" s="19"/>
    </row>
    <row r="53" spans="1:9" ht="15" hidden="1" customHeight="1" x14ac:dyDescent="0.25">
      <c r="A53" s="20"/>
      <c r="B53" s="17"/>
      <c r="C53" s="17"/>
      <c r="D53" s="18"/>
      <c r="E53" s="18"/>
      <c r="F53" s="18"/>
      <c r="G53" s="18"/>
      <c r="H53" s="19"/>
      <c r="I53" s="19"/>
    </row>
    <row r="54" spans="1:9" ht="15" hidden="1" customHeight="1" x14ac:dyDescent="0.25">
      <c r="A54" s="20"/>
      <c r="B54" s="17"/>
      <c r="C54" s="17"/>
      <c r="D54" s="18"/>
      <c r="E54" s="18"/>
      <c r="F54" s="18"/>
      <c r="G54" s="18"/>
      <c r="H54" s="19"/>
      <c r="I54" s="19"/>
    </row>
    <row r="55" spans="1:9" ht="15" hidden="1" customHeight="1" x14ac:dyDescent="0.25">
      <c r="A55" s="20"/>
      <c r="B55" s="17"/>
      <c r="C55" s="17"/>
      <c r="D55" s="18"/>
      <c r="E55" s="18"/>
      <c r="F55" s="18"/>
      <c r="G55" s="18"/>
      <c r="H55" s="19"/>
      <c r="I55" s="19"/>
    </row>
    <row r="56" spans="1:9" ht="15" hidden="1" customHeight="1" x14ac:dyDescent="0.25">
      <c r="A56" s="20"/>
      <c r="B56" s="17"/>
      <c r="C56" s="17"/>
      <c r="D56" s="18"/>
      <c r="E56" s="18"/>
      <c r="F56" s="18"/>
      <c r="G56" s="18"/>
      <c r="H56" s="19"/>
      <c r="I56" s="19"/>
    </row>
    <row r="57" spans="1:9" ht="15" hidden="1" customHeight="1" x14ac:dyDescent="0.25">
      <c r="A57" s="20"/>
      <c r="B57" s="17"/>
      <c r="C57" s="17"/>
      <c r="D57" s="18"/>
      <c r="E57" s="18"/>
      <c r="F57" s="18"/>
      <c r="G57" s="18"/>
      <c r="H57" s="19"/>
      <c r="I57" s="19"/>
    </row>
    <row r="58" spans="1:9" ht="15" hidden="1" customHeight="1" x14ac:dyDescent="0.25">
      <c r="A58" s="20"/>
      <c r="B58" s="17"/>
      <c r="C58" s="17"/>
      <c r="D58" s="18"/>
      <c r="E58" s="18"/>
      <c r="F58" s="18"/>
      <c r="G58" s="18"/>
      <c r="H58" s="19"/>
      <c r="I58" s="19"/>
    </row>
    <row r="59" spans="1:9" ht="15" hidden="1" customHeight="1" x14ac:dyDescent="0.25">
      <c r="A59" s="20"/>
      <c r="B59" s="17"/>
      <c r="C59" s="17"/>
      <c r="D59" s="18"/>
      <c r="E59" s="18"/>
      <c r="F59" s="18"/>
      <c r="G59" s="18"/>
      <c r="H59" s="19"/>
      <c r="I59" s="19"/>
    </row>
    <row r="60" spans="1:9" ht="15" hidden="1" customHeight="1" x14ac:dyDescent="0.25">
      <c r="A60" s="20"/>
      <c r="B60" s="17"/>
      <c r="C60" s="17"/>
      <c r="D60" s="18"/>
      <c r="E60" s="18"/>
      <c r="F60" s="18"/>
      <c r="G60" s="18"/>
      <c r="H60" s="19"/>
      <c r="I60" s="19"/>
    </row>
    <row r="61" spans="1:9" ht="15" hidden="1" customHeight="1" x14ac:dyDescent="0.25">
      <c r="A61" s="20"/>
      <c r="B61" s="17"/>
      <c r="C61" s="17"/>
      <c r="D61" s="18"/>
      <c r="E61" s="18"/>
      <c r="F61" s="18"/>
      <c r="G61" s="18"/>
      <c r="H61" s="19"/>
      <c r="I61" s="19"/>
    </row>
    <row r="62" spans="1:9" ht="15" hidden="1" customHeight="1" x14ac:dyDescent="0.25">
      <c r="A62" s="20"/>
      <c r="B62" s="17"/>
      <c r="C62" s="17"/>
      <c r="D62" s="18"/>
      <c r="E62" s="18"/>
      <c r="F62" s="18"/>
      <c r="G62" s="18"/>
      <c r="H62" s="19"/>
      <c r="I62" s="19"/>
    </row>
    <row r="63" spans="1:9" ht="15" hidden="1" customHeight="1" x14ac:dyDescent="0.25">
      <c r="A63" s="20"/>
      <c r="B63" s="17"/>
      <c r="C63" s="17"/>
      <c r="D63" s="18"/>
      <c r="E63" s="18"/>
      <c r="F63" s="18"/>
      <c r="G63" s="18"/>
      <c r="H63" s="19"/>
      <c r="I63" s="19"/>
    </row>
    <row r="64" spans="1:9" ht="15" hidden="1" customHeight="1" x14ac:dyDescent="0.25">
      <c r="A64" s="20"/>
      <c r="B64" s="17"/>
      <c r="C64" s="17"/>
      <c r="D64" s="18"/>
      <c r="E64" s="18"/>
      <c r="F64" s="18"/>
      <c r="G64" s="18"/>
      <c r="H64" s="19"/>
      <c r="I64" s="19"/>
    </row>
    <row r="65" spans="1:9" ht="15" hidden="1" customHeight="1" x14ac:dyDescent="0.25">
      <c r="A65" s="20"/>
      <c r="B65" s="17"/>
      <c r="C65" s="17"/>
      <c r="D65" s="18"/>
      <c r="E65" s="18"/>
      <c r="F65" s="18"/>
      <c r="G65" s="18"/>
      <c r="H65" s="19"/>
      <c r="I65" s="19"/>
    </row>
    <row r="66" spans="1:9" ht="15" hidden="1" customHeight="1" x14ac:dyDescent="0.25">
      <c r="A66" s="20"/>
      <c r="B66" s="17"/>
      <c r="C66" s="17"/>
      <c r="D66" s="18"/>
      <c r="E66" s="18"/>
      <c r="F66" s="18"/>
      <c r="G66" s="18"/>
      <c r="H66" s="19"/>
      <c r="I66" s="19"/>
    </row>
    <row r="67" spans="1:9" ht="15" hidden="1" customHeight="1" x14ac:dyDescent="0.25">
      <c r="A67" s="20"/>
      <c r="B67" s="17"/>
      <c r="C67" s="17"/>
      <c r="D67" s="18"/>
      <c r="E67" s="18"/>
      <c r="F67" s="18"/>
      <c r="G67" s="18"/>
      <c r="H67" s="19"/>
      <c r="I67" s="19"/>
    </row>
    <row r="68" spans="1:9" ht="15" hidden="1" customHeight="1" x14ac:dyDescent="0.25">
      <c r="A68" s="20"/>
      <c r="B68" s="17"/>
      <c r="C68" s="17"/>
      <c r="D68" s="18"/>
      <c r="E68" s="18"/>
      <c r="F68" s="18"/>
      <c r="G68" s="18"/>
      <c r="H68" s="19"/>
      <c r="I68" s="19"/>
    </row>
    <row r="69" spans="1:9" ht="15" hidden="1" customHeight="1" x14ac:dyDescent="0.25">
      <c r="A69" s="20"/>
      <c r="B69" s="17"/>
      <c r="C69" s="17"/>
      <c r="D69" s="18"/>
      <c r="E69" s="18"/>
      <c r="F69" s="18"/>
      <c r="G69" s="18"/>
      <c r="H69" s="19"/>
      <c r="I69" s="19"/>
    </row>
    <row r="70" spans="1:9" ht="15" hidden="1" customHeight="1" x14ac:dyDescent="0.25">
      <c r="A70" s="20"/>
      <c r="B70" s="17"/>
      <c r="C70" s="17"/>
      <c r="D70" s="18"/>
      <c r="E70" s="18"/>
      <c r="F70" s="18"/>
      <c r="G70" s="18"/>
      <c r="H70" s="19"/>
      <c r="I70" s="19"/>
    </row>
    <row r="71" spans="1:9" ht="15" hidden="1" customHeight="1" x14ac:dyDescent="0.25">
      <c r="A71" s="20"/>
      <c r="B71" s="17"/>
      <c r="C71" s="17"/>
      <c r="D71" s="18"/>
      <c r="E71" s="18"/>
      <c r="F71" s="18"/>
      <c r="G71" s="18"/>
      <c r="H71" s="19"/>
      <c r="I71" s="19"/>
    </row>
    <row r="72" spans="1:9" ht="15" hidden="1" customHeight="1" x14ac:dyDescent="0.25">
      <c r="A72" s="20"/>
      <c r="B72" s="17"/>
      <c r="C72" s="17"/>
      <c r="D72" s="18"/>
      <c r="E72" s="18"/>
      <c r="F72" s="18"/>
      <c r="G72" s="18"/>
      <c r="H72" s="19"/>
      <c r="I72" s="19"/>
    </row>
    <row r="73" spans="1:9" ht="15" hidden="1" customHeight="1" x14ac:dyDescent="0.25">
      <c r="A73" s="20"/>
      <c r="B73" s="17"/>
      <c r="C73" s="17"/>
      <c r="D73" s="18"/>
      <c r="E73" s="18"/>
      <c r="F73" s="18"/>
      <c r="G73" s="18"/>
      <c r="H73" s="19"/>
      <c r="I73" s="19"/>
    </row>
    <row r="74" spans="1:9" ht="15" hidden="1" customHeight="1" x14ac:dyDescent="0.25">
      <c r="A74" s="20"/>
      <c r="B74" s="17"/>
      <c r="C74" s="17"/>
      <c r="D74" s="18"/>
      <c r="E74" s="18"/>
      <c r="F74" s="18"/>
      <c r="G74" s="18"/>
      <c r="H74" s="19"/>
      <c r="I74" s="19"/>
    </row>
    <row r="75" spans="1:9" ht="15" hidden="1" customHeight="1" x14ac:dyDescent="0.25">
      <c r="A75" s="20"/>
      <c r="B75" s="17"/>
      <c r="C75" s="17"/>
      <c r="D75" s="18"/>
      <c r="E75" s="18"/>
      <c r="F75" s="18"/>
      <c r="G75" s="18"/>
      <c r="H75" s="19"/>
      <c r="I75" s="19"/>
    </row>
    <row r="76" spans="1:9" ht="15" hidden="1" customHeight="1" x14ac:dyDescent="0.25">
      <c r="A76" s="20"/>
      <c r="B76" s="17"/>
      <c r="C76" s="17"/>
      <c r="D76" s="18"/>
      <c r="E76" s="18"/>
      <c r="F76" s="18"/>
      <c r="G76" s="18"/>
      <c r="H76" s="19"/>
      <c r="I76" s="19"/>
    </row>
    <row r="77" spans="1:9" ht="15" hidden="1" customHeight="1" x14ac:dyDescent="0.25">
      <c r="A77" s="20"/>
      <c r="B77" s="17"/>
      <c r="C77" s="17"/>
      <c r="D77" s="18"/>
      <c r="E77" s="18"/>
      <c r="F77" s="18"/>
      <c r="G77" s="18"/>
      <c r="H77" s="19"/>
      <c r="I77" s="19"/>
    </row>
    <row r="78" spans="1:9" ht="15" hidden="1" customHeight="1" x14ac:dyDescent="0.25">
      <c r="A78" s="20"/>
      <c r="B78" s="17"/>
      <c r="C78" s="17"/>
      <c r="D78" s="18"/>
      <c r="E78" s="18"/>
      <c r="F78" s="18"/>
      <c r="G78" s="18"/>
      <c r="H78" s="19"/>
      <c r="I78" s="19"/>
    </row>
    <row r="79" spans="1:9" ht="15" hidden="1" customHeight="1" x14ac:dyDescent="0.25">
      <c r="A79" s="20"/>
      <c r="B79" s="17"/>
      <c r="C79" s="17"/>
      <c r="D79" s="18"/>
      <c r="E79" s="18"/>
      <c r="F79" s="18"/>
      <c r="G79" s="18"/>
      <c r="H79" s="19"/>
      <c r="I79" s="19"/>
    </row>
    <row r="80" spans="1:9" ht="15" hidden="1" customHeight="1" x14ac:dyDescent="0.25">
      <c r="A80" s="20"/>
      <c r="B80" s="17"/>
      <c r="C80" s="17"/>
      <c r="D80" s="18"/>
      <c r="E80" s="18"/>
      <c r="F80" s="18"/>
      <c r="G80" s="18"/>
      <c r="H80" s="19"/>
      <c r="I80" s="19"/>
    </row>
    <row r="81" spans="1:9" ht="15" hidden="1" customHeight="1" x14ac:dyDescent="0.25">
      <c r="A81" s="20"/>
      <c r="B81" s="17"/>
      <c r="C81" s="17"/>
      <c r="D81" s="18"/>
      <c r="E81" s="18"/>
      <c r="F81" s="18"/>
      <c r="G81" s="18"/>
      <c r="H81" s="19"/>
      <c r="I81" s="19"/>
    </row>
    <row r="82" spans="1:9" ht="15" hidden="1" customHeight="1" x14ac:dyDescent="0.25">
      <c r="A82" s="20"/>
      <c r="B82" s="17"/>
      <c r="C82" s="17"/>
      <c r="D82" s="18"/>
      <c r="E82" s="18"/>
      <c r="F82" s="18"/>
      <c r="G82" s="18"/>
      <c r="H82" s="19"/>
      <c r="I82" s="19"/>
    </row>
    <row r="83" spans="1:9" ht="15" hidden="1" customHeight="1" x14ac:dyDescent="0.25">
      <c r="A83" s="20"/>
      <c r="B83" s="17"/>
      <c r="C83" s="17"/>
      <c r="D83" s="18"/>
      <c r="E83" s="18"/>
      <c r="F83" s="18"/>
      <c r="G83" s="18"/>
      <c r="H83" s="19"/>
      <c r="I83" s="19"/>
    </row>
    <row r="84" spans="1:9" ht="15" hidden="1" customHeight="1" x14ac:dyDescent="0.25">
      <c r="A84" s="20"/>
      <c r="B84" s="17"/>
      <c r="C84" s="17"/>
      <c r="D84" s="18"/>
      <c r="E84" s="18"/>
      <c r="F84" s="18"/>
      <c r="G84" s="18"/>
      <c r="H84" s="19"/>
      <c r="I84" s="19"/>
    </row>
    <row r="85" spans="1:9" ht="15" hidden="1" customHeight="1" x14ac:dyDescent="0.25">
      <c r="A85" s="20"/>
      <c r="B85" s="17"/>
      <c r="C85" s="17"/>
      <c r="D85" s="18"/>
      <c r="E85" s="18"/>
      <c r="F85" s="18"/>
      <c r="G85" s="18"/>
      <c r="H85" s="19"/>
      <c r="I85" s="19"/>
    </row>
    <row r="86" spans="1:9" ht="15" hidden="1" customHeight="1" x14ac:dyDescent="0.25">
      <c r="A86" s="20"/>
      <c r="B86" s="17"/>
      <c r="C86" s="17"/>
      <c r="D86" s="18"/>
      <c r="E86" s="18"/>
      <c r="F86" s="18"/>
      <c r="G86" s="18"/>
      <c r="H86" s="19"/>
      <c r="I86" s="19"/>
    </row>
    <row r="87" spans="1:9" ht="15" hidden="1" customHeight="1" x14ac:dyDescent="0.25">
      <c r="A87" s="20"/>
      <c r="B87" s="17"/>
      <c r="C87" s="17"/>
      <c r="D87" s="18"/>
      <c r="E87" s="18"/>
      <c r="F87" s="18"/>
      <c r="G87" s="18"/>
      <c r="H87" s="19"/>
      <c r="I87" s="19"/>
    </row>
    <row r="88" spans="1:9" ht="15" hidden="1" customHeight="1" x14ac:dyDescent="0.25">
      <c r="A88" s="20"/>
      <c r="B88" s="17"/>
      <c r="C88" s="17"/>
      <c r="D88" s="18"/>
      <c r="E88" s="18"/>
      <c r="F88" s="18"/>
      <c r="G88" s="18"/>
      <c r="H88" s="19"/>
      <c r="I88" s="19"/>
    </row>
    <row r="89" spans="1:9" ht="15" hidden="1" customHeight="1" x14ac:dyDescent="0.25">
      <c r="A89" s="20"/>
      <c r="B89" s="17"/>
      <c r="C89" s="17"/>
      <c r="D89" s="18"/>
      <c r="E89" s="18"/>
      <c r="F89" s="18"/>
      <c r="G89" s="18"/>
      <c r="H89" s="19"/>
      <c r="I89" s="19"/>
    </row>
    <row r="90" spans="1:9" ht="15" hidden="1" customHeight="1" x14ac:dyDescent="0.25">
      <c r="A90" s="20"/>
      <c r="B90" s="17"/>
      <c r="C90" s="17"/>
      <c r="D90" s="18"/>
      <c r="E90" s="18"/>
      <c r="F90" s="18"/>
      <c r="G90" s="18"/>
      <c r="H90" s="19"/>
      <c r="I90" s="19"/>
    </row>
    <row r="91" spans="1:9" ht="4.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</row>
    <row r="92" spans="1:9" x14ac:dyDescent="0.25">
      <c r="A92" s="62" t="s">
        <v>770</v>
      </c>
      <c r="B92" s="9"/>
      <c r="C92" s="9"/>
      <c r="D92" s="9"/>
      <c r="E92" s="9"/>
      <c r="F92" s="9"/>
      <c r="G92" s="9"/>
    </row>
  </sheetData>
  <mergeCells count="4">
    <mergeCell ref="A1:I1"/>
    <mergeCell ref="A2:I2"/>
    <mergeCell ref="A3:I3"/>
    <mergeCell ref="D5:I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zoomScale="85" zoomScaleNormal="85" workbookViewId="0">
      <selection activeCell="B19" sqref="B19"/>
    </sheetView>
  </sheetViews>
  <sheetFormatPr baseColWidth="10" defaultColWidth="11.42578125" defaultRowHeight="15" x14ac:dyDescent="0.25"/>
  <cols>
    <col min="1" max="1" width="62.28515625" style="164" customWidth="1"/>
    <col min="2" max="2" width="52.85546875" style="164" customWidth="1"/>
    <col min="3" max="3" width="17.140625" style="164" customWidth="1"/>
    <col min="4" max="4" width="19.7109375" style="164" customWidth="1"/>
    <col min="5" max="7" width="11.5703125" style="164" bestFit="1" customWidth="1"/>
    <col min="8" max="8" width="9.28515625" style="164" customWidth="1"/>
    <col min="9" max="9" width="10.5703125" style="164" customWidth="1"/>
    <col min="10" max="10" width="11.5703125" style="164" customWidth="1"/>
    <col min="11" max="11" width="13.5703125" style="164" customWidth="1"/>
    <col min="12" max="12" width="9.28515625" style="164" customWidth="1"/>
    <col min="13" max="13" width="11.7109375" style="164" customWidth="1"/>
    <col min="14" max="14" width="11.42578125" style="164"/>
    <col min="15" max="15" width="11.42578125" style="164" customWidth="1"/>
    <col min="16" max="19" width="12" style="164" bestFit="1" customWidth="1"/>
    <col min="20" max="256" width="11.42578125" style="164"/>
    <col min="257" max="257" width="58.85546875" style="164" customWidth="1"/>
    <col min="258" max="258" width="23.140625" style="164" bestFit="1" customWidth="1"/>
    <col min="259" max="259" width="13.42578125" style="164" bestFit="1" customWidth="1"/>
    <col min="260" max="263" width="11.42578125" style="164"/>
    <col min="264" max="264" width="9.28515625" style="164" customWidth="1"/>
    <col min="265" max="265" width="10.5703125" style="164" customWidth="1"/>
    <col min="266" max="266" width="11.5703125" style="164" customWidth="1"/>
    <col min="267" max="267" width="13.5703125" style="164" customWidth="1"/>
    <col min="268" max="268" width="9.28515625" style="164" customWidth="1"/>
    <col min="269" max="269" width="11.7109375" style="164" customWidth="1"/>
    <col min="270" max="270" width="11.42578125" style="164"/>
    <col min="271" max="271" width="11.42578125" style="164" customWidth="1"/>
    <col min="272" max="275" width="0" style="164" hidden="1" customWidth="1"/>
    <col min="276" max="512" width="11.42578125" style="164"/>
    <col min="513" max="513" width="58.85546875" style="164" customWidth="1"/>
    <col min="514" max="514" width="23.140625" style="164" bestFit="1" customWidth="1"/>
    <col min="515" max="515" width="13.42578125" style="164" bestFit="1" customWidth="1"/>
    <col min="516" max="519" width="11.42578125" style="164"/>
    <col min="520" max="520" width="9.28515625" style="164" customWidth="1"/>
    <col min="521" max="521" width="10.5703125" style="164" customWidth="1"/>
    <col min="522" max="522" width="11.5703125" style="164" customWidth="1"/>
    <col min="523" max="523" width="13.5703125" style="164" customWidth="1"/>
    <col min="524" max="524" width="9.28515625" style="164" customWidth="1"/>
    <col min="525" max="525" width="11.7109375" style="164" customWidth="1"/>
    <col min="526" max="526" width="11.42578125" style="164"/>
    <col min="527" max="527" width="11.42578125" style="164" customWidth="1"/>
    <col min="528" max="531" width="0" style="164" hidden="1" customWidth="1"/>
    <col min="532" max="768" width="11.42578125" style="164"/>
    <col min="769" max="769" width="58.85546875" style="164" customWidth="1"/>
    <col min="770" max="770" width="23.140625" style="164" bestFit="1" customWidth="1"/>
    <col min="771" max="771" width="13.42578125" style="164" bestFit="1" customWidth="1"/>
    <col min="772" max="775" width="11.42578125" style="164"/>
    <col min="776" max="776" width="9.28515625" style="164" customWidth="1"/>
    <col min="777" max="777" width="10.5703125" style="164" customWidth="1"/>
    <col min="778" max="778" width="11.5703125" style="164" customWidth="1"/>
    <col min="779" max="779" width="13.5703125" style="164" customWidth="1"/>
    <col min="780" max="780" width="9.28515625" style="164" customWidth="1"/>
    <col min="781" max="781" width="11.7109375" style="164" customWidth="1"/>
    <col min="782" max="782" width="11.42578125" style="164"/>
    <col min="783" max="783" width="11.42578125" style="164" customWidth="1"/>
    <col min="784" max="787" width="0" style="164" hidden="1" customWidth="1"/>
    <col min="788" max="1024" width="11.42578125" style="164"/>
    <col min="1025" max="1025" width="58.85546875" style="164" customWidth="1"/>
    <col min="1026" max="1026" width="23.140625" style="164" bestFit="1" customWidth="1"/>
    <col min="1027" max="1027" width="13.42578125" style="164" bestFit="1" customWidth="1"/>
    <col min="1028" max="1031" width="11.42578125" style="164"/>
    <col min="1032" max="1032" width="9.28515625" style="164" customWidth="1"/>
    <col min="1033" max="1033" width="10.5703125" style="164" customWidth="1"/>
    <col min="1034" max="1034" width="11.5703125" style="164" customWidth="1"/>
    <col min="1035" max="1035" width="13.5703125" style="164" customWidth="1"/>
    <col min="1036" max="1036" width="9.28515625" style="164" customWidth="1"/>
    <col min="1037" max="1037" width="11.7109375" style="164" customWidth="1"/>
    <col min="1038" max="1038" width="11.42578125" style="164"/>
    <col min="1039" max="1039" width="11.42578125" style="164" customWidth="1"/>
    <col min="1040" max="1043" width="0" style="164" hidden="1" customWidth="1"/>
    <col min="1044" max="1280" width="11.42578125" style="164"/>
    <col min="1281" max="1281" width="58.85546875" style="164" customWidth="1"/>
    <col min="1282" max="1282" width="23.140625" style="164" bestFit="1" customWidth="1"/>
    <col min="1283" max="1283" width="13.42578125" style="164" bestFit="1" customWidth="1"/>
    <col min="1284" max="1287" width="11.42578125" style="164"/>
    <col min="1288" max="1288" width="9.28515625" style="164" customWidth="1"/>
    <col min="1289" max="1289" width="10.5703125" style="164" customWidth="1"/>
    <col min="1290" max="1290" width="11.5703125" style="164" customWidth="1"/>
    <col min="1291" max="1291" width="13.5703125" style="164" customWidth="1"/>
    <col min="1292" max="1292" width="9.28515625" style="164" customWidth="1"/>
    <col min="1293" max="1293" width="11.7109375" style="164" customWidth="1"/>
    <col min="1294" max="1294" width="11.42578125" style="164"/>
    <col min="1295" max="1295" width="11.42578125" style="164" customWidth="1"/>
    <col min="1296" max="1299" width="0" style="164" hidden="1" customWidth="1"/>
    <col min="1300" max="1536" width="11.42578125" style="164"/>
    <col min="1537" max="1537" width="58.85546875" style="164" customWidth="1"/>
    <col min="1538" max="1538" width="23.140625" style="164" bestFit="1" customWidth="1"/>
    <col min="1539" max="1539" width="13.42578125" style="164" bestFit="1" customWidth="1"/>
    <col min="1540" max="1543" width="11.42578125" style="164"/>
    <col min="1544" max="1544" width="9.28515625" style="164" customWidth="1"/>
    <col min="1545" max="1545" width="10.5703125" style="164" customWidth="1"/>
    <col min="1546" max="1546" width="11.5703125" style="164" customWidth="1"/>
    <col min="1547" max="1547" width="13.5703125" style="164" customWidth="1"/>
    <col min="1548" max="1548" width="9.28515625" style="164" customWidth="1"/>
    <col min="1549" max="1549" width="11.7109375" style="164" customWidth="1"/>
    <col min="1550" max="1550" width="11.42578125" style="164"/>
    <col min="1551" max="1551" width="11.42578125" style="164" customWidth="1"/>
    <col min="1552" max="1555" width="0" style="164" hidden="1" customWidth="1"/>
    <col min="1556" max="1792" width="11.42578125" style="164"/>
    <col min="1793" max="1793" width="58.85546875" style="164" customWidth="1"/>
    <col min="1794" max="1794" width="23.140625" style="164" bestFit="1" customWidth="1"/>
    <col min="1795" max="1795" width="13.42578125" style="164" bestFit="1" customWidth="1"/>
    <col min="1796" max="1799" width="11.42578125" style="164"/>
    <col min="1800" max="1800" width="9.28515625" style="164" customWidth="1"/>
    <col min="1801" max="1801" width="10.5703125" style="164" customWidth="1"/>
    <col min="1802" max="1802" width="11.5703125" style="164" customWidth="1"/>
    <col min="1803" max="1803" width="13.5703125" style="164" customWidth="1"/>
    <col min="1804" max="1804" width="9.28515625" style="164" customWidth="1"/>
    <col min="1805" max="1805" width="11.7109375" style="164" customWidth="1"/>
    <col min="1806" max="1806" width="11.42578125" style="164"/>
    <col min="1807" max="1807" width="11.42578125" style="164" customWidth="1"/>
    <col min="1808" max="1811" width="0" style="164" hidden="1" customWidth="1"/>
    <col min="1812" max="2048" width="11.42578125" style="164"/>
    <col min="2049" max="2049" width="58.85546875" style="164" customWidth="1"/>
    <col min="2050" max="2050" width="23.140625" style="164" bestFit="1" customWidth="1"/>
    <col min="2051" max="2051" width="13.42578125" style="164" bestFit="1" customWidth="1"/>
    <col min="2052" max="2055" width="11.42578125" style="164"/>
    <col min="2056" max="2056" width="9.28515625" style="164" customWidth="1"/>
    <col min="2057" max="2057" width="10.5703125" style="164" customWidth="1"/>
    <col min="2058" max="2058" width="11.5703125" style="164" customWidth="1"/>
    <col min="2059" max="2059" width="13.5703125" style="164" customWidth="1"/>
    <col min="2060" max="2060" width="9.28515625" style="164" customWidth="1"/>
    <col min="2061" max="2061" width="11.7109375" style="164" customWidth="1"/>
    <col min="2062" max="2062" width="11.42578125" style="164"/>
    <col min="2063" max="2063" width="11.42578125" style="164" customWidth="1"/>
    <col min="2064" max="2067" width="0" style="164" hidden="1" customWidth="1"/>
    <col min="2068" max="2304" width="11.42578125" style="164"/>
    <col min="2305" max="2305" width="58.85546875" style="164" customWidth="1"/>
    <col min="2306" max="2306" width="23.140625" style="164" bestFit="1" customWidth="1"/>
    <col min="2307" max="2307" width="13.42578125" style="164" bestFit="1" customWidth="1"/>
    <col min="2308" max="2311" width="11.42578125" style="164"/>
    <col min="2312" max="2312" width="9.28515625" style="164" customWidth="1"/>
    <col min="2313" max="2313" width="10.5703125" style="164" customWidth="1"/>
    <col min="2314" max="2314" width="11.5703125" style="164" customWidth="1"/>
    <col min="2315" max="2315" width="13.5703125" style="164" customWidth="1"/>
    <col min="2316" max="2316" width="9.28515625" style="164" customWidth="1"/>
    <col min="2317" max="2317" width="11.7109375" style="164" customWidth="1"/>
    <col min="2318" max="2318" width="11.42578125" style="164"/>
    <col min="2319" max="2319" width="11.42578125" style="164" customWidth="1"/>
    <col min="2320" max="2323" width="0" style="164" hidden="1" customWidth="1"/>
    <col min="2324" max="2560" width="11.42578125" style="164"/>
    <col min="2561" max="2561" width="58.85546875" style="164" customWidth="1"/>
    <col min="2562" max="2562" width="23.140625" style="164" bestFit="1" customWidth="1"/>
    <col min="2563" max="2563" width="13.42578125" style="164" bestFit="1" customWidth="1"/>
    <col min="2564" max="2567" width="11.42578125" style="164"/>
    <col min="2568" max="2568" width="9.28515625" style="164" customWidth="1"/>
    <col min="2569" max="2569" width="10.5703125" style="164" customWidth="1"/>
    <col min="2570" max="2570" width="11.5703125" style="164" customWidth="1"/>
    <col min="2571" max="2571" width="13.5703125" style="164" customWidth="1"/>
    <col min="2572" max="2572" width="9.28515625" style="164" customWidth="1"/>
    <col min="2573" max="2573" width="11.7109375" style="164" customWidth="1"/>
    <col min="2574" max="2574" width="11.42578125" style="164"/>
    <col min="2575" max="2575" width="11.42578125" style="164" customWidth="1"/>
    <col min="2576" max="2579" width="0" style="164" hidden="1" customWidth="1"/>
    <col min="2580" max="2816" width="11.42578125" style="164"/>
    <col min="2817" max="2817" width="58.85546875" style="164" customWidth="1"/>
    <col min="2818" max="2818" width="23.140625" style="164" bestFit="1" customWidth="1"/>
    <col min="2819" max="2819" width="13.42578125" style="164" bestFit="1" customWidth="1"/>
    <col min="2820" max="2823" width="11.42578125" style="164"/>
    <col min="2824" max="2824" width="9.28515625" style="164" customWidth="1"/>
    <col min="2825" max="2825" width="10.5703125" style="164" customWidth="1"/>
    <col min="2826" max="2826" width="11.5703125" style="164" customWidth="1"/>
    <col min="2827" max="2827" width="13.5703125" style="164" customWidth="1"/>
    <col min="2828" max="2828" width="9.28515625" style="164" customWidth="1"/>
    <col min="2829" max="2829" width="11.7109375" style="164" customWidth="1"/>
    <col min="2830" max="2830" width="11.42578125" style="164"/>
    <col min="2831" max="2831" width="11.42578125" style="164" customWidth="1"/>
    <col min="2832" max="2835" width="0" style="164" hidden="1" customWidth="1"/>
    <col min="2836" max="3072" width="11.42578125" style="164"/>
    <col min="3073" max="3073" width="58.85546875" style="164" customWidth="1"/>
    <col min="3074" max="3074" width="23.140625" style="164" bestFit="1" customWidth="1"/>
    <col min="3075" max="3075" width="13.42578125" style="164" bestFit="1" customWidth="1"/>
    <col min="3076" max="3079" width="11.42578125" style="164"/>
    <col min="3080" max="3080" width="9.28515625" style="164" customWidth="1"/>
    <col min="3081" max="3081" width="10.5703125" style="164" customWidth="1"/>
    <col min="3082" max="3082" width="11.5703125" style="164" customWidth="1"/>
    <col min="3083" max="3083" width="13.5703125" style="164" customWidth="1"/>
    <col min="3084" max="3084" width="9.28515625" style="164" customWidth="1"/>
    <col min="3085" max="3085" width="11.7109375" style="164" customWidth="1"/>
    <col min="3086" max="3086" width="11.42578125" style="164"/>
    <col min="3087" max="3087" width="11.42578125" style="164" customWidth="1"/>
    <col min="3088" max="3091" width="0" style="164" hidden="1" customWidth="1"/>
    <col min="3092" max="3328" width="11.42578125" style="164"/>
    <col min="3329" max="3329" width="58.85546875" style="164" customWidth="1"/>
    <col min="3330" max="3330" width="23.140625" style="164" bestFit="1" customWidth="1"/>
    <col min="3331" max="3331" width="13.42578125" style="164" bestFit="1" customWidth="1"/>
    <col min="3332" max="3335" width="11.42578125" style="164"/>
    <col min="3336" max="3336" width="9.28515625" style="164" customWidth="1"/>
    <col min="3337" max="3337" width="10.5703125" style="164" customWidth="1"/>
    <col min="3338" max="3338" width="11.5703125" style="164" customWidth="1"/>
    <col min="3339" max="3339" width="13.5703125" style="164" customWidth="1"/>
    <col min="3340" max="3340" width="9.28515625" style="164" customWidth="1"/>
    <col min="3341" max="3341" width="11.7109375" style="164" customWidth="1"/>
    <col min="3342" max="3342" width="11.42578125" style="164"/>
    <col min="3343" max="3343" width="11.42578125" style="164" customWidth="1"/>
    <col min="3344" max="3347" width="0" style="164" hidden="1" customWidth="1"/>
    <col min="3348" max="3584" width="11.42578125" style="164"/>
    <col min="3585" max="3585" width="58.85546875" style="164" customWidth="1"/>
    <col min="3586" max="3586" width="23.140625" style="164" bestFit="1" customWidth="1"/>
    <col min="3587" max="3587" width="13.42578125" style="164" bestFit="1" customWidth="1"/>
    <col min="3588" max="3591" width="11.42578125" style="164"/>
    <col min="3592" max="3592" width="9.28515625" style="164" customWidth="1"/>
    <col min="3593" max="3593" width="10.5703125" style="164" customWidth="1"/>
    <col min="3594" max="3594" width="11.5703125" style="164" customWidth="1"/>
    <col min="3595" max="3595" width="13.5703125" style="164" customWidth="1"/>
    <col min="3596" max="3596" width="9.28515625" style="164" customWidth="1"/>
    <col min="3597" max="3597" width="11.7109375" style="164" customWidth="1"/>
    <col min="3598" max="3598" width="11.42578125" style="164"/>
    <col min="3599" max="3599" width="11.42578125" style="164" customWidth="1"/>
    <col min="3600" max="3603" width="0" style="164" hidden="1" customWidth="1"/>
    <col min="3604" max="3840" width="11.42578125" style="164"/>
    <col min="3841" max="3841" width="58.85546875" style="164" customWidth="1"/>
    <col min="3842" max="3842" width="23.140625" style="164" bestFit="1" customWidth="1"/>
    <col min="3843" max="3843" width="13.42578125" style="164" bestFit="1" customWidth="1"/>
    <col min="3844" max="3847" width="11.42578125" style="164"/>
    <col min="3848" max="3848" width="9.28515625" style="164" customWidth="1"/>
    <col min="3849" max="3849" width="10.5703125" style="164" customWidth="1"/>
    <col min="3850" max="3850" width="11.5703125" style="164" customWidth="1"/>
    <col min="3851" max="3851" width="13.5703125" style="164" customWidth="1"/>
    <col min="3852" max="3852" width="9.28515625" style="164" customWidth="1"/>
    <col min="3853" max="3853" width="11.7109375" style="164" customWidth="1"/>
    <col min="3854" max="3854" width="11.42578125" style="164"/>
    <col min="3855" max="3855" width="11.42578125" style="164" customWidth="1"/>
    <col min="3856" max="3859" width="0" style="164" hidden="1" customWidth="1"/>
    <col min="3860" max="4096" width="11.42578125" style="164"/>
    <col min="4097" max="4097" width="58.85546875" style="164" customWidth="1"/>
    <col min="4098" max="4098" width="23.140625" style="164" bestFit="1" customWidth="1"/>
    <col min="4099" max="4099" width="13.42578125" style="164" bestFit="1" customWidth="1"/>
    <col min="4100" max="4103" width="11.42578125" style="164"/>
    <col min="4104" max="4104" width="9.28515625" style="164" customWidth="1"/>
    <col min="4105" max="4105" width="10.5703125" style="164" customWidth="1"/>
    <col min="4106" max="4106" width="11.5703125" style="164" customWidth="1"/>
    <col min="4107" max="4107" width="13.5703125" style="164" customWidth="1"/>
    <col min="4108" max="4108" width="9.28515625" style="164" customWidth="1"/>
    <col min="4109" max="4109" width="11.7109375" style="164" customWidth="1"/>
    <col min="4110" max="4110" width="11.42578125" style="164"/>
    <col min="4111" max="4111" width="11.42578125" style="164" customWidth="1"/>
    <col min="4112" max="4115" width="0" style="164" hidden="1" customWidth="1"/>
    <col min="4116" max="4352" width="11.42578125" style="164"/>
    <col min="4353" max="4353" width="58.85546875" style="164" customWidth="1"/>
    <col min="4354" max="4354" width="23.140625" style="164" bestFit="1" customWidth="1"/>
    <col min="4355" max="4355" width="13.42578125" style="164" bestFit="1" customWidth="1"/>
    <col min="4356" max="4359" width="11.42578125" style="164"/>
    <col min="4360" max="4360" width="9.28515625" style="164" customWidth="1"/>
    <col min="4361" max="4361" width="10.5703125" style="164" customWidth="1"/>
    <col min="4362" max="4362" width="11.5703125" style="164" customWidth="1"/>
    <col min="4363" max="4363" width="13.5703125" style="164" customWidth="1"/>
    <col min="4364" max="4364" width="9.28515625" style="164" customWidth="1"/>
    <col min="4365" max="4365" width="11.7109375" style="164" customWidth="1"/>
    <col min="4366" max="4366" width="11.42578125" style="164"/>
    <col min="4367" max="4367" width="11.42578125" style="164" customWidth="1"/>
    <col min="4368" max="4371" width="0" style="164" hidden="1" customWidth="1"/>
    <col min="4372" max="4608" width="11.42578125" style="164"/>
    <col min="4609" max="4609" width="58.85546875" style="164" customWidth="1"/>
    <col min="4610" max="4610" width="23.140625" style="164" bestFit="1" customWidth="1"/>
    <col min="4611" max="4611" width="13.42578125" style="164" bestFit="1" customWidth="1"/>
    <col min="4612" max="4615" width="11.42578125" style="164"/>
    <col min="4616" max="4616" width="9.28515625" style="164" customWidth="1"/>
    <col min="4617" max="4617" width="10.5703125" style="164" customWidth="1"/>
    <col min="4618" max="4618" width="11.5703125" style="164" customWidth="1"/>
    <col min="4619" max="4619" width="13.5703125" style="164" customWidth="1"/>
    <col min="4620" max="4620" width="9.28515625" style="164" customWidth="1"/>
    <col min="4621" max="4621" width="11.7109375" style="164" customWidth="1"/>
    <col min="4622" max="4622" width="11.42578125" style="164"/>
    <col min="4623" max="4623" width="11.42578125" style="164" customWidth="1"/>
    <col min="4624" max="4627" width="0" style="164" hidden="1" customWidth="1"/>
    <col min="4628" max="4864" width="11.42578125" style="164"/>
    <col min="4865" max="4865" width="58.85546875" style="164" customWidth="1"/>
    <col min="4866" max="4866" width="23.140625" style="164" bestFit="1" customWidth="1"/>
    <col min="4867" max="4867" width="13.42578125" style="164" bestFit="1" customWidth="1"/>
    <col min="4868" max="4871" width="11.42578125" style="164"/>
    <col min="4872" max="4872" width="9.28515625" style="164" customWidth="1"/>
    <col min="4873" max="4873" width="10.5703125" style="164" customWidth="1"/>
    <col min="4874" max="4874" width="11.5703125" style="164" customWidth="1"/>
    <col min="4875" max="4875" width="13.5703125" style="164" customWidth="1"/>
    <col min="4876" max="4876" width="9.28515625" style="164" customWidth="1"/>
    <col min="4877" max="4877" width="11.7109375" style="164" customWidth="1"/>
    <col min="4878" max="4878" width="11.42578125" style="164"/>
    <col min="4879" max="4879" width="11.42578125" style="164" customWidth="1"/>
    <col min="4880" max="4883" width="0" style="164" hidden="1" customWidth="1"/>
    <col min="4884" max="5120" width="11.42578125" style="164"/>
    <col min="5121" max="5121" width="58.85546875" style="164" customWidth="1"/>
    <col min="5122" max="5122" width="23.140625" style="164" bestFit="1" customWidth="1"/>
    <col min="5123" max="5123" width="13.42578125" style="164" bestFit="1" customWidth="1"/>
    <col min="5124" max="5127" width="11.42578125" style="164"/>
    <col min="5128" max="5128" width="9.28515625" style="164" customWidth="1"/>
    <col min="5129" max="5129" width="10.5703125" style="164" customWidth="1"/>
    <col min="5130" max="5130" width="11.5703125" style="164" customWidth="1"/>
    <col min="5131" max="5131" width="13.5703125" style="164" customWidth="1"/>
    <col min="5132" max="5132" width="9.28515625" style="164" customWidth="1"/>
    <col min="5133" max="5133" width="11.7109375" style="164" customWidth="1"/>
    <col min="5134" max="5134" width="11.42578125" style="164"/>
    <col min="5135" max="5135" width="11.42578125" style="164" customWidth="1"/>
    <col min="5136" max="5139" width="0" style="164" hidden="1" customWidth="1"/>
    <col min="5140" max="5376" width="11.42578125" style="164"/>
    <col min="5377" max="5377" width="58.85546875" style="164" customWidth="1"/>
    <col min="5378" max="5378" width="23.140625" style="164" bestFit="1" customWidth="1"/>
    <col min="5379" max="5379" width="13.42578125" style="164" bestFit="1" customWidth="1"/>
    <col min="5380" max="5383" width="11.42578125" style="164"/>
    <col min="5384" max="5384" width="9.28515625" style="164" customWidth="1"/>
    <col min="5385" max="5385" width="10.5703125" style="164" customWidth="1"/>
    <col min="5386" max="5386" width="11.5703125" style="164" customWidth="1"/>
    <col min="5387" max="5387" width="13.5703125" style="164" customWidth="1"/>
    <col min="5388" max="5388" width="9.28515625" style="164" customWidth="1"/>
    <col min="5389" max="5389" width="11.7109375" style="164" customWidth="1"/>
    <col min="5390" max="5390" width="11.42578125" style="164"/>
    <col min="5391" max="5391" width="11.42578125" style="164" customWidth="1"/>
    <col min="5392" max="5395" width="0" style="164" hidden="1" customWidth="1"/>
    <col min="5396" max="5632" width="11.42578125" style="164"/>
    <col min="5633" max="5633" width="58.85546875" style="164" customWidth="1"/>
    <col min="5634" max="5634" width="23.140625" style="164" bestFit="1" customWidth="1"/>
    <col min="5635" max="5635" width="13.42578125" style="164" bestFit="1" customWidth="1"/>
    <col min="5636" max="5639" width="11.42578125" style="164"/>
    <col min="5640" max="5640" width="9.28515625" style="164" customWidth="1"/>
    <col min="5641" max="5641" width="10.5703125" style="164" customWidth="1"/>
    <col min="5642" max="5642" width="11.5703125" style="164" customWidth="1"/>
    <col min="5643" max="5643" width="13.5703125" style="164" customWidth="1"/>
    <col min="5644" max="5644" width="9.28515625" style="164" customWidth="1"/>
    <col min="5645" max="5645" width="11.7109375" style="164" customWidth="1"/>
    <col min="5646" max="5646" width="11.42578125" style="164"/>
    <col min="5647" max="5647" width="11.42578125" style="164" customWidth="1"/>
    <col min="5648" max="5651" width="0" style="164" hidden="1" customWidth="1"/>
    <col min="5652" max="5888" width="11.42578125" style="164"/>
    <col min="5889" max="5889" width="58.85546875" style="164" customWidth="1"/>
    <col min="5890" max="5890" width="23.140625" style="164" bestFit="1" customWidth="1"/>
    <col min="5891" max="5891" width="13.42578125" style="164" bestFit="1" customWidth="1"/>
    <col min="5892" max="5895" width="11.42578125" style="164"/>
    <col min="5896" max="5896" width="9.28515625" style="164" customWidth="1"/>
    <col min="5897" max="5897" width="10.5703125" style="164" customWidth="1"/>
    <col min="5898" max="5898" width="11.5703125" style="164" customWidth="1"/>
    <col min="5899" max="5899" width="13.5703125" style="164" customWidth="1"/>
    <col min="5900" max="5900" width="9.28515625" style="164" customWidth="1"/>
    <col min="5901" max="5901" width="11.7109375" style="164" customWidth="1"/>
    <col min="5902" max="5902" width="11.42578125" style="164"/>
    <col min="5903" max="5903" width="11.42578125" style="164" customWidth="1"/>
    <col min="5904" max="5907" width="0" style="164" hidden="1" customWidth="1"/>
    <col min="5908" max="6144" width="11.42578125" style="164"/>
    <col min="6145" max="6145" width="58.85546875" style="164" customWidth="1"/>
    <col min="6146" max="6146" width="23.140625" style="164" bestFit="1" customWidth="1"/>
    <col min="6147" max="6147" width="13.42578125" style="164" bestFit="1" customWidth="1"/>
    <col min="6148" max="6151" width="11.42578125" style="164"/>
    <col min="6152" max="6152" width="9.28515625" style="164" customWidth="1"/>
    <col min="6153" max="6153" width="10.5703125" style="164" customWidth="1"/>
    <col min="6154" max="6154" width="11.5703125" style="164" customWidth="1"/>
    <col min="6155" max="6155" width="13.5703125" style="164" customWidth="1"/>
    <col min="6156" max="6156" width="9.28515625" style="164" customWidth="1"/>
    <col min="6157" max="6157" width="11.7109375" style="164" customWidth="1"/>
    <col min="6158" max="6158" width="11.42578125" style="164"/>
    <col min="6159" max="6159" width="11.42578125" style="164" customWidth="1"/>
    <col min="6160" max="6163" width="0" style="164" hidden="1" customWidth="1"/>
    <col min="6164" max="6400" width="11.42578125" style="164"/>
    <col min="6401" max="6401" width="58.85546875" style="164" customWidth="1"/>
    <col min="6402" max="6402" width="23.140625" style="164" bestFit="1" customWidth="1"/>
    <col min="6403" max="6403" width="13.42578125" style="164" bestFit="1" customWidth="1"/>
    <col min="6404" max="6407" width="11.42578125" style="164"/>
    <col min="6408" max="6408" width="9.28515625" style="164" customWidth="1"/>
    <col min="6409" max="6409" width="10.5703125" style="164" customWidth="1"/>
    <col min="6410" max="6410" width="11.5703125" style="164" customWidth="1"/>
    <col min="6411" max="6411" width="13.5703125" style="164" customWidth="1"/>
    <col min="6412" max="6412" width="9.28515625" style="164" customWidth="1"/>
    <col min="6413" max="6413" width="11.7109375" style="164" customWidth="1"/>
    <col min="6414" max="6414" width="11.42578125" style="164"/>
    <col min="6415" max="6415" width="11.42578125" style="164" customWidth="1"/>
    <col min="6416" max="6419" width="0" style="164" hidden="1" customWidth="1"/>
    <col min="6420" max="6656" width="11.42578125" style="164"/>
    <col min="6657" max="6657" width="58.85546875" style="164" customWidth="1"/>
    <col min="6658" max="6658" width="23.140625" style="164" bestFit="1" customWidth="1"/>
    <col min="6659" max="6659" width="13.42578125" style="164" bestFit="1" customWidth="1"/>
    <col min="6660" max="6663" width="11.42578125" style="164"/>
    <col min="6664" max="6664" width="9.28515625" style="164" customWidth="1"/>
    <col min="6665" max="6665" width="10.5703125" style="164" customWidth="1"/>
    <col min="6666" max="6666" width="11.5703125" style="164" customWidth="1"/>
    <col min="6667" max="6667" width="13.5703125" style="164" customWidth="1"/>
    <col min="6668" max="6668" width="9.28515625" style="164" customWidth="1"/>
    <col min="6669" max="6669" width="11.7109375" style="164" customWidth="1"/>
    <col min="6670" max="6670" width="11.42578125" style="164"/>
    <col min="6671" max="6671" width="11.42578125" style="164" customWidth="1"/>
    <col min="6672" max="6675" width="0" style="164" hidden="1" customWidth="1"/>
    <col min="6676" max="6912" width="11.42578125" style="164"/>
    <col min="6913" max="6913" width="58.85546875" style="164" customWidth="1"/>
    <col min="6914" max="6914" width="23.140625" style="164" bestFit="1" customWidth="1"/>
    <col min="6915" max="6915" width="13.42578125" style="164" bestFit="1" customWidth="1"/>
    <col min="6916" max="6919" width="11.42578125" style="164"/>
    <col min="6920" max="6920" width="9.28515625" style="164" customWidth="1"/>
    <col min="6921" max="6921" width="10.5703125" style="164" customWidth="1"/>
    <col min="6922" max="6922" width="11.5703125" style="164" customWidth="1"/>
    <col min="6923" max="6923" width="13.5703125" style="164" customWidth="1"/>
    <col min="6924" max="6924" width="9.28515625" style="164" customWidth="1"/>
    <col min="6925" max="6925" width="11.7109375" style="164" customWidth="1"/>
    <col min="6926" max="6926" width="11.42578125" style="164"/>
    <col min="6927" max="6927" width="11.42578125" style="164" customWidth="1"/>
    <col min="6928" max="6931" width="0" style="164" hidden="1" customWidth="1"/>
    <col min="6932" max="7168" width="11.42578125" style="164"/>
    <col min="7169" max="7169" width="58.85546875" style="164" customWidth="1"/>
    <col min="7170" max="7170" width="23.140625" style="164" bestFit="1" customWidth="1"/>
    <col min="7171" max="7171" width="13.42578125" style="164" bestFit="1" customWidth="1"/>
    <col min="7172" max="7175" width="11.42578125" style="164"/>
    <col min="7176" max="7176" width="9.28515625" style="164" customWidth="1"/>
    <col min="7177" max="7177" width="10.5703125" style="164" customWidth="1"/>
    <col min="7178" max="7178" width="11.5703125" style="164" customWidth="1"/>
    <col min="7179" max="7179" width="13.5703125" style="164" customWidth="1"/>
    <col min="7180" max="7180" width="9.28515625" style="164" customWidth="1"/>
    <col min="7181" max="7181" width="11.7109375" style="164" customWidth="1"/>
    <col min="7182" max="7182" width="11.42578125" style="164"/>
    <col min="7183" max="7183" width="11.42578125" style="164" customWidth="1"/>
    <col min="7184" max="7187" width="0" style="164" hidden="1" customWidth="1"/>
    <col min="7188" max="7424" width="11.42578125" style="164"/>
    <col min="7425" max="7425" width="58.85546875" style="164" customWidth="1"/>
    <col min="7426" max="7426" width="23.140625" style="164" bestFit="1" customWidth="1"/>
    <col min="7427" max="7427" width="13.42578125" style="164" bestFit="1" customWidth="1"/>
    <col min="7428" max="7431" width="11.42578125" style="164"/>
    <col min="7432" max="7432" width="9.28515625" style="164" customWidth="1"/>
    <col min="7433" max="7433" width="10.5703125" style="164" customWidth="1"/>
    <col min="7434" max="7434" width="11.5703125" style="164" customWidth="1"/>
    <col min="7435" max="7435" width="13.5703125" style="164" customWidth="1"/>
    <col min="7436" max="7436" width="9.28515625" style="164" customWidth="1"/>
    <col min="7437" max="7437" width="11.7109375" style="164" customWidth="1"/>
    <col min="7438" max="7438" width="11.42578125" style="164"/>
    <col min="7439" max="7439" width="11.42578125" style="164" customWidth="1"/>
    <col min="7440" max="7443" width="0" style="164" hidden="1" customWidth="1"/>
    <col min="7444" max="7680" width="11.42578125" style="164"/>
    <col min="7681" max="7681" width="58.85546875" style="164" customWidth="1"/>
    <col min="7682" max="7682" width="23.140625" style="164" bestFit="1" customWidth="1"/>
    <col min="7683" max="7683" width="13.42578125" style="164" bestFit="1" customWidth="1"/>
    <col min="7684" max="7687" width="11.42578125" style="164"/>
    <col min="7688" max="7688" width="9.28515625" style="164" customWidth="1"/>
    <col min="7689" max="7689" width="10.5703125" style="164" customWidth="1"/>
    <col min="7690" max="7690" width="11.5703125" style="164" customWidth="1"/>
    <col min="7691" max="7691" width="13.5703125" style="164" customWidth="1"/>
    <col min="7692" max="7692" width="9.28515625" style="164" customWidth="1"/>
    <col min="7693" max="7693" width="11.7109375" style="164" customWidth="1"/>
    <col min="7694" max="7694" width="11.42578125" style="164"/>
    <col min="7695" max="7695" width="11.42578125" style="164" customWidth="1"/>
    <col min="7696" max="7699" width="0" style="164" hidden="1" customWidth="1"/>
    <col min="7700" max="7936" width="11.42578125" style="164"/>
    <col min="7937" max="7937" width="58.85546875" style="164" customWidth="1"/>
    <col min="7938" max="7938" width="23.140625" style="164" bestFit="1" customWidth="1"/>
    <col min="7939" max="7939" width="13.42578125" style="164" bestFit="1" customWidth="1"/>
    <col min="7940" max="7943" width="11.42578125" style="164"/>
    <col min="7944" max="7944" width="9.28515625" style="164" customWidth="1"/>
    <col min="7945" max="7945" width="10.5703125" style="164" customWidth="1"/>
    <col min="7946" max="7946" width="11.5703125" style="164" customWidth="1"/>
    <col min="7947" max="7947" width="13.5703125" style="164" customWidth="1"/>
    <col min="7948" max="7948" width="9.28515625" style="164" customWidth="1"/>
    <col min="7949" max="7949" width="11.7109375" style="164" customWidth="1"/>
    <col min="7950" max="7950" width="11.42578125" style="164"/>
    <col min="7951" max="7951" width="11.42578125" style="164" customWidth="1"/>
    <col min="7952" max="7955" width="0" style="164" hidden="1" customWidth="1"/>
    <col min="7956" max="8192" width="11.42578125" style="164"/>
    <col min="8193" max="8193" width="58.85546875" style="164" customWidth="1"/>
    <col min="8194" max="8194" width="23.140625" style="164" bestFit="1" customWidth="1"/>
    <col min="8195" max="8195" width="13.42578125" style="164" bestFit="1" customWidth="1"/>
    <col min="8196" max="8199" width="11.42578125" style="164"/>
    <col min="8200" max="8200" width="9.28515625" style="164" customWidth="1"/>
    <col min="8201" max="8201" width="10.5703125" style="164" customWidth="1"/>
    <col min="8202" max="8202" width="11.5703125" style="164" customWidth="1"/>
    <col min="8203" max="8203" width="13.5703125" style="164" customWidth="1"/>
    <col min="8204" max="8204" width="9.28515625" style="164" customWidth="1"/>
    <col min="8205" max="8205" width="11.7109375" style="164" customWidth="1"/>
    <col min="8206" max="8206" width="11.42578125" style="164"/>
    <col min="8207" max="8207" width="11.42578125" style="164" customWidth="1"/>
    <col min="8208" max="8211" width="0" style="164" hidden="1" customWidth="1"/>
    <col min="8212" max="8448" width="11.42578125" style="164"/>
    <col min="8449" max="8449" width="58.85546875" style="164" customWidth="1"/>
    <col min="8450" max="8450" width="23.140625" style="164" bestFit="1" customWidth="1"/>
    <col min="8451" max="8451" width="13.42578125" style="164" bestFit="1" customWidth="1"/>
    <col min="8452" max="8455" width="11.42578125" style="164"/>
    <col min="8456" max="8456" width="9.28515625" style="164" customWidth="1"/>
    <col min="8457" max="8457" width="10.5703125" style="164" customWidth="1"/>
    <col min="8458" max="8458" width="11.5703125" style="164" customWidth="1"/>
    <col min="8459" max="8459" width="13.5703125" style="164" customWidth="1"/>
    <col min="8460" max="8460" width="9.28515625" style="164" customWidth="1"/>
    <col min="8461" max="8461" width="11.7109375" style="164" customWidth="1"/>
    <col min="8462" max="8462" width="11.42578125" style="164"/>
    <col min="8463" max="8463" width="11.42578125" style="164" customWidth="1"/>
    <col min="8464" max="8467" width="0" style="164" hidden="1" customWidth="1"/>
    <col min="8468" max="8704" width="11.42578125" style="164"/>
    <col min="8705" max="8705" width="58.85546875" style="164" customWidth="1"/>
    <col min="8706" max="8706" width="23.140625" style="164" bestFit="1" customWidth="1"/>
    <col min="8707" max="8707" width="13.42578125" style="164" bestFit="1" customWidth="1"/>
    <col min="8708" max="8711" width="11.42578125" style="164"/>
    <col min="8712" max="8712" width="9.28515625" style="164" customWidth="1"/>
    <col min="8713" max="8713" width="10.5703125" style="164" customWidth="1"/>
    <col min="8714" max="8714" width="11.5703125" style="164" customWidth="1"/>
    <col min="8715" max="8715" width="13.5703125" style="164" customWidth="1"/>
    <col min="8716" max="8716" width="9.28515625" style="164" customWidth="1"/>
    <col min="8717" max="8717" width="11.7109375" style="164" customWidth="1"/>
    <col min="8718" max="8718" width="11.42578125" style="164"/>
    <col min="8719" max="8719" width="11.42578125" style="164" customWidth="1"/>
    <col min="8720" max="8723" width="0" style="164" hidden="1" customWidth="1"/>
    <col min="8724" max="8960" width="11.42578125" style="164"/>
    <col min="8961" max="8961" width="58.85546875" style="164" customWidth="1"/>
    <col min="8962" max="8962" width="23.140625" style="164" bestFit="1" customWidth="1"/>
    <col min="8963" max="8963" width="13.42578125" style="164" bestFit="1" customWidth="1"/>
    <col min="8964" max="8967" width="11.42578125" style="164"/>
    <col min="8968" max="8968" width="9.28515625" style="164" customWidth="1"/>
    <col min="8969" max="8969" width="10.5703125" style="164" customWidth="1"/>
    <col min="8970" max="8970" width="11.5703125" style="164" customWidth="1"/>
    <col min="8971" max="8971" width="13.5703125" style="164" customWidth="1"/>
    <col min="8972" max="8972" width="9.28515625" style="164" customWidth="1"/>
    <col min="8973" max="8973" width="11.7109375" style="164" customWidth="1"/>
    <col min="8974" max="8974" width="11.42578125" style="164"/>
    <col min="8975" max="8975" width="11.42578125" style="164" customWidth="1"/>
    <col min="8976" max="8979" width="0" style="164" hidden="1" customWidth="1"/>
    <col min="8980" max="9216" width="11.42578125" style="164"/>
    <col min="9217" max="9217" width="58.85546875" style="164" customWidth="1"/>
    <col min="9218" max="9218" width="23.140625" style="164" bestFit="1" customWidth="1"/>
    <col min="9219" max="9219" width="13.42578125" style="164" bestFit="1" customWidth="1"/>
    <col min="9220" max="9223" width="11.42578125" style="164"/>
    <col min="9224" max="9224" width="9.28515625" style="164" customWidth="1"/>
    <col min="9225" max="9225" width="10.5703125" style="164" customWidth="1"/>
    <col min="9226" max="9226" width="11.5703125" style="164" customWidth="1"/>
    <col min="9227" max="9227" width="13.5703125" style="164" customWidth="1"/>
    <col min="9228" max="9228" width="9.28515625" style="164" customWidth="1"/>
    <col min="9229" max="9229" width="11.7109375" style="164" customWidth="1"/>
    <col min="9230" max="9230" width="11.42578125" style="164"/>
    <col min="9231" max="9231" width="11.42578125" style="164" customWidth="1"/>
    <col min="9232" max="9235" width="0" style="164" hidden="1" customWidth="1"/>
    <col min="9236" max="9472" width="11.42578125" style="164"/>
    <col min="9473" max="9473" width="58.85546875" style="164" customWidth="1"/>
    <col min="9474" max="9474" width="23.140625" style="164" bestFit="1" customWidth="1"/>
    <col min="9475" max="9475" width="13.42578125" style="164" bestFit="1" customWidth="1"/>
    <col min="9476" max="9479" width="11.42578125" style="164"/>
    <col min="9480" max="9480" width="9.28515625" style="164" customWidth="1"/>
    <col min="9481" max="9481" width="10.5703125" style="164" customWidth="1"/>
    <col min="9482" max="9482" width="11.5703125" style="164" customWidth="1"/>
    <col min="9483" max="9483" width="13.5703125" style="164" customWidth="1"/>
    <col min="9484" max="9484" width="9.28515625" style="164" customWidth="1"/>
    <col min="9485" max="9485" width="11.7109375" style="164" customWidth="1"/>
    <col min="9486" max="9486" width="11.42578125" style="164"/>
    <col min="9487" max="9487" width="11.42578125" style="164" customWidth="1"/>
    <col min="9488" max="9491" width="0" style="164" hidden="1" customWidth="1"/>
    <col min="9492" max="9728" width="11.42578125" style="164"/>
    <col min="9729" max="9729" width="58.85546875" style="164" customWidth="1"/>
    <col min="9730" max="9730" width="23.140625" style="164" bestFit="1" customWidth="1"/>
    <col min="9731" max="9731" width="13.42578125" style="164" bestFit="1" customWidth="1"/>
    <col min="9732" max="9735" width="11.42578125" style="164"/>
    <col min="9736" max="9736" width="9.28515625" style="164" customWidth="1"/>
    <col min="9737" max="9737" width="10.5703125" style="164" customWidth="1"/>
    <col min="9738" max="9738" width="11.5703125" style="164" customWidth="1"/>
    <col min="9739" max="9739" width="13.5703125" style="164" customWidth="1"/>
    <col min="9740" max="9740" width="9.28515625" style="164" customWidth="1"/>
    <col min="9741" max="9741" width="11.7109375" style="164" customWidth="1"/>
    <col min="9742" max="9742" width="11.42578125" style="164"/>
    <col min="9743" max="9743" width="11.42578125" style="164" customWidth="1"/>
    <col min="9744" max="9747" width="0" style="164" hidden="1" customWidth="1"/>
    <col min="9748" max="9984" width="11.42578125" style="164"/>
    <col min="9985" max="9985" width="58.85546875" style="164" customWidth="1"/>
    <col min="9986" max="9986" width="23.140625" style="164" bestFit="1" customWidth="1"/>
    <col min="9987" max="9987" width="13.42578125" style="164" bestFit="1" customWidth="1"/>
    <col min="9988" max="9991" width="11.42578125" style="164"/>
    <col min="9992" max="9992" width="9.28515625" style="164" customWidth="1"/>
    <col min="9993" max="9993" width="10.5703125" style="164" customWidth="1"/>
    <col min="9994" max="9994" width="11.5703125" style="164" customWidth="1"/>
    <col min="9995" max="9995" width="13.5703125" style="164" customWidth="1"/>
    <col min="9996" max="9996" width="9.28515625" style="164" customWidth="1"/>
    <col min="9997" max="9997" width="11.7109375" style="164" customWidth="1"/>
    <col min="9998" max="9998" width="11.42578125" style="164"/>
    <col min="9999" max="9999" width="11.42578125" style="164" customWidth="1"/>
    <col min="10000" max="10003" width="0" style="164" hidden="1" customWidth="1"/>
    <col min="10004" max="10240" width="11.42578125" style="164"/>
    <col min="10241" max="10241" width="58.85546875" style="164" customWidth="1"/>
    <col min="10242" max="10242" width="23.140625" style="164" bestFit="1" customWidth="1"/>
    <col min="10243" max="10243" width="13.42578125" style="164" bestFit="1" customWidth="1"/>
    <col min="10244" max="10247" width="11.42578125" style="164"/>
    <col min="10248" max="10248" width="9.28515625" style="164" customWidth="1"/>
    <col min="10249" max="10249" width="10.5703125" style="164" customWidth="1"/>
    <col min="10250" max="10250" width="11.5703125" style="164" customWidth="1"/>
    <col min="10251" max="10251" width="13.5703125" style="164" customWidth="1"/>
    <col min="10252" max="10252" width="9.28515625" style="164" customWidth="1"/>
    <col min="10253" max="10253" width="11.7109375" style="164" customWidth="1"/>
    <col min="10254" max="10254" width="11.42578125" style="164"/>
    <col min="10255" max="10255" width="11.42578125" style="164" customWidth="1"/>
    <col min="10256" max="10259" width="0" style="164" hidden="1" customWidth="1"/>
    <col min="10260" max="10496" width="11.42578125" style="164"/>
    <col min="10497" max="10497" width="58.85546875" style="164" customWidth="1"/>
    <col min="10498" max="10498" width="23.140625" style="164" bestFit="1" customWidth="1"/>
    <col min="10499" max="10499" width="13.42578125" style="164" bestFit="1" customWidth="1"/>
    <col min="10500" max="10503" width="11.42578125" style="164"/>
    <col min="10504" max="10504" width="9.28515625" style="164" customWidth="1"/>
    <col min="10505" max="10505" width="10.5703125" style="164" customWidth="1"/>
    <col min="10506" max="10506" width="11.5703125" style="164" customWidth="1"/>
    <col min="10507" max="10507" width="13.5703125" style="164" customWidth="1"/>
    <col min="10508" max="10508" width="9.28515625" style="164" customWidth="1"/>
    <col min="10509" max="10509" width="11.7109375" style="164" customWidth="1"/>
    <col min="10510" max="10510" width="11.42578125" style="164"/>
    <col min="10511" max="10511" width="11.42578125" style="164" customWidth="1"/>
    <col min="10512" max="10515" width="0" style="164" hidden="1" customWidth="1"/>
    <col min="10516" max="10752" width="11.42578125" style="164"/>
    <col min="10753" max="10753" width="58.85546875" style="164" customWidth="1"/>
    <col min="10754" max="10754" width="23.140625" style="164" bestFit="1" customWidth="1"/>
    <col min="10755" max="10755" width="13.42578125" style="164" bestFit="1" customWidth="1"/>
    <col min="10756" max="10759" width="11.42578125" style="164"/>
    <col min="10760" max="10760" width="9.28515625" style="164" customWidth="1"/>
    <col min="10761" max="10761" width="10.5703125" style="164" customWidth="1"/>
    <col min="10762" max="10762" width="11.5703125" style="164" customWidth="1"/>
    <col min="10763" max="10763" width="13.5703125" style="164" customWidth="1"/>
    <col min="10764" max="10764" width="9.28515625" style="164" customWidth="1"/>
    <col min="10765" max="10765" width="11.7109375" style="164" customWidth="1"/>
    <col min="10766" max="10766" width="11.42578125" style="164"/>
    <col min="10767" max="10767" width="11.42578125" style="164" customWidth="1"/>
    <col min="10768" max="10771" width="0" style="164" hidden="1" customWidth="1"/>
    <col min="10772" max="11008" width="11.42578125" style="164"/>
    <col min="11009" max="11009" width="58.85546875" style="164" customWidth="1"/>
    <col min="11010" max="11010" width="23.140625" style="164" bestFit="1" customWidth="1"/>
    <col min="11011" max="11011" width="13.42578125" style="164" bestFit="1" customWidth="1"/>
    <col min="11012" max="11015" width="11.42578125" style="164"/>
    <col min="11016" max="11016" width="9.28515625" style="164" customWidth="1"/>
    <col min="11017" max="11017" width="10.5703125" style="164" customWidth="1"/>
    <col min="11018" max="11018" width="11.5703125" style="164" customWidth="1"/>
    <col min="11019" max="11019" width="13.5703125" style="164" customWidth="1"/>
    <col min="11020" max="11020" width="9.28515625" style="164" customWidth="1"/>
    <col min="11021" max="11021" width="11.7109375" style="164" customWidth="1"/>
    <col min="11022" max="11022" width="11.42578125" style="164"/>
    <col min="11023" max="11023" width="11.42578125" style="164" customWidth="1"/>
    <col min="11024" max="11027" width="0" style="164" hidden="1" customWidth="1"/>
    <col min="11028" max="11264" width="11.42578125" style="164"/>
    <col min="11265" max="11265" width="58.85546875" style="164" customWidth="1"/>
    <col min="11266" max="11266" width="23.140625" style="164" bestFit="1" customWidth="1"/>
    <col min="11267" max="11267" width="13.42578125" style="164" bestFit="1" customWidth="1"/>
    <col min="11268" max="11271" width="11.42578125" style="164"/>
    <col min="11272" max="11272" width="9.28515625" style="164" customWidth="1"/>
    <col min="11273" max="11273" width="10.5703125" style="164" customWidth="1"/>
    <col min="11274" max="11274" width="11.5703125" style="164" customWidth="1"/>
    <col min="11275" max="11275" width="13.5703125" style="164" customWidth="1"/>
    <col min="11276" max="11276" width="9.28515625" style="164" customWidth="1"/>
    <col min="11277" max="11277" width="11.7109375" style="164" customWidth="1"/>
    <col min="11278" max="11278" width="11.42578125" style="164"/>
    <col min="11279" max="11279" width="11.42578125" style="164" customWidth="1"/>
    <col min="11280" max="11283" width="0" style="164" hidden="1" customWidth="1"/>
    <col min="11284" max="11520" width="11.42578125" style="164"/>
    <col min="11521" max="11521" width="58.85546875" style="164" customWidth="1"/>
    <col min="11522" max="11522" width="23.140625" style="164" bestFit="1" customWidth="1"/>
    <col min="11523" max="11523" width="13.42578125" style="164" bestFit="1" customWidth="1"/>
    <col min="11524" max="11527" width="11.42578125" style="164"/>
    <col min="11528" max="11528" width="9.28515625" style="164" customWidth="1"/>
    <col min="11529" max="11529" width="10.5703125" style="164" customWidth="1"/>
    <col min="11530" max="11530" width="11.5703125" style="164" customWidth="1"/>
    <col min="11531" max="11531" width="13.5703125" style="164" customWidth="1"/>
    <col min="11532" max="11532" width="9.28515625" style="164" customWidth="1"/>
    <col min="11533" max="11533" width="11.7109375" style="164" customWidth="1"/>
    <col min="11534" max="11534" width="11.42578125" style="164"/>
    <col min="11535" max="11535" width="11.42578125" style="164" customWidth="1"/>
    <col min="11536" max="11539" width="0" style="164" hidden="1" customWidth="1"/>
    <col min="11540" max="11776" width="11.42578125" style="164"/>
    <col min="11777" max="11777" width="58.85546875" style="164" customWidth="1"/>
    <col min="11778" max="11778" width="23.140625" style="164" bestFit="1" customWidth="1"/>
    <col min="11779" max="11779" width="13.42578125" style="164" bestFit="1" customWidth="1"/>
    <col min="11780" max="11783" width="11.42578125" style="164"/>
    <col min="11784" max="11784" width="9.28515625" style="164" customWidth="1"/>
    <col min="11785" max="11785" width="10.5703125" style="164" customWidth="1"/>
    <col min="11786" max="11786" width="11.5703125" style="164" customWidth="1"/>
    <col min="11787" max="11787" width="13.5703125" style="164" customWidth="1"/>
    <col min="11788" max="11788" width="9.28515625" style="164" customWidth="1"/>
    <col min="11789" max="11789" width="11.7109375" style="164" customWidth="1"/>
    <col min="11790" max="11790" width="11.42578125" style="164"/>
    <col min="11791" max="11791" width="11.42578125" style="164" customWidth="1"/>
    <col min="11792" max="11795" width="0" style="164" hidden="1" customWidth="1"/>
    <col min="11796" max="12032" width="11.42578125" style="164"/>
    <col min="12033" max="12033" width="58.85546875" style="164" customWidth="1"/>
    <col min="12034" max="12034" width="23.140625" style="164" bestFit="1" customWidth="1"/>
    <col min="12035" max="12035" width="13.42578125" style="164" bestFit="1" customWidth="1"/>
    <col min="12036" max="12039" width="11.42578125" style="164"/>
    <col min="12040" max="12040" width="9.28515625" style="164" customWidth="1"/>
    <col min="12041" max="12041" width="10.5703125" style="164" customWidth="1"/>
    <col min="12042" max="12042" width="11.5703125" style="164" customWidth="1"/>
    <col min="12043" max="12043" width="13.5703125" style="164" customWidth="1"/>
    <col min="12044" max="12044" width="9.28515625" style="164" customWidth="1"/>
    <col min="12045" max="12045" width="11.7109375" style="164" customWidth="1"/>
    <col min="12046" max="12046" width="11.42578125" style="164"/>
    <col min="12047" max="12047" width="11.42578125" style="164" customWidth="1"/>
    <col min="12048" max="12051" width="0" style="164" hidden="1" customWidth="1"/>
    <col min="12052" max="12288" width="11.42578125" style="164"/>
    <col min="12289" max="12289" width="58.85546875" style="164" customWidth="1"/>
    <col min="12290" max="12290" width="23.140625" style="164" bestFit="1" customWidth="1"/>
    <col min="12291" max="12291" width="13.42578125" style="164" bestFit="1" customWidth="1"/>
    <col min="12292" max="12295" width="11.42578125" style="164"/>
    <col min="12296" max="12296" width="9.28515625" style="164" customWidth="1"/>
    <col min="12297" max="12297" width="10.5703125" style="164" customWidth="1"/>
    <col min="12298" max="12298" width="11.5703125" style="164" customWidth="1"/>
    <col min="12299" max="12299" width="13.5703125" style="164" customWidth="1"/>
    <col min="12300" max="12300" width="9.28515625" style="164" customWidth="1"/>
    <col min="12301" max="12301" width="11.7109375" style="164" customWidth="1"/>
    <col min="12302" max="12302" width="11.42578125" style="164"/>
    <col min="12303" max="12303" width="11.42578125" style="164" customWidth="1"/>
    <col min="12304" max="12307" width="0" style="164" hidden="1" customWidth="1"/>
    <col min="12308" max="12544" width="11.42578125" style="164"/>
    <col min="12545" max="12545" width="58.85546875" style="164" customWidth="1"/>
    <col min="12546" max="12546" width="23.140625" style="164" bestFit="1" customWidth="1"/>
    <col min="12547" max="12547" width="13.42578125" style="164" bestFit="1" customWidth="1"/>
    <col min="12548" max="12551" width="11.42578125" style="164"/>
    <col min="12552" max="12552" width="9.28515625" style="164" customWidth="1"/>
    <col min="12553" max="12553" width="10.5703125" style="164" customWidth="1"/>
    <col min="12554" max="12554" width="11.5703125" style="164" customWidth="1"/>
    <col min="12555" max="12555" width="13.5703125" style="164" customWidth="1"/>
    <col min="12556" max="12556" width="9.28515625" style="164" customWidth="1"/>
    <col min="12557" max="12557" width="11.7109375" style="164" customWidth="1"/>
    <col min="12558" max="12558" width="11.42578125" style="164"/>
    <col min="12559" max="12559" width="11.42578125" style="164" customWidth="1"/>
    <col min="12560" max="12563" width="0" style="164" hidden="1" customWidth="1"/>
    <col min="12564" max="12800" width="11.42578125" style="164"/>
    <col min="12801" max="12801" width="58.85546875" style="164" customWidth="1"/>
    <col min="12802" max="12802" width="23.140625" style="164" bestFit="1" customWidth="1"/>
    <col min="12803" max="12803" width="13.42578125" style="164" bestFit="1" customWidth="1"/>
    <col min="12804" max="12807" width="11.42578125" style="164"/>
    <col min="12808" max="12808" width="9.28515625" style="164" customWidth="1"/>
    <col min="12809" max="12809" width="10.5703125" style="164" customWidth="1"/>
    <col min="12810" max="12810" width="11.5703125" style="164" customWidth="1"/>
    <col min="12811" max="12811" width="13.5703125" style="164" customWidth="1"/>
    <col min="12812" max="12812" width="9.28515625" style="164" customWidth="1"/>
    <col min="12813" max="12813" width="11.7109375" style="164" customWidth="1"/>
    <col min="12814" max="12814" width="11.42578125" style="164"/>
    <col min="12815" max="12815" width="11.42578125" style="164" customWidth="1"/>
    <col min="12816" max="12819" width="0" style="164" hidden="1" customWidth="1"/>
    <col min="12820" max="13056" width="11.42578125" style="164"/>
    <col min="13057" max="13057" width="58.85546875" style="164" customWidth="1"/>
    <col min="13058" max="13058" width="23.140625" style="164" bestFit="1" customWidth="1"/>
    <col min="13059" max="13059" width="13.42578125" style="164" bestFit="1" customWidth="1"/>
    <col min="13060" max="13063" width="11.42578125" style="164"/>
    <col min="13064" max="13064" width="9.28515625" style="164" customWidth="1"/>
    <col min="13065" max="13065" width="10.5703125" style="164" customWidth="1"/>
    <col min="13066" max="13066" width="11.5703125" style="164" customWidth="1"/>
    <col min="13067" max="13067" width="13.5703125" style="164" customWidth="1"/>
    <col min="13068" max="13068" width="9.28515625" style="164" customWidth="1"/>
    <col min="13069" max="13069" width="11.7109375" style="164" customWidth="1"/>
    <col min="13070" max="13070" width="11.42578125" style="164"/>
    <col min="13071" max="13071" width="11.42578125" style="164" customWidth="1"/>
    <col min="13072" max="13075" width="0" style="164" hidden="1" customWidth="1"/>
    <col min="13076" max="13312" width="11.42578125" style="164"/>
    <col min="13313" max="13313" width="58.85546875" style="164" customWidth="1"/>
    <col min="13314" max="13314" width="23.140625" style="164" bestFit="1" customWidth="1"/>
    <col min="13315" max="13315" width="13.42578125" style="164" bestFit="1" customWidth="1"/>
    <col min="13316" max="13319" width="11.42578125" style="164"/>
    <col min="13320" max="13320" width="9.28515625" style="164" customWidth="1"/>
    <col min="13321" max="13321" width="10.5703125" style="164" customWidth="1"/>
    <col min="13322" max="13322" width="11.5703125" style="164" customWidth="1"/>
    <col min="13323" max="13323" width="13.5703125" style="164" customWidth="1"/>
    <col min="13324" max="13324" width="9.28515625" style="164" customWidth="1"/>
    <col min="13325" max="13325" width="11.7109375" style="164" customWidth="1"/>
    <col min="13326" max="13326" width="11.42578125" style="164"/>
    <col min="13327" max="13327" width="11.42578125" style="164" customWidth="1"/>
    <col min="13328" max="13331" width="0" style="164" hidden="1" customWidth="1"/>
    <col min="13332" max="13568" width="11.42578125" style="164"/>
    <col min="13569" max="13569" width="58.85546875" style="164" customWidth="1"/>
    <col min="13570" max="13570" width="23.140625" style="164" bestFit="1" customWidth="1"/>
    <col min="13571" max="13571" width="13.42578125" style="164" bestFit="1" customWidth="1"/>
    <col min="13572" max="13575" width="11.42578125" style="164"/>
    <col min="13576" max="13576" width="9.28515625" style="164" customWidth="1"/>
    <col min="13577" max="13577" width="10.5703125" style="164" customWidth="1"/>
    <col min="13578" max="13578" width="11.5703125" style="164" customWidth="1"/>
    <col min="13579" max="13579" width="13.5703125" style="164" customWidth="1"/>
    <col min="13580" max="13580" width="9.28515625" style="164" customWidth="1"/>
    <col min="13581" max="13581" width="11.7109375" style="164" customWidth="1"/>
    <col min="13582" max="13582" width="11.42578125" style="164"/>
    <col min="13583" max="13583" width="11.42578125" style="164" customWidth="1"/>
    <col min="13584" max="13587" width="0" style="164" hidden="1" customWidth="1"/>
    <col min="13588" max="13824" width="11.42578125" style="164"/>
    <col min="13825" max="13825" width="58.85546875" style="164" customWidth="1"/>
    <col min="13826" max="13826" width="23.140625" style="164" bestFit="1" customWidth="1"/>
    <col min="13827" max="13827" width="13.42578125" style="164" bestFit="1" customWidth="1"/>
    <col min="13828" max="13831" width="11.42578125" style="164"/>
    <col min="13832" max="13832" width="9.28515625" style="164" customWidth="1"/>
    <col min="13833" max="13833" width="10.5703125" style="164" customWidth="1"/>
    <col min="13834" max="13834" width="11.5703125" style="164" customWidth="1"/>
    <col min="13835" max="13835" width="13.5703125" style="164" customWidth="1"/>
    <col min="13836" max="13836" width="9.28515625" style="164" customWidth="1"/>
    <col min="13837" max="13837" width="11.7109375" style="164" customWidth="1"/>
    <col min="13838" max="13838" width="11.42578125" style="164"/>
    <col min="13839" max="13839" width="11.42578125" style="164" customWidth="1"/>
    <col min="13840" max="13843" width="0" style="164" hidden="1" customWidth="1"/>
    <col min="13844" max="14080" width="11.42578125" style="164"/>
    <col min="14081" max="14081" width="58.85546875" style="164" customWidth="1"/>
    <col min="14082" max="14082" width="23.140625" style="164" bestFit="1" customWidth="1"/>
    <col min="14083" max="14083" width="13.42578125" style="164" bestFit="1" customWidth="1"/>
    <col min="14084" max="14087" width="11.42578125" style="164"/>
    <col min="14088" max="14088" width="9.28515625" style="164" customWidth="1"/>
    <col min="14089" max="14089" width="10.5703125" style="164" customWidth="1"/>
    <col min="14090" max="14090" width="11.5703125" style="164" customWidth="1"/>
    <col min="14091" max="14091" width="13.5703125" style="164" customWidth="1"/>
    <col min="14092" max="14092" width="9.28515625" style="164" customWidth="1"/>
    <col min="14093" max="14093" width="11.7109375" style="164" customWidth="1"/>
    <col min="14094" max="14094" width="11.42578125" style="164"/>
    <col min="14095" max="14095" width="11.42578125" style="164" customWidth="1"/>
    <col min="14096" max="14099" width="0" style="164" hidden="1" customWidth="1"/>
    <col min="14100" max="14336" width="11.42578125" style="164"/>
    <col min="14337" max="14337" width="58.85546875" style="164" customWidth="1"/>
    <col min="14338" max="14338" width="23.140625" style="164" bestFit="1" customWidth="1"/>
    <col min="14339" max="14339" width="13.42578125" style="164" bestFit="1" customWidth="1"/>
    <col min="14340" max="14343" width="11.42578125" style="164"/>
    <col min="14344" max="14344" width="9.28515625" style="164" customWidth="1"/>
    <col min="14345" max="14345" width="10.5703125" style="164" customWidth="1"/>
    <col min="14346" max="14346" width="11.5703125" style="164" customWidth="1"/>
    <col min="14347" max="14347" width="13.5703125" style="164" customWidth="1"/>
    <col min="14348" max="14348" width="9.28515625" style="164" customWidth="1"/>
    <col min="14349" max="14349" width="11.7109375" style="164" customWidth="1"/>
    <col min="14350" max="14350" width="11.42578125" style="164"/>
    <col min="14351" max="14351" width="11.42578125" style="164" customWidth="1"/>
    <col min="14352" max="14355" width="0" style="164" hidden="1" customWidth="1"/>
    <col min="14356" max="14592" width="11.42578125" style="164"/>
    <col min="14593" max="14593" width="58.85546875" style="164" customWidth="1"/>
    <col min="14594" max="14594" width="23.140625" style="164" bestFit="1" customWidth="1"/>
    <col min="14595" max="14595" width="13.42578125" style="164" bestFit="1" customWidth="1"/>
    <col min="14596" max="14599" width="11.42578125" style="164"/>
    <col min="14600" max="14600" width="9.28515625" style="164" customWidth="1"/>
    <col min="14601" max="14601" width="10.5703125" style="164" customWidth="1"/>
    <col min="14602" max="14602" width="11.5703125" style="164" customWidth="1"/>
    <col min="14603" max="14603" width="13.5703125" style="164" customWidth="1"/>
    <col min="14604" max="14604" width="9.28515625" style="164" customWidth="1"/>
    <col min="14605" max="14605" width="11.7109375" style="164" customWidth="1"/>
    <col min="14606" max="14606" width="11.42578125" style="164"/>
    <col min="14607" max="14607" width="11.42578125" style="164" customWidth="1"/>
    <col min="14608" max="14611" width="0" style="164" hidden="1" customWidth="1"/>
    <col min="14612" max="14848" width="11.42578125" style="164"/>
    <col min="14849" max="14849" width="58.85546875" style="164" customWidth="1"/>
    <col min="14850" max="14850" width="23.140625" style="164" bestFit="1" customWidth="1"/>
    <col min="14851" max="14851" width="13.42578125" style="164" bestFit="1" customWidth="1"/>
    <col min="14852" max="14855" width="11.42578125" style="164"/>
    <col min="14856" max="14856" width="9.28515625" style="164" customWidth="1"/>
    <col min="14857" max="14857" width="10.5703125" style="164" customWidth="1"/>
    <col min="14858" max="14858" width="11.5703125" style="164" customWidth="1"/>
    <col min="14859" max="14859" width="13.5703125" style="164" customWidth="1"/>
    <col min="14860" max="14860" width="9.28515625" style="164" customWidth="1"/>
    <col min="14861" max="14861" width="11.7109375" style="164" customWidth="1"/>
    <col min="14862" max="14862" width="11.42578125" style="164"/>
    <col min="14863" max="14863" width="11.42578125" style="164" customWidth="1"/>
    <col min="14864" max="14867" width="0" style="164" hidden="1" customWidth="1"/>
    <col min="14868" max="15104" width="11.42578125" style="164"/>
    <col min="15105" max="15105" width="58.85546875" style="164" customWidth="1"/>
    <col min="15106" max="15106" width="23.140625" style="164" bestFit="1" customWidth="1"/>
    <col min="15107" max="15107" width="13.42578125" style="164" bestFit="1" customWidth="1"/>
    <col min="15108" max="15111" width="11.42578125" style="164"/>
    <col min="15112" max="15112" width="9.28515625" style="164" customWidth="1"/>
    <col min="15113" max="15113" width="10.5703125" style="164" customWidth="1"/>
    <col min="15114" max="15114" width="11.5703125" style="164" customWidth="1"/>
    <col min="15115" max="15115" width="13.5703125" style="164" customWidth="1"/>
    <col min="15116" max="15116" width="9.28515625" style="164" customWidth="1"/>
    <col min="15117" max="15117" width="11.7109375" style="164" customWidth="1"/>
    <col min="15118" max="15118" width="11.42578125" style="164"/>
    <col min="15119" max="15119" width="11.42578125" style="164" customWidth="1"/>
    <col min="15120" max="15123" width="0" style="164" hidden="1" customWidth="1"/>
    <col min="15124" max="15360" width="11.42578125" style="164"/>
    <col min="15361" max="15361" width="58.85546875" style="164" customWidth="1"/>
    <col min="15362" max="15362" width="23.140625" style="164" bestFit="1" customWidth="1"/>
    <col min="15363" max="15363" width="13.42578125" style="164" bestFit="1" customWidth="1"/>
    <col min="15364" max="15367" width="11.42578125" style="164"/>
    <col min="15368" max="15368" width="9.28515625" style="164" customWidth="1"/>
    <col min="15369" max="15369" width="10.5703125" style="164" customWidth="1"/>
    <col min="15370" max="15370" width="11.5703125" style="164" customWidth="1"/>
    <col min="15371" max="15371" width="13.5703125" style="164" customWidth="1"/>
    <col min="15372" max="15372" width="9.28515625" style="164" customWidth="1"/>
    <col min="15373" max="15373" width="11.7109375" style="164" customWidth="1"/>
    <col min="15374" max="15374" width="11.42578125" style="164"/>
    <col min="15375" max="15375" width="11.42578125" style="164" customWidth="1"/>
    <col min="15376" max="15379" width="0" style="164" hidden="1" customWidth="1"/>
    <col min="15380" max="15616" width="11.42578125" style="164"/>
    <col min="15617" max="15617" width="58.85546875" style="164" customWidth="1"/>
    <col min="15618" max="15618" width="23.140625" style="164" bestFit="1" customWidth="1"/>
    <col min="15619" max="15619" width="13.42578125" style="164" bestFit="1" customWidth="1"/>
    <col min="15620" max="15623" width="11.42578125" style="164"/>
    <col min="15624" max="15624" width="9.28515625" style="164" customWidth="1"/>
    <col min="15625" max="15625" width="10.5703125" style="164" customWidth="1"/>
    <col min="15626" max="15626" width="11.5703125" style="164" customWidth="1"/>
    <col min="15627" max="15627" width="13.5703125" style="164" customWidth="1"/>
    <col min="15628" max="15628" width="9.28515625" style="164" customWidth="1"/>
    <col min="15629" max="15629" width="11.7109375" style="164" customWidth="1"/>
    <col min="15630" max="15630" width="11.42578125" style="164"/>
    <col min="15631" max="15631" width="11.42578125" style="164" customWidth="1"/>
    <col min="15632" max="15635" width="0" style="164" hidden="1" customWidth="1"/>
    <col min="15636" max="15872" width="11.42578125" style="164"/>
    <col min="15873" max="15873" width="58.85546875" style="164" customWidth="1"/>
    <col min="15874" max="15874" width="23.140625" style="164" bestFit="1" customWidth="1"/>
    <col min="15875" max="15875" width="13.42578125" style="164" bestFit="1" customWidth="1"/>
    <col min="15876" max="15879" width="11.42578125" style="164"/>
    <col min="15880" max="15880" width="9.28515625" style="164" customWidth="1"/>
    <col min="15881" max="15881" width="10.5703125" style="164" customWidth="1"/>
    <col min="15882" max="15882" width="11.5703125" style="164" customWidth="1"/>
    <col min="15883" max="15883" width="13.5703125" style="164" customWidth="1"/>
    <col min="15884" max="15884" width="9.28515625" style="164" customWidth="1"/>
    <col min="15885" max="15885" width="11.7109375" style="164" customWidth="1"/>
    <col min="15886" max="15886" width="11.42578125" style="164"/>
    <col min="15887" max="15887" width="11.42578125" style="164" customWidth="1"/>
    <col min="15888" max="15891" width="0" style="164" hidden="1" customWidth="1"/>
    <col min="15892" max="16128" width="11.42578125" style="164"/>
    <col min="16129" max="16129" width="58.85546875" style="164" customWidth="1"/>
    <col min="16130" max="16130" width="23.140625" style="164" bestFit="1" customWidth="1"/>
    <col min="16131" max="16131" width="13.42578125" style="164" bestFit="1" customWidth="1"/>
    <col min="16132" max="16135" width="11.42578125" style="164"/>
    <col min="16136" max="16136" width="9.28515625" style="164" customWidth="1"/>
    <col min="16137" max="16137" width="10.5703125" style="164" customWidth="1"/>
    <col min="16138" max="16138" width="11.5703125" style="164" customWidth="1"/>
    <col min="16139" max="16139" width="13.5703125" style="164" customWidth="1"/>
    <col min="16140" max="16140" width="9.28515625" style="164" customWidth="1"/>
    <col min="16141" max="16141" width="11.7109375" style="164" customWidth="1"/>
    <col min="16142" max="16142" width="11.42578125" style="164"/>
    <col min="16143" max="16143" width="11.42578125" style="164" customWidth="1"/>
    <col min="16144" max="16147" width="0" style="164" hidden="1" customWidth="1"/>
    <col min="16148" max="16384" width="11.42578125" style="164"/>
  </cols>
  <sheetData>
    <row r="1" spans="1:25" x14ac:dyDescent="0.25">
      <c r="A1" s="162"/>
      <c r="B1" s="163"/>
      <c r="C1" s="163"/>
      <c r="D1" s="163"/>
      <c r="E1" s="163"/>
      <c r="F1" s="163"/>
      <c r="G1" s="163"/>
      <c r="H1" s="163"/>
    </row>
    <row r="2" spans="1:25" ht="15.75" x14ac:dyDescent="0.25">
      <c r="A2" s="1972" t="s">
        <v>871</v>
      </c>
      <c r="B2" s="1972"/>
      <c r="C2" s="1972"/>
      <c r="D2" s="1972"/>
      <c r="E2" s="1972"/>
      <c r="F2" s="1972"/>
      <c r="G2" s="1972"/>
      <c r="H2" s="1972"/>
    </row>
    <row r="3" spans="1:25" ht="15.75" x14ac:dyDescent="0.25">
      <c r="A3" s="1972" t="s">
        <v>2312</v>
      </c>
      <c r="B3" s="1972"/>
      <c r="C3" s="1972"/>
      <c r="D3" s="1972"/>
      <c r="E3" s="1972"/>
      <c r="F3" s="1972"/>
      <c r="G3" s="1972"/>
      <c r="H3" s="1972"/>
    </row>
    <row r="4" spans="1:25" ht="15.75" x14ac:dyDescent="0.25">
      <c r="A4" s="1972" t="s">
        <v>1008</v>
      </c>
      <c r="B4" s="1972"/>
      <c r="C4" s="1972"/>
      <c r="D4" s="1972"/>
      <c r="E4" s="1972"/>
      <c r="F4" s="1972"/>
      <c r="G4" s="1972"/>
      <c r="H4" s="1972"/>
    </row>
    <row r="5" spans="1:25" ht="3.75" customHeight="1" thickBot="1" x14ac:dyDescent="0.3">
      <c r="A5" s="165"/>
      <c r="B5" s="166"/>
      <c r="C5" s="166"/>
      <c r="D5" s="166"/>
      <c r="E5" s="166"/>
      <c r="F5" s="166"/>
      <c r="G5" s="166"/>
      <c r="H5" s="167"/>
    </row>
    <row r="6" spans="1:25" ht="15.75" customHeight="1" thickBot="1" x14ac:dyDescent="0.3">
      <c r="A6" s="1973" t="s">
        <v>872</v>
      </c>
      <c r="B6" s="1975" t="s">
        <v>873</v>
      </c>
      <c r="C6" s="1977" t="s">
        <v>1115</v>
      </c>
      <c r="D6" s="1977" t="s">
        <v>874</v>
      </c>
      <c r="E6" s="1979" t="s">
        <v>875</v>
      </c>
      <c r="F6" s="1980"/>
      <c r="G6" s="1980"/>
      <c r="H6" s="1981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</row>
    <row r="7" spans="1:25" ht="15.75" thickBot="1" x14ac:dyDescent="0.3">
      <c r="A7" s="1974"/>
      <c r="B7" s="1976"/>
      <c r="C7" s="1978"/>
      <c r="D7" s="1978"/>
      <c r="E7" s="169" t="s">
        <v>876</v>
      </c>
      <c r="F7" s="169" t="s">
        <v>877</v>
      </c>
      <c r="G7" s="169" t="s">
        <v>878</v>
      </c>
      <c r="H7" s="170" t="s">
        <v>879</v>
      </c>
      <c r="I7" s="168"/>
      <c r="J7" s="168"/>
      <c r="K7" s="168"/>
      <c r="L7" s="168"/>
      <c r="M7" s="168"/>
      <c r="N7" s="171"/>
      <c r="O7" s="171"/>
      <c r="P7" s="171"/>
      <c r="Q7" s="171"/>
      <c r="R7" s="171"/>
      <c r="S7" s="171"/>
      <c r="T7" s="168"/>
      <c r="U7" s="168"/>
      <c r="V7" s="168"/>
      <c r="W7" s="168"/>
      <c r="X7" s="168"/>
      <c r="Y7" s="168"/>
    </row>
    <row r="8" spans="1:25" x14ac:dyDescent="0.25">
      <c r="A8" s="1985" t="s">
        <v>880</v>
      </c>
      <c r="B8" s="172" t="s">
        <v>1011</v>
      </c>
      <c r="C8" s="173">
        <v>230.22010410839999</v>
      </c>
      <c r="D8" s="174">
        <v>2151</v>
      </c>
      <c r="E8" s="175">
        <v>8.0070000000000002E-3</v>
      </c>
      <c r="F8" s="175">
        <v>1.1952000000000001E-2</v>
      </c>
      <c r="G8" s="175">
        <v>1.2201E-2</v>
      </c>
      <c r="H8" s="176">
        <v>1.2402E-2</v>
      </c>
      <c r="I8" s="168"/>
      <c r="J8" s="168"/>
      <c r="K8" s="168"/>
      <c r="L8" s="168"/>
      <c r="M8" s="168"/>
      <c r="N8" s="171"/>
      <c r="O8" s="171"/>
      <c r="P8" s="171">
        <v>1.2010534960107137E-3</v>
      </c>
      <c r="Q8" s="171">
        <v>9.9118565268420324E-4</v>
      </c>
      <c r="R8" s="171">
        <v>9.4326082138605685E-4</v>
      </c>
      <c r="S8" s="171">
        <v>8.8846914858847423E-4</v>
      </c>
      <c r="T8" s="168"/>
      <c r="U8" s="168"/>
      <c r="V8" s="168"/>
      <c r="W8" s="168"/>
      <c r="X8" s="168"/>
      <c r="Y8" s="168"/>
    </row>
    <row r="9" spans="1:25" ht="15.75" thickBot="1" x14ac:dyDescent="0.3">
      <c r="A9" s="1986" t="s">
        <v>880</v>
      </c>
      <c r="B9" s="229" t="s">
        <v>1012</v>
      </c>
      <c r="C9" s="230">
        <v>243.96112431460003</v>
      </c>
      <c r="D9" s="231">
        <v>1944</v>
      </c>
      <c r="E9" s="177">
        <v>5.6730000000000001E-3</v>
      </c>
      <c r="F9" s="177">
        <v>7.252999999999999E-3</v>
      </c>
      <c r="G9" s="177">
        <v>7.4950000000000008E-3</v>
      </c>
      <c r="H9" s="178">
        <v>8.4700000000000001E-3</v>
      </c>
      <c r="I9" s="168"/>
      <c r="J9" s="168"/>
      <c r="K9" s="168"/>
      <c r="L9" s="168"/>
      <c r="M9" s="168"/>
      <c r="N9" s="171"/>
      <c r="O9" s="171"/>
      <c r="P9" s="171">
        <v>1.0771526233527592E-3</v>
      </c>
      <c r="Q9" s="171">
        <v>7.3124112990062117E-4</v>
      </c>
      <c r="R9" s="171">
        <v>8.0565151913582732E-4</v>
      </c>
      <c r="S9" s="171">
        <v>7.9479424115262351E-4</v>
      </c>
      <c r="T9" s="168"/>
      <c r="U9" s="168"/>
      <c r="V9" s="168"/>
      <c r="W9" s="168"/>
      <c r="X9" s="168"/>
      <c r="Y9" s="168"/>
    </row>
    <row r="10" spans="1:25" x14ac:dyDescent="0.25">
      <c r="A10" s="1985" t="s">
        <v>881</v>
      </c>
      <c r="B10" s="172" t="s">
        <v>1013</v>
      </c>
      <c r="C10" s="173">
        <v>290.66863982240005</v>
      </c>
      <c r="D10" s="174">
        <v>3768</v>
      </c>
      <c r="E10" s="175">
        <v>2.15E-3</v>
      </c>
      <c r="F10" s="175">
        <v>8.6700000000000006E-3</v>
      </c>
      <c r="G10" s="175">
        <v>9.4720000000000013E-3</v>
      </c>
      <c r="H10" s="176">
        <v>9.0280000000000013E-3</v>
      </c>
      <c r="I10" s="168"/>
      <c r="J10" s="168"/>
      <c r="K10" s="168"/>
      <c r="L10" s="168"/>
      <c r="M10" s="168"/>
      <c r="N10" s="171"/>
      <c r="O10" s="171"/>
      <c r="P10" s="171">
        <v>4.0889116406490873E-4</v>
      </c>
      <c r="Q10" s="171">
        <v>5.7520259130379317E-4</v>
      </c>
      <c r="R10" s="171">
        <v>6.96194303698091E-4</v>
      </c>
      <c r="S10" s="171">
        <v>6.5475061709679126E-4</v>
      </c>
      <c r="T10" s="168"/>
      <c r="U10" s="168"/>
      <c r="V10" s="168"/>
      <c r="W10" s="168"/>
      <c r="X10" s="168"/>
      <c r="Y10" s="168"/>
    </row>
    <row r="11" spans="1:25" ht="15.75" thickBot="1" x14ac:dyDescent="0.3">
      <c r="A11" s="1986" t="s">
        <v>881</v>
      </c>
      <c r="B11" s="229" t="s">
        <v>1014</v>
      </c>
      <c r="C11" s="230">
        <v>821.26198146860008</v>
      </c>
      <c r="D11" s="231">
        <v>11186</v>
      </c>
      <c r="E11" s="177">
        <v>5.3159999999999995E-3</v>
      </c>
      <c r="F11" s="177">
        <v>8.4019999999999997E-3</v>
      </c>
      <c r="G11" s="177">
        <v>1.0058000000000001E-2</v>
      </c>
      <c r="H11" s="178">
        <v>9.9389999999999999E-3</v>
      </c>
      <c r="I11" s="168"/>
      <c r="J11" s="168"/>
      <c r="K11" s="168"/>
      <c r="L11" s="168"/>
      <c r="M11" s="168"/>
      <c r="N11" s="171"/>
      <c r="O11" s="171"/>
      <c r="P11" s="171">
        <v>2.6901790039025875E-3</v>
      </c>
      <c r="Q11" s="171">
        <v>2.2749887494579748E-3</v>
      </c>
      <c r="R11" s="171">
        <v>2.1590277844602437E-3</v>
      </c>
      <c r="S11" s="171">
        <v>2.2792194977663497E-3</v>
      </c>
      <c r="T11" s="168"/>
      <c r="U11" s="168"/>
      <c r="V11" s="168"/>
      <c r="W11" s="168"/>
      <c r="X11" s="168"/>
      <c r="Y11" s="168"/>
    </row>
    <row r="12" spans="1:25" ht="26.25" x14ac:dyDescent="0.25">
      <c r="A12" s="1985" t="s">
        <v>882</v>
      </c>
      <c r="B12" s="179" t="s">
        <v>632</v>
      </c>
      <c r="C12" s="173">
        <v>113.0262037114</v>
      </c>
      <c r="D12" s="174">
        <v>1131</v>
      </c>
      <c r="E12" s="175">
        <v>7.6990000000000001E-3</v>
      </c>
      <c r="F12" s="175">
        <v>7.9410000000000001E-3</v>
      </c>
      <c r="G12" s="175">
        <v>6.8259999999999996E-3</v>
      </c>
      <c r="H12" s="176">
        <v>6.7330000000000003E-3</v>
      </c>
      <c r="I12" s="168"/>
      <c r="J12" s="168"/>
      <c r="K12" s="168"/>
      <c r="L12" s="168"/>
      <c r="M12" s="168"/>
      <c r="N12" s="171"/>
      <c r="O12" s="171"/>
      <c r="P12" s="171">
        <v>1.6775330829824582E-4</v>
      </c>
      <c r="Q12" s="171">
        <v>2.4871271025399131E-4</v>
      </c>
      <c r="R12" s="171">
        <v>2.2191469591947778E-4</v>
      </c>
      <c r="S12" s="171">
        <v>3.0680899618256959E-4</v>
      </c>
      <c r="T12" s="168"/>
      <c r="U12" s="168"/>
      <c r="V12" s="168"/>
      <c r="W12" s="168"/>
      <c r="X12" s="168"/>
      <c r="Y12" s="168"/>
    </row>
    <row r="13" spans="1:25" ht="25.5" x14ac:dyDescent="0.25">
      <c r="A13" s="1987" t="s">
        <v>882</v>
      </c>
      <c r="B13" s="232" t="s">
        <v>1045</v>
      </c>
      <c r="C13" s="181">
        <v>254.57998763819998</v>
      </c>
      <c r="D13" s="182">
        <v>2845</v>
      </c>
      <c r="E13" s="183">
        <v>1.9806999999999998E-2</v>
      </c>
      <c r="F13" s="183">
        <v>1.9289000000000001E-2</v>
      </c>
      <c r="G13" s="183">
        <v>1.9550999999999999E-2</v>
      </c>
      <c r="H13" s="184">
        <v>1.7587999999999999E-2</v>
      </c>
      <c r="I13" s="168"/>
      <c r="J13" s="168"/>
      <c r="K13" s="168"/>
      <c r="L13" s="168"/>
      <c r="M13" s="168"/>
      <c r="N13" s="171"/>
      <c r="O13" s="171"/>
      <c r="P13" s="171">
        <v>8.8933849794714439E-4</v>
      </c>
      <c r="Q13" s="171">
        <v>6.0477076789300051E-4</v>
      </c>
      <c r="R13" s="171">
        <v>5.253832211059462E-4</v>
      </c>
      <c r="S13" s="171">
        <v>4.6753523813542944E-4</v>
      </c>
      <c r="T13" s="168"/>
      <c r="U13" s="168"/>
      <c r="V13" s="168"/>
      <c r="W13" s="168"/>
      <c r="X13" s="168"/>
      <c r="Y13" s="168"/>
    </row>
    <row r="14" spans="1:25" ht="27" thickBot="1" x14ac:dyDescent="0.3">
      <c r="A14" s="1986" t="s">
        <v>882</v>
      </c>
      <c r="B14" s="233" t="s">
        <v>633</v>
      </c>
      <c r="C14" s="230">
        <v>338.38208370960001</v>
      </c>
      <c r="D14" s="231">
        <v>3345</v>
      </c>
      <c r="E14" s="177">
        <v>1.6819999999999998E-2</v>
      </c>
      <c r="F14" s="177">
        <v>1.7291000000000001E-2</v>
      </c>
      <c r="G14" s="177">
        <v>1.6344000000000001E-2</v>
      </c>
      <c r="H14" s="178">
        <v>1.5248999999999999E-2</v>
      </c>
      <c r="I14" s="168"/>
      <c r="J14" s="168"/>
      <c r="K14" s="168"/>
      <c r="L14" s="168"/>
      <c r="M14" s="168"/>
      <c r="N14" s="171"/>
      <c r="O14" s="171"/>
      <c r="P14" s="171">
        <v>1.7920312060888605E-3</v>
      </c>
      <c r="Q14" s="171">
        <v>8.6526152731133195E-4</v>
      </c>
      <c r="R14" s="171">
        <v>7.8568755307163523E-4</v>
      </c>
      <c r="S14" s="171">
        <v>8.3236345315569745E-4</v>
      </c>
      <c r="T14" s="168"/>
      <c r="U14" s="168"/>
      <c r="V14" s="168"/>
      <c r="W14" s="168"/>
      <c r="X14" s="168"/>
      <c r="Y14" s="168"/>
    </row>
    <row r="15" spans="1:25" x14ac:dyDescent="0.25">
      <c r="A15" s="1985" t="s">
        <v>883</v>
      </c>
      <c r="B15" s="179" t="s">
        <v>642</v>
      </c>
      <c r="C15" s="173">
        <v>78.2540056956</v>
      </c>
      <c r="D15" s="174">
        <v>1706</v>
      </c>
      <c r="E15" s="175">
        <v>7.8440000000000003E-3</v>
      </c>
      <c r="F15" s="175">
        <v>9.8770000000000004E-3</v>
      </c>
      <c r="G15" s="175">
        <v>1.0867999999999999E-2</v>
      </c>
      <c r="H15" s="176">
        <v>1.0056000000000001E-2</v>
      </c>
      <c r="I15" s="168"/>
      <c r="J15" s="168"/>
      <c r="K15" s="168"/>
      <c r="L15" s="168"/>
      <c r="M15" s="168"/>
      <c r="N15" s="171"/>
      <c r="O15" s="171"/>
      <c r="P15" s="171">
        <v>-1.6141925275551369E-3</v>
      </c>
      <c r="Q15" s="171">
        <v>1.6938163742058387E-4</v>
      </c>
      <c r="R15" s="171">
        <v>2.0038668073759958E-4</v>
      </c>
      <c r="S15" s="171">
        <v>6.6962448611321279E-4</v>
      </c>
      <c r="T15" s="168"/>
      <c r="U15" s="168"/>
      <c r="V15" s="168"/>
      <c r="W15" s="168"/>
      <c r="X15" s="168"/>
      <c r="Y15" s="168"/>
    </row>
    <row r="16" spans="1:25" ht="26.25" x14ac:dyDescent="0.25">
      <c r="A16" s="1987" t="s">
        <v>883</v>
      </c>
      <c r="B16" s="185" t="s">
        <v>644</v>
      </c>
      <c r="C16" s="181">
        <v>48.1655965028</v>
      </c>
      <c r="D16" s="182">
        <v>1010</v>
      </c>
      <c r="E16" s="183">
        <v>3.4570999999999998E-2</v>
      </c>
      <c r="F16" s="183">
        <v>2.2343000000000002E-2</v>
      </c>
      <c r="G16" s="183">
        <v>1.7958000000000002E-2</v>
      </c>
      <c r="H16" s="186">
        <v>1.3684E-2</v>
      </c>
      <c r="I16" s="168"/>
      <c r="J16" s="168"/>
      <c r="K16" s="168"/>
      <c r="L16" s="168"/>
      <c r="M16" s="168"/>
      <c r="N16" s="171"/>
      <c r="O16" s="171"/>
      <c r="P16" s="171">
        <v>7.7558522935854829E-4</v>
      </c>
      <c r="Q16" s="171">
        <v>6.9881862255409197E-4</v>
      </c>
      <c r="R16" s="171">
        <v>5.2584746753812754E-4</v>
      </c>
      <c r="S16" s="171">
        <v>6.2072584040997298E-4</v>
      </c>
      <c r="T16" s="168"/>
      <c r="U16" s="168"/>
      <c r="V16" s="168"/>
      <c r="W16" s="168"/>
      <c r="X16" s="168"/>
      <c r="Y16" s="168"/>
    </row>
    <row r="17" spans="1:25" ht="26.25" x14ac:dyDescent="0.25">
      <c r="A17" s="1987" t="s">
        <v>883</v>
      </c>
      <c r="B17" s="185" t="s">
        <v>640</v>
      </c>
      <c r="C17" s="181">
        <v>281.73756287879996</v>
      </c>
      <c r="D17" s="182">
        <v>2408</v>
      </c>
      <c r="E17" s="183">
        <v>9.1929999999999998E-3</v>
      </c>
      <c r="F17" s="183">
        <v>1.2744999999999999E-2</v>
      </c>
      <c r="G17" s="183">
        <v>1.3744000000000001E-2</v>
      </c>
      <c r="H17" s="184">
        <v>1.2450000000000001E-2</v>
      </c>
      <c r="I17" s="168"/>
      <c r="J17" s="168"/>
      <c r="K17" s="168"/>
      <c r="L17" s="168"/>
      <c r="M17" s="168"/>
      <c r="N17" s="171"/>
      <c r="O17" s="171"/>
      <c r="P17" s="171">
        <v>2.5702305106360825E-4</v>
      </c>
      <c r="Q17" s="171">
        <v>2.7922665686800962E-4</v>
      </c>
      <c r="R17" s="171">
        <v>2.7221587251831538E-4</v>
      </c>
      <c r="S17" s="171">
        <v>2.1622999081407528E-4</v>
      </c>
      <c r="T17" s="168"/>
      <c r="U17" s="168"/>
      <c r="V17" s="168"/>
      <c r="W17" s="168"/>
      <c r="X17" s="168"/>
      <c r="Y17" s="168"/>
    </row>
    <row r="18" spans="1:25" ht="15" customHeight="1" x14ac:dyDescent="0.25">
      <c r="A18" s="1987" t="s">
        <v>883</v>
      </c>
      <c r="B18" s="185" t="s">
        <v>641</v>
      </c>
      <c r="C18" s="181">
        <v>59.603237527400005</v>
      </c>
      <c r="D18" s="182">
        <v>1564</v>
      </c>
      <c r="E18" s="183">
        <v>6.7250000000000001E-3</v>
      </c>
      <c r="F18" s="183">
        <v>6.7069999999999994E-3</v>
      </c>
      <c r="G18" s="183">
        <v>9.1590000000000005E-3</v>
      </c>
      <c r="H18" s="184">
        <v>9.8099999999999993E-3</v>
      </c>
      <c r="I18" s="168"/>
      <c r="J18" s="168"/>
      <c r="K18" s="168"/>
      <c r="L18" s="168"/>
      <c r="M18" s="168"/>
      <c r="N18" s="171"/>
      <c r="O18" s="171"/>
      <c r="P18" s="171">
        <v>5.7399811537272554E-5</v>
      </c>
      <c r="Q18" s="171">
        <v>1.0338742550300794E-4</v>
      </c>
      <c r="R18" s="171">
        <v>1.0648304184832369E-4</v>
      </c>
      <c r="S18" s="171">
        <v>1.4721888878046373E-4</v>
      </c>
      <c r="T18" s="168"/>
      <c r="U18" s="168"/>
      <c r="V18" s="168"/>
      <c r="W18" s="168"/>
      <c r="X18" s="168"/>
      <c r="Y18" s="168"/>
    </row>
    <row r="19" spans="1:25" ht="27" thickBot="1" x14ac:dyDescent="0.3">
      <c r="A19" s="1986" t="s">
        <v>883</v>
      </c>
      <c r="B19" s="233" t="s">
        <v>643</v>
      </c>
      <c r="C19" s="230">
        <v>43.494872412600003</v>
      </c>
      <c r="D19" s="231">
        <v>173</v>
      </c>
      <c r="E19" s="177">
        <v>4.9300000000000004E-3</v>
      </c>
      <c r="F19" s="177">
        <v>6.1350000000000007E-3</v>
      </c>
      <c r="G19" s="177">
        <v>8.4569999999999992E-3</v>
      </c>
      <c r="H19" s="178">
        <v>8.6550000000000012E-3</v>
      </c>
      <c r="I19" s="168"/>
      <c r="J19" s="168"/>
      <c r="K19" s="168"/>
      <c r="L19" s="168"/>
      <c r="M19" s="168"/>
      <c r="N19" s="171"/>
      <c r="O19" s="171"/>
      <c r="P19" s="171">
        <v>-1.034541220205343E-4</v>
      </c>
      <c r="Q19" s="171">
        <v>2.0297568687357152E-4</v>
      </c>
      <c r="R19" s="171">
        <v>1.301614492407411E-4</v>
      </c>
      <c r="S19" s="171">
        <v>1.7362085069414423E-4</v>
      </c>
      <c r="T19" s="168"/>
      <c r="U19" s="168"/>
      <c r="V19" s="168"/>
      <c r="W19" s="168"/>
      <c r="X19" s="168"/>
      <c r="Y19" s="168"/>
    </row>
    <row r="20" spans="1:25" ht="15.75" thickBot="1" x14ac:dyDescent="0.3">
      <c r="A20" s="1744" t="s">
        <v>885</v>
      </c>
      <c r="B20" s="1408" t="s">
        <v>2398</v>
      </c>
      <c r="C20" s="1737">
        <v>4.3199837464000002</v>
      </c>
      <c r="D20" s="1740">
        <v>4</v>
      </c>
      <c r="E20" s="1351">
        <v>0</v>
      </c>
      <c r="F20" s="1351">
        <v>0</v>
      </c>
      <c r="G20" s="1351">
        <v>0</v>
      </c>
      <c r="H20" s="1352">
        <v>9.9700000000000006E-4</v>
      </c>
      <c r="I20" s="168"/>
      <c r="J20" s="168"/>
      <c r="K20" s="168"/>
      <c r="L20" s="168"/>
      <c r="M20" s="168"/>
      <c r="N20" s="171"/>
      <c r="O20" s="171"/>
      <c r="P20" s="171"/>
      <c r="Q20" s="171"/>
      <c r="R20" s="171"/>
      <c r="S20" s="171"/>
      <c r="T20" s="168"/>
      <c r="U20" s="168"/>
      <c r="V20" s="168"/>
      <c r="W20" s="168"/>
      <c r="X20" s="168"/>
      <c r="Y20" s="168"/>
    </row>
    <row r="21" spans="1:25" ht="15.75" thickBot="1" x14ac:dyDescent="0.3">
      <c r="A21" s="234" t="s">
        <v>1116</v>
      </c>
      <c r="B21" s="235" t="s">
        <v>645</v>
      </c>
      <c r="C21" s="230">
        <v>98.175489325200004</v>
      </c>
      <c r="D21" s="231">
        <v>340</v>
      </c>
      <c r="E21" s="177">
        <v>8.9379999999999998E-3</v>
      </c>
      <c r="F21" s="177">
        <v>8.8409999999999999E-3</v>
      </c>
      <c r="G21" s="177">
        <v>9.9990000000000009E-3</v>
      </c>
      <c r="H21" s="178">
        <v>9.5720000000000006E-3</v>
      </c>
      <c r="I21" s="168"/>
      <c r="J21" s="168"/>
      <c r="K21" s="168"/>
      <c r="L21" s="168"/>
      <c r="M21" s="168"/>
      <c r="N21" s="171"/>
      <c r="O21" s="171"/>
      <c r="P21" s="171"/>
      <c r="Q21" s="171"/>
      <c r="R21" s="171"/>
      <c r="S21" s="171"/>
      <c r="T21" s="168"/>
      <c r="U21" s="168"/>
      <c r="V21" s="168"/>
      <c r="W21" s="168"/>
      <c r="X21" s="168"/>
      <c r="Y21" s="168"/>
    </row>
    <row r="22" spans="1:25" x14ac:dyDescent="0.25">
      <c r="A22" s="1988" t="s">
        <v>886</v>
      </c>
      <c r="B22" s="187" t="s">
        <v>1046</v>
      </c>
      <c r="C22" s="173">
        <v>207.71989084420002</v>
      </c>
      <c r="D22" s="174">
        <v>4783</v>
      </c>
      <c r="E22" s="175">
        <v>4.9940000000000002E-3</v>
      </c>
      <c r="F22" s="175">
        <v>5.3159999999999995E-3</v>
      </c>
      <c r="G22" s="175">
        <v>5.3169999999999997E-3</v>
      </c>
      <c r="H22" s="176">
        <v>4.5230000000000001E-3</v>
      </c>
      <c r="I22" s="168"/>
      <c r="J22" s="168"/>
      <c r="K22" s="168"/>
      <c r="L22" s="168"/>
      <c r="M22" s="168"/>
      <c r="N22" s="171"/>
      <c r="O22" s="171"/>
      <c r="P22" s="171">
        <v>8.3925409347218428E-5</v>
      </c>
      <c r="Q22" s="171">
        <v>1.0765541046177037E-4</v>
      </c>
      <c r="R22" s="171">
        <v>9.2262977306385347E-5</v>
      </c>
      <c r="S22" s="171">
        <v>1.4054757416881341E-4</v>
      </c>
      <c r="T22" s="168"/>
      <c r="U22" s="168"/>
      <c r="V22" s="168"/>
      <c r="W22" s="168"/>
      <c r="X22" s="168"/>
      <c r="Y22" s="168"/>
    </row>
    <row r="23" spans="1:25" x14ac:dyDescent="0.25">
      <c r="A23" s="1989"/>
      <c r="B23" s="188" t="s">
        <v>636</v>
      </c>
      <c r="C23" s="181">
        <v>295.06875769840002</v>
      </c>
      <c r="D23" s="182">
        <v>3113</v>
      </c>
      <c r="E23" s="183">
        <v>1.4384999999999998E-2</v>
      </c>
      <c r="F23" s="183">
        <v>1.3724E-2</v>
      </c>
      <c r="G23" s="183">
        <v>1.2565999999999999E-2</v>
      </c>
      <c r="H23" s="184">
        <v>1.2350000000000002E-2</v>
      </c>
      <c r="I23" s="168"/>
      <c r="J23" s="168"/>
      <c r="K23" s="168"/>
      <c r="L23" s="168"/>
      <c r="M23" s="168"/>
      <c r="N23" s="171"/>
      <c r="O23" s="171"/>
      <c r="P23" s="171">
        <v>5.1366200976603479E-4</v>
      </c>
      <c r="Q23" s="171">
        <v>4.4284487018214679E-4</v>
      </c>
      <c r="R23" s="171">
        <v>3.9802148818947992E-4</v>
      </c>
      <c r="S23" s="171">
        <v>3.9079395559094525E-4</v>
      </c>
      <c r="T23" s="168"/>
      <c r="U23" s="168"/>
      <c r="V23" s="168"/>
      <c r="W23" s="168"/>
      <c r="X23" s="168"/>
      <c r="Y23" s="168"/>
    </row>
    <row r="24" spans="1:25" x14ac:dyDescent="0.25">
      <c r="A24" s="1989"/>
      <c r="B24" s="188" t="s">
        <v>647</v>
      </c>
      <c r="C24" s="181">
        <v>474.23184966639997</v>
      </c>
      <c r="D24" s="182">
        <v>10112</v>
      </c>
      <c r="E24" s="183">
        <v>6.0660000000000002E-3</v>
      </c>
      <c r="F24" s="183">
        <v>5.8420000000000008E-3</v>
      </c>
      <c r="G24" s="183">
        <v>5.5669999999999999E-3</v>
      </c>
      <c r="H24" s="184">
        <v>5.437E-3</v>
      </c>
      <c r="I24" s="168"/>
      <c r="J24" s="168"/>
      <c r="K24" s="168"/>
      <c r="L24" s="168"/>
      <c r="M24" s="168"/>
      <c r="N24" s="171"/>
      <c r="O24" s="171"/>
      <c r="P24" s="171">
        <v>3.6876626729510518E-4</v>
      </c>
      <c r="Q24" s="171">
        <v>3.390417072069042E-4</v>
      </c>
      <c r="R24" s="171">
        <v>3.0399528264876327E-4</v>
      </c>
      <c r="S24" s="171">
        <v>2.621991763238692E-4</v>
      </c>
      <c r="T24" s="168"/>
      <c r="U24" s="168"/>
      <c r="V24" s="168"/>
      <c r="W24" s="168"/>
      <c r="X24" s="168"/>
      <c r="Y24" s="168"/>
    </row>
    <row r="25" spans="1:25" ht="15.75" thickBot="1" x14ac:dyDescent="0.3">
      <c r="A25" s="1990"/>
      <c r="B25" s="1401" t="s">
        <v>649</v>
      </c>
      <c r="C25" s="1726">
        <v>37.201367096599995</v>
      </c>
      <c r="D25" s="1727">
        <v>198</v>
      </c>
      <c r="E25" s="1728">
        <v>6.8170000000000001E-3</v>
      </c>
      <c r="F25" s="183">
        <v>6.8170000000000001E-3</v>
      </c>
      <c r="G25" s="183">
        <v>6.9240000000000005E-3</v>
      </c>
      <c r="H25" s="184">
        <v>6.3290000000000004E-3</v>
      </c>
      <c r="I25" s="168"/>
      <c r="J25" s="168"/>
      <c r="K25" s="168"/>
      <c r="L25" s="168"/>
      <c r="M25" s="168"/>
      <c r="N25" s="171"/>
      <c r="O25" s="171"/>
      <c r="P25" s="171"/>
      <c r="Q25" s="171"/>
      <c r="R25" s="171"/>
      <c r="S25" s="171"/>
      <c r="T25" s="168"/>
      <c r="U25" s="168"/>
      <c r="V25" s="168"/>
      <c r="W25" s="168"/>
      <c r="X25" s="168"/>
      <c r="Y25" s="168"/>
    </row>
    <row r="26" spans="1:25" x14ac:dyDescent="0.25">
      <c r="A26" s="1969" t="s">
        <v>887</v>
      </c>
      <c r="B26" s="1404" t="s">
        <v>638</v>
      </c>
      <c r="C26" s="1733">
        <v>128.06416220919999</v>
      </c>
      <c r="D26" s="1738">
        <v>1844</v>
      </c>
      <c r="E26" s="1734">
        <v>7.0430000000000006E-3</v>
      </c>
      <c r="F26" s="1734">
        <v>1.1779999999999999E-2</v>
      </c>
      <c r="G26" s="1734">
        <v>1.3644E-2</v>
      </c>
      <c r="H26" s="176">
        <v>1.4801999999999999E-2</v>
      </c>
      <c r="I26" s="168"/>
      <c r="J26" s="168"/>
      <c r="K26" s="168"/>
      <c r="L26" s="168"/>
      <c r="M26" s="168"/>
      <c r="N26" s="171"/>
      <c r="O26" s="171"/>
      <c r="P26" s="171">
        <v>1.8467973537306798E-4</v>
      </c>
      <c r="Q26" s="171">
        <v>3.6656165218482871E-4</v>
      </c>
      <c r="R26" s="171">
        <v>2.4767807365606213E-4</v>
      </c>
      <c r="S26" s="171">
        <v>2.7468413587071412E-4</v>
      </c>
      <c r="T26" s="168"/>
      <c r="U26" s="168"/>
      <c r="V26" s="168"/>
      <c r="W26" s="168"/>
      <c r="X26" s="168"/>
      <c r="Y26" s="168"/>
    </row>
    <row r="27" spans="1:25" ht="16.5" customHeight="1" thickBot="1" x14ac:dyDescent="0.3">
      <c r="A27" s="1970"/>
      <c r="B27" s="1401" t="s">
        <v>1047</v>
      </c>
      <c r="C27" s="1735">
        <v>82.621225275400008</v>
      </c>
      <c r="D27" s="1739">
        <v>524</v>
      </c>
      <c r="E27" s="1732">
        <v>6.2970000000000005E-3</v>
      </c>
      <c r="F27" s="1732">
        <v>1.1580999999999999E-2</v>
      </c>
      <c r="G27" s="1732">
        <v>1.332E-2</v>
      </c>
      <c r="H27" s="1736">
        <v>1.3300000000000001E-2</v>
      </c>
      <c r="I27" s="168"/>
      <c r="J27" s="168"/>
      <c r="K27" s="168"/>
      <c r="L27" s="168"/>
      <c r="M27" s="168"/>
      <c r="N27" s="171"/>
      <c r="O27" s="171"/>
      <c r="P27" s="171">
        <v>1.8878789884865522E-4</v>
      </c>
      <c r="Q27" s="171">
        <v>2.1555500938963824E-4</v>
      </c>
      <c r="R27" s="171">
        <v>1.550877324501107E-4</v>
      </c>
      <c r="S27" s="171">
        <v>1.4332911214623515E-4</v>
      </c>
      <c r="T27" s="168"/>
      <c r="U27" s="168"/>
      <c r="V27" s="168"/>
      <c r="W27" s="168"/>
      <c r="X27" s="168"/>
      <c r="Y27" s="168"/>
    </row>
    <row r="28" spans="1:25" ht="15.75" thickBot="1" x14ac:dyDescent="0.3">
      <c r="A28" s="1982" t="s">
        <v>1117</v>
      </c>
      <c r="B28" s="1983"/>
      <c r="C28" s="1729">
        <f>SUM(C8:C27)</f>
        <v>4130.7581256521999</v>
      </c>
      <c r="D28" s="1729">
        <f>SUM(D8:D27)</f>
        <v>54149</v>
      </c>
      <c r="E28" s="1730"/>
      <c r="F28" s="1730"/>
      <c r="G28" s="1730"/>
      <c r="H28" s="1731"/>
      <c r="I28" s="168"/>
      <c r="J28" s="168"/>
      <c r="K28" s="168"/>
      <c r="L28" s="168"/>
      <c r="M28" s="168"/>
      <c r="N28" s="171"/>
      <c r="O28" s="171"/>
      <c r="P28" s="171"/>
      <c r="Q28" s="171"/>
      <c r="R28" s="171"/>
      <c r="S28" s="171"/>
      <c r="T28" s="168"/>
      <c r="U28" s="168"/>
      <c r="V28" s="168"/>
      <c r="W28" s="168"/>
      <c r="X28" s="168"/>
      <c r="Y28" s="168"/>
    </row>
    <row r="29" spans="1:25" ht="15.75" thickBot="1" x14ac:dyDescent="0.3">
      <c r="A29" s="1982" t="s">
        <v>1118</v>
      </c>
      <c r="B29" s="1984"/>
      <c r="C29" s="1984"/>
      <c r="D29" s="1984"/>
      <c r="E29" s="190">
        <v>8.7195923810194503E-3</v>
      </c>
      <c r="F29" s="190">
        <v>1.0462518303946634E-2</v>
      </c>
      <c r="G29" s="190">
        <v>1.0886852285697815E-2</v>
      </c>
      <c r="H29" s="191">
        <v>1.0496268969084295E-2</v>
      </c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</row>
    <row r="30" spans="1:25" ht="5.25" customHeight="1" x14ac:dyDescent="0.25">
      <c r="A30" s="192"/>
      <c r="B30" s="193"/>
      <c r="C30" s="194"/>
      <c r="D30" s="195"/>
      <c r="E30" s="196"/>
      <c r="F30" s="196"/>
      <c r="G30" s="196"/>
      <c r="H30" s="196"/>
    </row>
    <row r="31" spans="1:25" ht="19.5" customHeight="1" x14ac:dyDescent="0.25">
      <c r="A31" s="197" t="s">
        <v>976</v>
      </c>
      <c r="B31" s="198"/>
      <c r="C31" s="199"/>
      <c r="D31" s="200"/>
      <c r="E31" s="201"/>
      <c r="F31" s="201"/>
      <c r="G31" s="201"/>
      <c r="H31" s="201"/>
    </row>
    <row r="32" spans="1:25" x14ac:dyDescent="0.25">
      <c r="A32" s="202" t="s">
        <v>888</v>
      </c>
      <c r="B32" s="198"/>
      <c r="C32" s="1374"/>
      <c r="D32" s="1374"/>
      <c r="E32" s="199"/>
      <c r="F32" s="199"/>
      <c r="G32" s="199"/>
      <c r="H32" s="199"/>
    </row>
    <row r="33" spans="1:8" x14ac:dyDescent="0.25">
      <c r="A33" s="1971"/>
      <c r="B33" s="1971"/>
      <c r="C33" s="1971"/>
      <c r="D33" s="1971"/>
      <c r="E33" s="1971"/>
      <c r="F33" s="1971"/>
      <c r="G33" s="1971"/>
      <c r="H33" s="1971"/>
    </row>
    <row r="34" spans="1:8" x14ac:dyDescent="0.25">
      <c r="A34" s="1971"/>
      <c r="B34" s="1971"/>
      <c r="C34" s="1971"/>
      <c r="D34" s="1971"/>
      <c r="E34" s="1971"/>
      <c r="F34" s="1971"/>
      <c r="G34" s="1971"/>
      <c r="H34" s="1971"/>
    </row>
    <row r="36" spans="1:8" x14ac:dyDescent="0.25">
      <c r="E36" s="1356"/>
    </row>
    <row r="37" spans="1:8" x14ac:dyDescent="0.25">
      <c r="E37" s="1356"/>
    </row>
    <row r="38" spans="1:8" x14ac:dyDescent="0.25">
      <c r="E38" s="1356"/>
    </row>
    <row r="39" spans="1:8" x14ac:dyDescent="0.25">
      <c r="E39" s="1356"/>
    </row>
  </sheetData>
  <mergeCells count="17">
    <mergeCell ref="A22:A25"/>
    <mergeCell ref="A26:A27"/>
    <mergeCell ref="A33:H34"/>
    <mergeCell ref="A2:H2"/>
    <mergeCell ref="A3:H3"/>
    <mergeCell ref="A4:H4"/>
    <mergeCell ref="A6:A7"/>
    <mergeCell ref="B6:B7"/>
    <mergeCell ref="C6:C7"/>
    <mergeCell ref="D6:D7"/>
    <mergeCell ref="E6:H6"/>
    <mergeCell ref="A28:B28"/>
    <mergeCell ref="A29:D29"/>
    <mergeCell ref="A8:A9"/>
    <mergeCell ref="A10:A11"/>
    <mergeCell ref="A12:A14"/>
    <mergeCell ref="A15:A1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0"/>
  <sheetViews>
    <sheetView workbookViewId="0">
      <selection activeCell="K26" sqref="K26"/>
    </sheetView>
  </sheetViews>
  <sheetFormatPr baseColWidth="10"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47" t="s">
        <v>0</v>
      </c>
      <c r="B1" s="1748"/>
      <c r="C1" s="1748"/>
      <c r="D1" s="1748"/>
      <c r="E1" s="1748"/>
      <c r="F1" s="1748"/>
      <c r="G1" s="1748"/>
      <c r="H1" s="1748"/>
      <c r="I1" s="1748"/>
      <c r="J1" s="1748"/>
      <c r="K1" s="1749"/>
    </row>
    <row r="2" spans="1:257" ht="15.75" x14ac:dyDescent="0.25">
      <c r="A2" s="1750" t="s">
        <v>2311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52"/>
    </row>
    <row r="3" spans="1:257" ht="15.75" x14ac:dyDescent="0.25">
      <c r="A3" s="1753" t="s">
        <v>1413</v>
      </c>
      <c r="B3" s="1754"/>
      <c r="C3" s="1754"/>
      <c r="D3" s="1754"/>
      <c r="E3" s="1754"/>
      <c r="F3" s="1754"/>
      <c r="G3" s="1754"/>
      <c r="H3" s="1754"/>
      <c r="I3" s="1754"/>
      <c r="J3" s="1754"/>
      <c r="K3" s="1755"/>
    </row>
    <row r="4" spans="1:257" ht="6.75" customHeight="1" thickBot="1" x14ac:dyDescent="0.3">
      <c r="A4" s="722"/>
      <c r="B4" s="45"/>
      <c r="C4" s="45"/>
      <c r="D4" s="45"/>
      <c r="E4" s="45"/>
      <c r="F4" s="45"/>
      <c r="G4" s="45"/>
      <c r="H4" s="45"/>
      <c r="I4" s="45"/>
      <c r="J4" s="45"/>
      <c r="K4" s="723"/>
    </row>
    <row r="5" spans="1:257" ht="15.75" thickBot="1" x14ac:dyDescent="0.3">
      <c r="A5" s="1756" t="s">
        <v>996</v>
      </c>
      <c r="B5" s="1758" t="s">
        <v>997</v>
      </c>
      <c r="C5" s="1758"/>
      <c r="D5" s="1758"/>
      <c r="E5" s="1759"/>
      <c r="F5" s="1760" t="s">
        <v>998</v>
      </c>
      <c r="G5" s="1758"/>
      <c r="H5" s="1758"/>
      <c r="I5" s="1758"/>
      <c r="J5" s="1761" t="s">
        <v>1414</v>
      </c>
      <c r="K5" s="1763" t="s">
        <v>1415</v>
      </c>
    </row>
    <row r="6" spans="1:257" s="726" customFormat="1" ht="39.75" customHeight="1" thickBot="1" x14ac:dyDescent="0.3">
      <c r="A6" s="1757"/>
      <c r="B6" s="795" t="s">
        <v>2</v>
      </c>
      <c r="C6" s="724" t="s">
        <v>3</v>
      </c>
      <c r="D6" s="724" t="s">
        <v>4</v>
      </c>
      <c r="E6" s="725" t="s">
        <v>5</v>
      </c>
      <c r="F6" s="794" t="s">
        <v>2</v>
      </c>
      <c r="G6" s="724" t="s">
        <v>3</v>
      </c>
      <c r="H6" s="724" t="s">
        <v>4</v>
      </c>
      <c r="I6" s="725" t="s">
        <v>5</v>
      </c>
      <c r="J6" s="1762"/>
      <c r="K6" s="1764"/>
    </row>
    <row r="7" spans="1:257" x14ac:dyDescent="0.25">
      <c r="A7" s="727" t="s">
        <v>6</v>
      </c>
      <c r="B7" s="1406">
        <v>2493</v>
      </c>
      <c r="C7" s="797">
        <v>403</v>
      </c>
      <c r="D7" s="797">
        <v>0</v>
      </c>
      <c r="E7" s="798">
        <v>0</v>
      </c>
      <c r="F7" s="1406">
        <v>122077382.26000001</v>
      </c>
      <c r="G7" s="797">
        <v>129088923.78</v>
      </c>
      <c r="H7" s="797">
        <v>0</v>
      </c>
      <c r="I7" s="798">
        <v>0</v>
      </c>
      <c r="J7" s="1395">
        <v>2896</v>
      </c>
      <c r="K7" s="798">
        <v>251166306.03999999</v>
      </c>
      <c r="IW7" s="729"/>
    </row>
    <row r="8" spans="1:257" x14ac:dyDescent="0.25">
      <c r="A8" s="727" t="s">
        <v>7</v>
      </c>
      <c r="B8" s="796">
        <v>2040</v>
      </c>
      <c r="C8" s="1388">
        <v>103</v>
      </c>
      <c r="D8" s="1388">
        <v>0</v>
      </c>
      <c r="E8" s="728">
        <v>0</v>
      </c>
      <c r="F8" s="796">
        <v>5313747.6900000004</v>
      </c>
      <c r="G8" s="1388">
        <v>6609402.8200000003</v>
      </c>
      <c r="H8" s="1388">
        <v>0</v>
      </c>
      <c r="I8" s="728">
        <v>0</v>
      </c>
      <c r="J8" s="1392">
        <v>2143</v>
      </c>
      <c r="K8" s="728">
        <v>11923150.51</v>
      </c>
      <c r="IW8" s="729"/>
    </row>
    <row r="9" spans="1:257" x14ac:dyDescent="0.25">
      <c r="A9" s="727" t="s">
        <v>8</v>
      </c>
      <c r="B9" s="796">
        <v>1544</v>
      </c>
      <c r="C9" s="1388">
        <v>71</v>
      </c>
      <c r="D9" s="1388">
        <v>0</v>
      </c>
      <c r="E9" s="728">
        <v>0</v>
      </c>
      <c r="F9" s="796">
        <v>37402911.539999999</v>
      </c>
      <c r="G9" s="1388">
        <v>21952000</v>
      </c>
      <c r="H9" s="1388">
        <v>0</v>
      </c>
      <c r="I9" s="728">
        <v>0</v>
      </c>
      <c r="J9" s="1392">
        <v>1615</v>
      </c>
      <c r="K9" s="728">
        <v>59354911.539999999</v>
      </c>
      <c r="IW9" s="729"/>
    </row>
    <row r="10" spans="1:257" x14ac:dyDescent="0.25">
      <c r="A10" s="727" t="s">
        <v>9</v>
      </c>
      <c r="B10" s="796">
        <v>2221</v>
      </c>
      <c r="C10" s="1388">
        <v>99</v>
      </c>
      <c r="D10" s="1388">
        <v>0</v>
      </c>
      <c r="E10" s="728">
        <v>0</v>
      </c>
      <c r="F10" s="796">
        <v>294837811.68000001</v>
      </c>
      <c r="G10" s="1388">
        <v>32392624.640000001</v>
      </c>
      <c r="H10" s="1388">
        <v>0</v>
      </c>
      <c r="I10" s="728">
        <v>0</v>
      </c>
      <c r="J10" s="1392">
        <v>2320</v>
      </c>
      <c r="K10" s="728">
        <v>327230436.31999999</v>
      </c>
      <c r="IW10" s="729"/>
    </row>
    <row r="11" spans="1:257" x14ac:dyDescent="0.25">
      <c r="A11" s="727" t="s">
        <v>11</v>
      </c>
      <c r="B11" s="796">
        <v>2576</v>
      </c>
      <c r="C11" s="1388">
        <v>85</v>
      </c>
      <c r="D11" s="1388">
        <v>0</v>
      </c>
      <c r="E11" s="728">
        <v>0</v>
      </c>
      <c r="F11" s="796">
        <v>88844109.700000003</v>
      </c>
      <c r="G11" s="1388">
        <v>26533104.670000002</v>
      </c>
      <c r="H11" s="1388">
        <v>0</v>
      </c>
      <c r="I11" s="728">
        <v>0</v>
      </c>
      <c r="J11" s="1392">
        <v>2661</v>
      </c>
      <c r="K11" s="728">
        <v>115377214.37</v>
      </c>
      <c r="IW11" s="729"/>
    </row>
    <row r="12" spans="1:257" x14ac:dyDescent="0.25">
      <c r="A12" s="727" t="s">
        <v>12</v>
      </c>
      <c r="B12" s="796">
        <v>1854</v>
      </c>
      <c r="C12" s="1388">
        <v>335</v>
      </c>
      <c r="D12" s="1388">
        <v>0</v>
      </c>
      <c r="E12" s="728">
        <v>0</v>
      </c>
      <c r="F12" s="796">
        <v>11775287.82</v>
      </c>
      <c r="G12" s="1388">
        <v>75049427.819999993</v>
      </c>
      <c r="H12" s="1388">
        <v>0</v>
      </c>
      <c r="I12" s="728">
        <v>0</v>
      </c>
      <c r="J12" s="1392">
        <v>2189</v>
      </c>
      <c r="K12" s="728">
        <v>86824715.640000001</v>
      </c>
      <c r="IW12" s="729"/>
    </row>
    <row r="13" spans="1:257" x14ac:dyDescent="0.25">
      <c r="A13" s="727" t="s">
        <v>13</v>
      </c>
      <c r="B13" s="796">
        <v>6766</v>
      </c>
      <c r="C13" s="1388">
        <v>1079</v>
      </c>
      <c r="D13" s="1388">
        <v>0</v>
      </c>
      <c r="E13" s="728">
        <v>2</v>
      </c>
      <c r="F13" s="796">
        <v>85896322</v>
      </c>
      <c r="G13" s="1388">
        <v>6495148.0899999999</v>
      </c>
      <c r="H13" s="1388">
        <v>0</v>
      </c>
      <c r="I13" s="728">
        <v>0</v>
      </c>
      <c r="J13" s="1392">
        <v>7847</v>
      </c>
      <c r="K13" s="728">
        <v>92391470.090000004</v>
      </c>
      <c r="IW13" s="729"/>
    </row>
    <row r="14" spans="1:257" x14ac:dyDescent="0.25">
      <c r="A14" s="727" t="s">
        <v>14</v>
      </c>
      <c r="B14" s="796">
        <v>5073</v>
      </c>
      <c r="C14" s="1388">
        <v>806</v>
      </c>
      <c r="D14" s="1388">
        <v>0</v>
      </c>
      <c r="E14" s="728">
        <v>0</v>
      </c>
      <c r="F14" s="796">
        <v>51888079.119999997</v>
      </c>
      <c r="G14" s="1388">
        <v>30334822.890000001</v>
      </c>
      <c r="H14" s="1388">
        <v>0</v>
      </c>
      <c r="I14" s="728">
        <v>0</v>
      </c>
      <c r="J14" s="1392">
        <v>5879</v>
      </c>
      <c r="K14" s="728">
        <v>82222902.010000005</v>
      </c>
      <c r="IW14" s="729"/>
    </row>
    <row r="15" spans="1:257" x14ac:dyDescent="0.25">
      <c r="A15" s="727" t="s">
        <v>15</v>
      </c>
      <c r="B15" s="796">
        <v>26202</v>
      </c>
      <c r="C15" s="1388">
        <v>711</v>
      </c>
      <c r="D15" s="1388">
        <v>0</v>
      </c>
      <c r="E15" s="728">
        <v>3</v>
      </c>
      <c r="F15" s="796">
        <v>467202517.75999999</v>
      </c>
      <c r="G15" s="1388">
        <v>13097418.17</v>
      </c>
      <c r="H15" s="1388">
        <v>0</v>
      </c>
      <c r="I15" s="728">
        <v>742940.29</v>
      </c>
      <c r="J15" s="1392">
        <v>26916</v>
      </c>
      <c r="K15" s="728">
        <v>481042876.22000003</v>
      </c>
      <c r="IW15" s="729"/>
    </row>
    <row r="16" spans="1:257" x14ac:dyDescent="0.25">
      <c r="A16" s="727" t="s">
        <v>16</v>
      </c>
      <c r="B16" s="796">
        <v>54972</v>
      </c>
      <c r="C16" s="1388">
        <v>499</v>
      </c>
      <c r="D16" s="1388">
        <v>0</v>
      </c>
      <c r="E16" s="728">
        <v>0</v>
      </c>
      <c r="F16" s="796">
        <v>429712509.31999999</v>
      </c>
      <c r="G16" s="1388">
        <v>5368231.28</v>
      </c>
      <c r="H16" s="1388">
        <v>0</v>
      </c>
      <c r="I16" s="728">
        <v>0</v>
      </c>
      <c r="J16" s="1392">
        <v>55471</v>
      </c>
      <c r="K16" s="728">
        <v>435080740.60000002</v>
      </c>
      <c r="IW16" s="729"/>
    </row>
    <row r="17" spans="1:257" x14ac:dyDescent="0.25">
      <c r="A17" s="727" t="s">
        <v>17</v>
      </c>
      <c r="B17" s="796">
        <v>474</v>
      </c>
      <c r="C17" s="1388">
        <v>158</v>
      </c>
      <c r="D17" s="1388">
        <v>0</v>
      </c>
      <c r="E17" s="728">
        <v>0</v>
      </c>
      <c r="F17" s="796">
        <v>11788195.49</v>
      </c>
      <c r="G17" s="1388">
        <v>5321328.08</v>
      </c>
      <c r="H17" s="1388">
        <v>0</v>
      </c>
      <c r="I17" s="728">
        <v>0</v>
      </c>
      <c r="J17" s="1392">
        <v>632</v>
      </c>
      <c r="K17" s="728">
        <v>17109523.57</v>
      </c>
      <c r="IW17" s="729"/>
    </row>
    <row r="18" spans="1:257" x14ac:dyDescent="0.25">
      <c r="A18" s="727" t="s">
        <v>18</v>
      </c>
      <c r="B18" s="796">
        <v>16772</v>
      </c>
      <c r="C18" s="1388">
        <v>70</v>
      </c>
      <c r="D18" s="1388">
        <v>0</v>
      </c>
      <c r="E18" s="728">
        <v>0</v>
      </c>
      <c r="F18" s="796">
        <v>183380390.78999999</v>
      </c>
      <c r="G18" s="1388">
        <v>25985310.579999998</v>
      </c>
      <c r="H18" s="1388">
        <v>0</v>
      </c>
      <c r="I18" s="728">
        <v>0</v>
      </c>
      <c r="J18" s="1392">
        <v>16842</v>
      </c>
      <c r="K18" s="728">
        <v>209365701.37</v>
      </c>
      <c r="IW18" s="729"/>
    </row>
    <row r="19" spans="1:257" x14ac:dyDescent="0.25">
      <c r="A19" s="727" t="s">
        <v>19</v>
      </c>
      <c r="B19" s="796">
        <v>32207</v>
      </c>
      <c r="C19" s="1388">
        <v>165</v>
      </c>
      <c r="D19" s="1388">
        <v>0</v>
      </c>
      <c r="E19" s="728">
        <v>0</v>
      </c>
      <c r="F19" s="796">
        <v>422193678.83999997</v>
      </c>
      <c r="G19" s="1388">
        <v>252781.87</v>
      </c>
      <c r="H19" s="1388">
        <v>0</v>
      </c>
      <c r="I19" s="728">
        <v>0</v>
      </c>
      <c r="J19" s="1392">
        <v>32372</v>
      </c>
      <c r="K19" s="728">
        <v>422446460.70999998</v>
      </c>
      <c r="IW19" s="729"/>
    </row>
    <row r="20" spans="1:257" x14ac:dyDescent="0.25">
      <c r="A20" s="727" t="s">
        <v>20</v>
      </c>
      <c r="B20" s="796">
        <v>18262</v>
      </c>
      <c r="C20" s="1388">
        <v>653</v>
      </c>
      <c r="D20" s="1388">
        <v>0</v>
      </c>
      <c r="E20" s="728">
        <v>0</v>
      </c>
      <c r="F20" s="796">
        <v>351707351.79000002</v>
      </c>
      <c r="G20" s="1388">
        <v>430490518.94</v>
      </c>
      <c r="H20" s="1388">
        <v>0</v>
      </c>
      <c r="I20" s="728">
        <v>0</v>
      </c>
      <c r="J20" s="1392">
        <v>18915</v>
      </c>
      <c r="K20" s="728">
        <v>782197870.73000002</v>
      </c>
      <c r="IW20" s="729"/>
    </row>
    <row r="21" spans="1:257" x14ac:dyDescent="0.25">
      <c r="A21" s="727" t="s">
        <v>21</v>
      </c>
      <c r="B21" s="796">
        <v>3087</v>
      </c>
      <c r="C21" s="1388">
        <v>1212</v>
      </c>
      <c r="D21" s="1388">
        <v>0</v>
      </c>
      <c r="E21" s="728">
        <v>0</v>
      </c>
      <c r="F21" s="796">
        <v>51671898.280000001</v>
      </c>
      <c r="G21" s="1388">
        <v>23203459.449999999</v>
      </c>
      <c r="H21" s="1388">
        <v>0</v>
      </c>
      <c r="I21" s="728">
        <v>0</v>
      </c>
      <c r="J21" s="1392">
        <v>4299</v>
      </c>
      <c r="K21" s="728">
        <v>74875357.730000004</v>
      </c>
      <c r="IW21" s="729"/>
    </row>
    <row r="22" spans="1:257" x14ac:dyDescent="0.25">
      <c r="A22" s="727" t="s">
        <v>22</v>
      </c>
      <c r="B22" s="796">
        <v>568</v>
      </c>
      <c r="C22" s="1388">
        <v>96</v>
      </c>
      <c r="D22" s="1388">
        <v>0</v>
      </c>
      <c r="E22" s="728">
        <v>0</v>
      </c>
      <c r="F22" s="796">
        <v>31285496.870000001</v>
      </c>
      <c r="G22" s="1388">
        <v>3783965.7</v>
      </c>
      <c r="H22" s="1388">
        <v>0</v>
      </c>
      <c r="I22" s="728">
        <v>0</v>
      </c>
      <c r="J22" s="1392">
        <v>664</v>
      </c>
      <c r="K22" s="728">
        <v>35069462.57</v>
      </c>
      <c r="IW22" s="729"/>
    </row>
    <row r="23" spans="1:257" x14ac:dyDescent="0.25">
      <c r="A23" s="727" t="s">
        <v>23</v>
      </c>
      <c r="B23" s="796">
        <v>568</v>
      </c>
      <c r="C23" s="1388">
        <v>10</v>
      </c>
      <c r="D23" s="1388">
        <v>0</v>
      </c>
      <c r="E23" s="728">
        <v>0</v>
      </c>
      <c r="F23" s="796">
        <v>7473690.29</v>
      </c>
      <c r="G23" s="1388">
        <v>5145000</v>
      </c>
      <c r="H23" s="1388">
        <v>0</v>
      </c>
      <c r="I23" s="728">
        <v>0</v>
      </c>
      <c r="J23" s="1392">
        <v>578</v>
      </c>
      <c r="K23" s="728">
        <v>12618690.289999999</v>
      </c>
      <c r="IW23" s="729"/>
    </row>
    <row r="24" spans="1:257" s="741" customFormat="1" ht="15.75" thickBot="1" x14ac:dyDescent="0.3">
      <c r="A24" s="729" t="s">
        <v>1435</v>
      </c>
      <c r="B24" s="796">
        <v>96</v>
      </c>
      <c r="C24" s="1388">
        <v>0</v>
      </c>
      <c r="D24" s="1388">
        <v>0</v>
      </c>
      <c r="E24" s="728">
        <v>0</v>
      </c>
      <c r="F24" s="796">
        <v>30005000</v>
      </c>
      <c r="G24" s="1388">
        <v>0</v>
      </c>
      <c r="H24" s="1388">
        <v>0</v>
      </c>
      <c r="I24" s="728">
        <v>0</v>
      </c>
      <c r="J24" s="1407">
        <v>96</v>
      </c>
      <c r="K24" s="1389">
        <v>30005000</v>
      </c>
      <c r="IW24" s="729"/>
    </row>
    <row r="25" spans="1:257" ht="15.75" thickBot="1" x14ac:dyDescent="0.3">
      <c r="A25" s="730" t="s">
        <v>1</v>
      </c>
      <c r="B25" s="731">
        <f>SUM(B7:B24)</f>
        <v>177775</v>
      </c>
      <c r="C25" s="1394">
        <f t="shared" ref="C25:J25" si="0">SUM(C7:C24)</f>
        <v>6555</v>
      </c>
      <c r="D25" s="1394">
        <f t="shared" si="0"/>
        <v>0</v>
      </c>
      <c r="E25" s="1396">
        <f t="shared" si="0"/>
        <v>5</v>
      </c>
      <c r="F25" s="731">
        <f t="shared" si="0"/>
        <v>2684456381.2400002</v>
      </c>
      <c r="G25" s="1394">
        <f t="shared" si="0"/>
        <v>841103468.77999997</v>
      </c>
      <c r="H25" s="1394">
        <f t="shared" si="0"/>
        <v>0</v>
      </c>
      <c r="I25" s="1396">
        <f>SUM(I7:I24)</f>
        <v>742940.29</v>
      </c>
      <c r="J25" s="1394">
        <f t="shared" si="0"/>
        <v>184335</v>
      </c>
      <c r="K25" s="1396">
        <f>SUM(K7:K24)</f>
        <v>3526302790.3100004</v>
      </c>
    </row>
    <row r="26" spans="1:257" ht="4.5" customHeight="1" x14ac:dyDescent="0.2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</row>
    <row r="27" spans="1:257" x14ac:dyDescent="0.25">
      <c r="A27" s="1746"/>
      <c r="B27" s="1746"/>
      <c r="C27" s="1746"/>
      <c r="D27" s="1746"/>
      <c r="E27" s="1746"/>
      <c r="F27" s="1746"/>
      <c r="G27" s="1746"/>
    </row>
    <row r="28" spans="1:257" x14ac:dyDescent="0.25">
      <c r="A28" s="1746"/>
      <c r="B28" s="1746"/>
      <c r="C28" s="1746"/>
      <c r="D28" s="1746"/>
      <c r="E28" s="1746"/>
      <c r="F28" s="1746"/>
      <c r="G28" s="1746"/>
    </row>
    <row r="29" spans="1:257" x14ac:dyDescent="0.25"/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ht="14.25" customHeight="1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</sheetData>
  <mergeCells count="10">
    <mergeCell ref="A27:G27"/>
    <mergeCell ref="A28:G28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="80" zoomScaleNormal="80" workbookViewId="0">
      <selection activeCell="A2" sqref="A2:H2"/>
    </sheetView>
  </sheetViews>
  <sheetFormatPr baseColWidth="10" defaultColWidth="11.42578125" defaultRowHeight="15" x14ac:dyDescent="0.25"/>
  <cols>
    <col min="1" max="1" width="43.7109375" style="164" customWidth="1"/>
    <col min="2" max="2" width="55" style="164" customWidth="1"/>
    <col min="3" max="3" width="21" style="164" customWidth="1"/>
    <col min="4" max="4" width="17.28515625" style="164" customWidth="1"/>
    <col min="5" max="6" width="10.85546875" style="164" customWidth="1"/>
    <col min="7" max="8" width="12.28515625" style="164" customWidth="1"/>
    <col min="9" max="9" width="11.42578125" style="164"/>
    <col min="10" max="10" width="44.85546875" style="164" customWidth="1"/>
    <col min="11" max="252" width="11.42578125" style="164"/>
    <col min="253" max="253" width="25" style="164" customWidth="1"/>
    <col min="254" max="254" width="21.5703125" style="164" bestFit="1" customWidth="1"/>
    <col min="255" max="256" width="13.7109375" style="164" customWidth="1"/>
    <col min="257" max="508" width="11.42578125" style="164"/>
    <col min="509" max="509" width="25" style="164" customWidth="1"/>
    <col min="510" max="510" width="21.5703125" style="164" bestFit="1" customWidth="1"/>
    <col min="511" max="512" width="13.7109375" style="164" customWidth="1"/>
    <col min="513" max="764" width="11.42578125" style="164"/>
    <col min="765" max="765" width="25" style="164" customWidth="1"/>
    <col min="766" max="766" width="21.5703125" style="164" bestFit="1" customWidth="1"/>
    <col min="767" max="768" width="13.7109375" style="164" customWidth="1"/>
    <col min="769" max="1020" width="11.42578125" style="164"/>
    <col min="1021" max="1021" width="25" style="164" customWidth="1"/>
    <col min="1022" max="1022" width="21.5703125" style="164" bestFit="1" customWidth="1"/>
    <col min="1023" max="1024" width="13.7109375" style="164" customWidth="1"/>
    <col min="1025" max="1276" width="11.42578125" style="164"/>
    <col min="1277" max="1277" width="25" style="164" customWidth="1"/>
    <col min="1278" max="1278" width="21.5703125" style="164" bestFit="1" customWidth="1"/>
    <col min="1279" max="1280" width="13.7109375" style="164" customWidth="1"/>
    <col min="1281" max="1532" width="11.42578125" style="164"/>
    <col min="1533" max="1533" width="25" style="164" customWidth="1"/>
    <col min="1534" max="1534" width="21.5703125" style="164" bestFit="1" customWidth="1"/>
    <col min="1535" max="1536" width="13.7109375" style="164" customWidth="1"/>
    <col min="1537" max="1788" width="11.42578125" style="164"/>
    <col min="1789" max="1789" width="25" style="164" customWidth="1"/>
    <col min="1790" max="1790" width="21.5703125" style="164" bestFit="1" customWidth="1"/>
    <col min="1791" max="1792" width="13.7109375" style="164" customWidth="1"/>
    <col min="1793" max="2044" width="11.42578125" style="164"/>
    <col min="2045" max="2045" width="25" style="164" customWidth="1"/>
    <col min="2046" max="2046" width="21.5703125" style="164" bestFit="1" customWidth="1"/>
    <col min="2047" max="2048" width="13.7109375" style="164" customWidth="1"/>
    <col min="2049" max="2300" width="11.42578125" style="164"/>
    <col min="2301" max="2301" width="25" style="164" customWidth="1"/>
    <col min="2302" max="2302" width="21.5703125" style="164" bestFit="1" customWidth="1"/>
    <col min="2303" max="2304" width="13.7109375" style="164" customWidth="1"/>
    <col min="2305" max="2556" width="11.42578125" style="164"/>
    <col min="2557" max="2557" width="25" style="164" customWidth="1"/>
    <col min="2558" max="2558" width="21.5703125" style="164" bestFit="1" customWidth="1"/>
    <col min="2559" max="2560" width="13.7109375" style="164" customWidth="1"/>
    <col min="2561" max="2812" width="11.42578125" style="164"/>
    <col min="2813" max="2813" width="25" style="164" customWidth="1"/>
    <col min="2814" max="2814" width="21.5703125" style="164" bestFit="1" customWidth="1"/>
    <col min="2815" max="2816" width="13.7109375" style="164" customWidth="1"/>
    <col min="2817" max="3068" width="11.42578125" style="164"/>
    <col min="3069" max="3069" width="25" style="164" customWidth="1"/>
    <col min="3070" max="3070" width="21.5703125" style="164" bestFit="1" customWidth="1"/>
    <col min="3071" max="3072" width="13.7109375" style="164" customWidth="1"/>
    <col min="3073" max="3324" width="11.42578125" style="164"/>
    <col min="3325" max="3325" width="25" style="164" customWidth="1"/>
    <col min="3326" max="3326" width="21.5703125" style="164" bestFit="1" customWidth="1"/>
    <col min="3327" max="3328" width="13.7109375" style="164" customWidth="1"/>
    <col min="3329" max="3580" width="11.42578125" style="164"/>
    <col min="3581" max="3581" width="25" style="164" customWidth="1"/>
    <col min="3582" max="3582" width="21.5703125" style="164" bestFit="1" customWidth="1"/>
    <col min="3583" max="3584" width="13.7109375" style="164" customWidth="1"/>
    <col min="3585" max="3836" width="11.42578125" style="164"/>
    <col min="3837" max="3837" width="25" style="164" customWidth="1"/>
    <col min="3838" max="3838" width="21.5703125" style="164" bestFit="1" customWidth="1"/>
    <col min="3839" max="3840" width="13.7109375" style="164" customWidth="1"/>
    <col min="3841" max="4092" width="11.42578125" style="164"/>
    <col min="4093" max="4093" width="25" style="164" customWidth="1"/>
    <col min="4094" max="4094" width="21.5703125" style="164" bestFit="1" customWidth="1"/>
    <col min="4095" max="4096" width="13.7109375" style="164" customWidth="1"/>
    <col min="4097" max="4348" width="11.42578125" style="164"/>
    <col min="4349" max="4349" width="25" style="164" customWidth="1"/>
    <col min="4350" max="4350" width="21.5703125" style="164" bestFit="1" customWidth="1"/>
    <col min="4351" max="4352" width="13.7109375" style="164" customWidth="1"/>
    <col min="4353" max="4604" width="11.42578125" style="164"/>
    <col min="4605" max="4605" width="25" style="164" customWidth="1"/>
    <col min="4606" max="4606" width="21.5703125" style="164" bestFit="1" customWidth="1"/>
    <col min="4607" max="4608" width="13.7109375" style="164" customWidth="1"/>
    <col min="4609" max="4860" width="11.42578125" style="164"/>
    <col min="4861" max="4861" width="25" style="164" customWidth="1"/>
    <col min="4862" max="4862" width="21.5703125" style="164" bestFit="1" customWidth="1"/>
    <col min="4863" max="4864" width="13.7109375" style="164" customWidth="1"/>
    <col min="4865" max="5116" width="11.42578125" style="164"/>
    <col min="5117" max="5117" width="25" style="164" customWidth="1"/>
    <col min="5118" max="5118" width="21.5703125" style="164" bestFit="1" customWidth="1"/>
    <col min="5119" max="5120" width="13.7109375" style="164" customWidth="1"/>
    <col min="5121" max="5372" width="11.42578125" style="164"/>
    <col min="5373" max="5373" width="25" style="164" customWidth="1"/>
    <col min="5374" max="5374" width="21.5703125" style="164" bestFit="1" customWidth="1"/>
    <col min="5375" max="5376" width="13.7109375" style="164" customWidth="1"/>
    <col min="5377" max="5628" width="11.42578125" style="164"/>
    <col min="5629" max="5629" width="25" style="164" customWidth="1"/>
    <col min="5630" max="5630" width="21.5703125" style="164" bestFit="1" customWidth="1"/>
    <col min="5631" max="5632" width="13.7109375" style="164" customWidth="1"/>
    <col min="5633" max="5884" width="11.42578125" style="164"/>
    <col min="5885" max="5885" width="25" style="164" customWidth="1"/>
    <col min="5886" max="5886" width="21.5703125" style="164" bestFit="1" customWidth="1"/>
    <col min="5887" max="5888" width="13.7109375" style="164" customWidth="1"/>
    <col min="5889" max="6140" width="11.42578125" style="164"/>
    <col min="6141" max="6141" width="25" style="164" customWidth="1"/>
    <col min="6142" max="6142" width="21.5703125" style="164" bestFit="1" customWidth="1"/>
    <col min="6143" max="6144" width="13.7109375" style="164" customWidth="1"/>
    <col min="6145" max="6396" width="11.42578125" style="164"/>
    <col min="6397" max="6397" width="25" style="164" customWidth="1"/>
    <col min="6398" max="6398" width="21.5703125" style="164" bestFit="1" customWidth="1"/>
    <col min="6399" max="6400" width="13.7109375" style="164" customWidth="1"/>
    <col min="6401" max="6652" width="11.42578125" style="164"/>
    <col min="6653" max="6653" width="25" style="164" customWidth="1"/>
    <col min="6654" max="6654" width="21.5703125" style="164" bestFit="1" customWidth="1"/>
    <col min="6655" max="6656" width="13.7109375" style="164" customWidth="1"/>
    <col min="6657" max="6908" width="11.42578125" style="164"/>
    <col min="6909" max="6909" width="25" style="164" customWidth="1"/>
    <col min="6910" max="6910" width="21.5703125" style="164" bestFit="1" customWidth="1"/>
    <col min="6911" max="6912" width="13.7109375" style="164" customWidth="1"/>
    <col min="6913" max="7164" width="11.42578125" style="164"/>
    <col min="7165" max="7165" width="25" style="164" customWidth="1"/>
    <col min="7166" max="7166" width="21.5703125" style="164" bestFit="1" customWidth="1"/>
    <col min="7167" max="7168" width="13.7109375" style="164" customWidth="1"/>
    <col min="7169" max="7420" width="11.42578125" style="164"/>
    <col min="7421" max="7421" width="25" style="164" customWidth="1"/>
    <col min="7422" max="7422" width="21.5703125" style="164" bestFit="1" customWidth="1"/>
    <col min="7423" max="7424" width="13.7109375" style="164" customWidth="1"/>
    <col min="7425" max="7676" width="11.42578125" style="164"/>
    <col min="7677" max="7677" width="25" style="164" customWidth="1"/>
    <col min="7678" max="7678" width="21.5703125" style="164" bestFit="1" customWidth="1"/>
    <col min="7679" max="7680" width="13.7109375" style="164" customWidth="1"/>
    <col min="7681" max="7932" width="11.42578125" style="164"/>
    <col min="7933" max="7933" width="25" style="164" customWidth="1"/>
    <col min="7934" max="7934" width="21.5703125" style="164" bestFit="1" customWidth="1"/>
    <col min="7935" max="7936" width="13.7109375" style="164" customWidth="1"/>
    <col min="7937" max="8188" width="11.42578125" style="164"/>
    <col min="8189" max="8189" width="25" style="164" customWidth="1"/>
    <col min="8190" max="8190" width="21.5703125" style="164" bestFit="1" customWidth="1"/>
    <col min="8191" max="8192" width="13.7109375" style="164" customWidth="1"/>
    <col min="8193" max="8444" width="11.42578125" style="164"/>
    <col min="8445" max="8445" width="25" style="164" customWidth="1"/>
    <col min="8446" max="8446" width="21.5703125" style="164" bestFit="1" customWidth="1"/>
    <col min="8447" max="8448" width="13.7109375" style="164" customWidth="1"/>
    <col min="8449" max="8700" width="11.42578125" style="164"/>
    <col min="8701" max="8701" width="25" style="164" customWidth="1"/>
    <col min="8702" max="8702" width="21.5703125" style="164" bestFit="1" customWidth="1"/>
    <col min="8703" max="8704" width="13.7109375" style="164" customWidth="1"/>
    <col min="8705" max="8956" width="11.42578125" style="164"/>
    <col min="8957" max="8957" width="25" style="164" customWidth="1"/>
    <col min="8958" max="8958" width="21.5703125" style="164" bestFit="1" customWidth="1"/>
    <col min="8959" max="8960" width="13.7109375" style="164" customWidth="1"/>
    <col min="8961" max="9212" width="11.42578125" style="164"/>
    <col min="9213" max="9213" width="25" style="164" customWidth="1"/>
    <col min="9214" max="9214" width="21.5703125" style="164" bestFit="1" customWidth="1"/>
    <col min="9215" max="9216" width="13.7109375" style="164" customWidth="1"/>
    <col min="9217" max="9468" width="11.42578125" style="164"/>
    <col min="9469" max="9469" width="25" style="164" customWidth="1"/>
    <col min="9470" max="9470" width="21.5703125" style="164" bestFit="1" customWidth="1"/>
    <col min="9471" max="9472" width="13.7109375" style="164" customWidth="1"/>
    <col min="9473" max="9724" width="11.42578125" style="164"/>
    <col min="9725" max="9725" width="25" style="164" customWidth="1"/>
    <col min="9726" max="9726" width="21.5703125" style="164" bestFit="1" customWidth="1"/>
    <col min="9727" max="9728" width="13.7109375" style="164" customWidth="1"/>
    <col min="9729" max="9980" width="11.42578125" style="164"/>
    <col min="9981" max="9981" width="25" style="164" customWidth="1"/>
    <col min="9982" max="9982" width="21.5703125" style="164" bestFit="1" customWidth="1"/>
    <col min="9983" max="9984" width="13.7109375" style="164" customWidth="1"/>
    <col min="9985" max="10236" width="11.42578125" style="164"/>
    <col min="10237" max="10237" width="25" style="164" customWidth="1"/>
    <col min="10238" max="10238" width="21.5703125" style="164" bestFit="1" customWidth="1"/>
    <col min="10239" max="10240" width="13.7109375" style="164" customWidth="1"/>
    <col min="10241" max="10492" width="11.42578125" style="164"/>
    <col min="10493" max="10493" width="25" style="164" customWidth="1"/>
    <col min="10494" max="10494" width="21.5703125" style="164" bestFit="1" customWidth="1"/>
    <col min="10495" max="10496" width="13.7109375" style="164" customWidth="1"/>
    <col min="10497" max="10748" width="11.42578125" style="164"/>
    <col min="10749" max="10749" width="25" style="164" customWidth="1"/>
    <col min="10750" max="10750" width="21.5703125" style="164" bestFit="1" customWidth="1"/>
    <col min="10751" max="10752" width="13.7109375" style="164" customWidth="1"/>
    <col min="10753" max="11004" width="11.42578125" style="164"/>
    <col min="11005" max="11005" width="25" style="164" customWidth="1"/>
    <col min="11006" max="11006" width="21.5703125" style="164" bestFit="1" customWidth="1"/>
    <col min="11007" max="11008" width="13.7109375" style="164" customWidth="1"/>
    <col min="11009" max="11260" width="11.42578125" style="164"/>
    <col min="11261" max="11261" width="25" style="164" customWidth="1"/>
    <col min="11262" max="11262" width="21.5703125" style="164" bestFit="1" customWidth="1"/>
    <col min="11263" max="11264" width="13.7109375" style="164" customWidth="1"/>
    <col min="11265" max="11516" width="11.42578125" style="164"/>
    <col min="11517" max="11517" width="25" style="164" customWidth="1"/>
    <col min="11518" max="11518" width="21.5703125" style="164" bestFit="1" customWidth="1"/>
    <col min="11519" max="11520" width="13.7109375" style="164" customWidth="1"/>
    <col min="11521" max="11772" width="11.42578125" style="164"/>
    <col min="11773" max="11773" width="25" style="164" customWidth="1"/>
    <col min="11774" max="11774" width="21.5703125" style="164" bestFit="1" customWidth="1"/>
    <col min="11775" max="11776" width="13.7109375" style="164" customWidth="1"/>
    <col min="11777" max="12028" width="11.42578125" style="164"/>
    <col min="12029" max="12029" width="25" style="164" customWidth="1"/>
    <col min="12030" max="12030" width="21.5703125" style="164" bestFit="1" customWidth="1"/>
    <col min="12031" max="12032" width="13.7109375" style="164" customWidth="1"/>
    <col min="12033" max="12284" width="11.42578125" style="164"/>
    <col min="12285" max="12285" width="25" style="164" customWidth="1"/>
    <col min="12286" max="12286" width="21.5703125" style="164" bestFit="1" customWidth="1"/>
    <col min="12287" max="12288" width="13.7109375" style="164" customWidth="1"/>
    <col min="12289" max="12540" width="11.42578125" style="164"/>
    <col min="12541" max="12541" width="25" style="164" customWidth="1"/>
    <col min="12542" max="12542" width="21.5703125" style="164" bestFit="1" customWidth="1"/>
    <col min="12543" max="12544" width="13.7109375" style="164" customWidth="1"/>
    <col min="12545" max="12796" width="11.42578125" style="164"/>
    <col min="12797" max="12797" width="25" style="164" customWidth="1"/>
    <col min="12798" max="12798" width="21.5703125" style="164" bestFit="1" customWidth="1"/>
    <col min="12799" max="12800" width="13.7109375" style="164" customWidth="1"/>
    <col min="12801" max="13052" width="11.42578125" style="164"/>
    <col min="13053" max="13053" width="25" style="164" customWidth="1"/>
    <col min="13054" max="13054" width="21.5703125" style="164" bestFit="1" customWidth="1"/>
    <col min="13055" max="13056" width="13.7109375" style="164" customWidth="1"/>
    <col min="13057" max="13308" width="11.42578125" style="164"/>
    <col min="13309" max="13309" width="25" style="164" customWidth="1"/>
    <col min="13310" max="13310" width="21.5703125" style="164" bestFit="1" customWidth="1"/>
    <col min="13311" max="13312" width="13.7109375" style="164" customWidth="1"/>
    <col min="13313" max="13564" width="11.42578125" style="164"/>
    <col min="13565" max="13565" width="25" style="164" customWidth="1"/>
    <col min="13566" max="13566" width="21.5703125" style="164" bestFit="1" customWidth="1"/>
    <col min="13567" max="13568" width="13.7109375" style="164" customWidth="1"/>
    <col min="13569" max="13820" width="11.42578125" style="164"/>
    <col min="13821" max="13821" width="25" style="164" customWidth="1"/>
    <col min="13822" max="13822" width="21.5703125" style="164" bestFit="1" customWidth="1"/>
    <col min="13823" max="13824" width="13.7109375" style="164" customWidth="1"/>
    <col min="13825" max="14076" width="11.42578125" style="164"/>
    <col min="14077" max="14077" width="25" style="164" customWidth="1"/>
    <col min="14078" max="14078" width="21.5703125" style="164" bestFit="1" customWidth="1"/>
    <col min="14079" max="14080" width="13.7109375" style="164" customWidth="1"/>
    <col min="14081" max="14332" width="11.42578125" style="164"/>
    <col min="14333" max="14333" width="25" style="164" customWidth="1"/>
    <col min="14334" max="14334" width="21.5703125" style="164" bestFit="1" customWidth="1"/>
    <col min="14335" max="14336" width="13.7109375" style="164" customWidth="1"/>
    <col min="14337" max="14588" width="11.42578125" style="164"/>
    <col min="14589" max="14589" width="25" style="164" customWidth="1"/>
    <col min="14590" max="14590" width="21.5703125" style="164" bestFit="1" customWidth="1"/>
    <col min="14591" max="14592" width="13.7109375" style="164" customWidth="1"/>
    <col min="14593" max="14844" width="11.42578125" style="164"/>
    <col min="14845" max="14845" width="25" style="164" customWidth="1"/>
    <col min="14846" max="14846" width="21.5703125" style="164" bestFit="1" customWidth="1"/>
    <col min="14847" max="14848" width="13.7109375" style="164" customWidth="1"/>
    <col min="14849" max="15100" width="11.42578125" style="164"/>
    <col min="15101" max="15101" width="25" style="164" customWidth="1"/>
    <col min="15102" max="15102" width="21.5703125" style="164" bestFit="1" customWidth="1"/>
    <col min="15103" max="15104" width="13.7109375" style="164" customWidth="1"/>
    <col min="15105" max="15356" width="11.42578125" style="164"/>
    <col min="15357" max="15357" width="25" style="164" customWidth="1"/>
    <col min="15358" max="15358" width="21.5703125" style="164" bestFit="1" customWidth="1"/>
    <col min="15359" max="15360" width="13.7109375" style="164" customWidth="1"/>
    <col min="15361" max="15612" width="11.42578125" style="164"/>
    <col min="15613" max="15613" width="25" style="164" customWidth="1"/>
    <col min="15614" max="15614" width="21.5703125" style="164" bestFit="1" customWidth="1"/>
    <col min="15615" max="15616" width="13.7109375" style="164" customWidth="1"/>
    <col min="15617" max="15868" width="11.42578125" style="164"/>
    <col min="15869" max="15869" width="25" style="164" customWidth="1"/>
    <col min="15870" max="15870" width="21.5703125" style="164" bestFit="1" customWidth="1"/>
    <col min="15871" max="15872" width="13.7109375" style="164" customWidth="1"/>
    <col min="15873" max="16124" width="11.42578125" style="164"/>
    <col min="16125" max="16125" width="25" style="164" customWidth="1"/>
    <col min="16126" max="16126" width="21.5703125" style="164" bestFit="1" customWidth="1"/>
    <col min="16127" max="16128" width="13.7109375" style="164" customWidth="1"/>
    <col min="16129" max="16384" width="11.42578125" style="164"/>
  </cols>
  <sheetData>
    <row r="1" spans="1:16" ht="15.75" x14ac:dyDescent="0.25">
      <c r="A1" s="2011" t="s">
        <v>889</v>
      </c>
      <c r="B1" s="2011"/>
      <c r="C1" s="2011"/>
      <c r="D1" s="2011"/>
      <c r="E1" s="2011"/>
      <c r="F1" s="2011"/>
      <c r="G1" s="2011"/>
      <c r="H1" s="2011"/>
      <c r="J1" s="236"/>
    </row>
    <row r="2" spans="1:16" ht="15.75" x14ac:dyDescent="0.25">
      <c r="A2" s="2012" t="s">
        <v>2312</v>
      </c>
      <c r="B2" s="2012"/>
      <c r="C2" s="2012"/>
      <c r="D2" s="2012"/>
      <c r="E2" s="2012"/>
      <c r="F2" s="2012"/>
      <c r="G2" s="2012"/>
      <c r="H2" s="2012"/>
    </row>
    <row r="3" spans="1:16" ht="15.75" x14ac:dyDescent="0.25">
      <c r="A3" s="2011" t="s">
        <v>1008</v>
      </c>
      <c r="B3" s="2011"/>
      <c r="C3" s="2011"/>
      <c r="D3" s="2011"/>
      <c r="E3" s="2011"/>
      <c r="F3" s="2011"/>
      <c r="G3" s="2011"/>
      <c r="H3" s="2011"/>
    </row>
    <row r="4" spans="1:16" ht="5.25" customHeight="1" thickBot="1" x14ac:dyDescent="0.3">
      <c r="A4" s="237"/>
      <c r="B4" s="237"/>
      <c r="C4" s="237"/>
      <c r="D4" s="237"/>
      <c r="E4" s="237"/>
      <c r="F4" s="237"/>
      <c r="G4" s="237"/>
      <c r="H4" s="237"/>
    </row>
    <row r="5" spans="1:16" ht="15.75" customHeight="1" thickBot="1" x14ac:dyDescent="0.3">
      <c r="A5" s="2013" t="s">
        <v>872</v>
      </c>
      <c r="B5" s="1975" t="s">
        <v>873</v>
      </c>
      <c r="C5" s="1977" t="s">
        <v>1132</v>
      </c>
      <c r="D5" s="1977" t="s">
        <v>874</v>
      </c>
      <c r="E5" s="2016" t="s">
        <v>875</v>
      </c>
      <c r="F5" s="1980"/>
      <c r="G5" s="1980"/>
      <c r="H5" s="1981"/>
    </row>
    <row r="6" spans="1:16" ht="15.75" thickBot="1" x14ac:dyDescent="0.3">
      <c r="A6" s="2014"/>
      <c r="B6" s="1976"/>
      <c r="C6" s="1978"/>
      <c r="D6" s="2015"/>
      <c r="E6" s="238" t="s">
        <v>876</v>
      </c>
      <c r="F6" s="238" t="s">
        <v>877</v>
      </c>
      <c r="G6" s="238" t="s">
        <v>878</v>
      </c>
      <c r="H6" s="239" t="s">
        <v>879</v>
      </c>
    </row>
    <row r="7" spans="1:16" ht="25.5" customHeight="1" x14ac:dyDescent="0.25">
      <c r="A7" s="2017" t="s">
        <v>880</v>
      </c>
      <c r="B7" s="240" t="s">
        <v>1048</v>
      </c>
      <c r="C7" s="241">
        <v>123.67292384860002</v>
      </c>
      <c r="D7" s="242">
        <v>1380</v>
      </c>
      <c r="E7" s="243">
        <v>1.6142E-2</v>
      </c>
      <c r="F7" s="243">
        <v>2.1535000000000002E-2</v>
      </c>
      <c r="G7" s="243">
        <v>2.2519999999999998E-2</v>
      </c>
      <c r="H7" s="244">
        <v>2.3944999999999998E-2</v>
      </c>
      <c r="O7" s="171"/>
    </row>
    <row r="8" spans="1:16" ht="25.5" customHeight="1" x14ac:dyDescent="0.25">
      <c r="A8" s="2018"/>
      <c r="B8" s="245" t="s">
        <v>1023</v>
      </c>
      <c r="C8" s="246">
        <v>167.20296940200001</v>
      </c>
      <c r="D8" s="247">
        <v>39</v>
      </c>
      <c r="E8" s="248">
        <v>2.9229999999999999E-2</v>
      </c>
      <c r="F8" s="248">
        <v>3.2011999999999999E-2</v>
      </c>
      <c r="G8" s="248">
        <v>3.1959000000000001E-2</v>
      </c>
      <c r="H8" s="249">
        <v>2.7730999999999999E-2</v>
      </c>
      <c r="O8" s="171"/>
    </row>
    <row r="9" spans="1:16" ht="25.5" customHeight="1" x14ac:dyDescent="0.25">
      <c r="A9" s="2018"/>
      <c r="B9" s="245" t="s">
        <v>1024</v>
      </c>
      <c r="C9" s="246">
        <v>18.958489314800001</v>
      </c>
      <c r="D9" s="247">
        <v>119</v>
      </c>
      <c r="E9" s="248">
        <v>3.4445999999999997E-2</v>
      </c>
      <c r="F9" s="248">
        <v>3.7196E-2</v>
      </c>
      <c r="G9" s="248">
        <v>3.4571999999999999E-2</v>
      </c>
      <c r="H9" s="249">
        <v>3.1709000000000001E-2</v>
      </c>
      <c r="O9" s="171"/>
    </row>
    <row r="10" spans="1:16" ht="25.5" customHeight="1" thickBot="1" x14ac:dyDescent="0.3">
      <c r="A10" s="2019" t="s">
        <v>880</v>
      </c>
      <c r="B10" s="250" t="s">
        <v>1025</v>
      </c>
      <c r="C10" s="251">
        <v>351.3813603104</v>
      </c>
      <c r="D10" s="252">
        <v>3200</v>
      </c>
      <c r="E10" s="253">
        <v>3.5907000000000001E-2</v>
      </c>
      <c r="F10" s="253">
        <v>3.2989000000000004E-2</v>
      </c>
      <c r="G10" s="253">
        <v>2.9864000000000002E-2</v>
      </c>
      <c r="H10" s="254">
        <v>3.0467000000000001E-2</v>
      </c>
      <c r="O10" s="171"/>
    </row>
    <row r="11" spans="1:16" ht="33.75" customHeight="1" x14ac:dyDescent="0.25">
      <c r="A11" s="2008" t="s">
        <v>881</v>
      </c>
      <c r="B11" s="255" t="s">
        <v>652</v>
      </c>
      <c r="C11" s="241">
        <v>179.1372022594</v>
      </c>
      <c r="D11" s="242">
        <v>1146</v>
      </c>
      <c r="E11" s="243">
        <v>3.6650999999999996E-2</v>
      </c>
      <c r="F11" s="243">
        <v>5.2172999999999997E-2</v>
      </c>
      <c r="G11" s="243">
        <v>5.4466000000000001E-2</v>
      </c>
      <c r="H11" s="244">
        <v>5.1836E-2</v>
      </c>
      <c r="O11" s="171"/>
    </row>
    <row r="12" spans="1:16" ht="33.75" customHeight="1" x14ac:dyDescent="0.25">
      <c r="A12" s="2009" t="s">
        <v>881</v>
      </c>
      <c r="B12" s="232" t="s">
        <v>1049</v>
      </c>
      <c r="C12" s="246">
        <v>182.04973716160001</v>
      </c>
      <c r="D12" s="247">
        <v>2803</v>
      </c>
      <c r="E12" s="248">
        <v>2.4525000000000002E-2</v>
      </c>
      <c r="F12" s="248">
        <v>3.4872E-2</v>
      </c>
      <c r="G12" s="248">
        <v>3.9372999999999998E-2</v>
      </c>
      <c r="H12" s="249">
        <v>3.8357000000000002E-2</v>
      </c>
      <c r="O12" s="171"/>
    </row>
    <row r="13" spans="1:16" ht="33.75" customHeight="1" x14ac:dyDescent="0.25">
      <c r="A13" s="2018" t="s">
        <v>881</v>
      </c>
      <c r="B13" s="232" t="s">
        <v>1027</v>
      </c>
      <c r="C13" s="246">
        <v>440.5782470236</v>
      </c>
      <c r="D13" s="247">
        <v>3418</v>
      </c>
      <c r="E13" s="248">
        <v>2.0355999999999999E-2</v>
      </c>
      <c r="F13" s="248">
        <v>2.6789999999999998E-2</v>
      </c>
      <c r="G13" s="248">
        <v>2.9639000000000002E-2</v>
      </c>
      <c r="H13" s="249">
        <v>2.7923E-2</v>
      </c>
      <c r="O13" s="171"/>
      <c r="P13" s="168"/>
    </row>
    <row r="14" spans="1:16" ht="33.75" customHeight="1" thickBot="1" x14ac:dyDescent="0.3">
      <c r="A14" s="2019" t="s">
        <v>881</v>
      </c>
      <c r="B14" s="232" t="s">
        <v>1028</v>
      </c>
      <c r="C14" s="246">
        <v>283.44176125999996</v>
      </c>
      <c r="D14" s="247">
        <v>3652</v>
      </c>
      <c r="E14" s="248">
        <v>1.9540999999999999E-2</v>
      </c>
      <c r="F14" s="248">
        <v>1.9906E-2</v>
      </c>
      <c r="G14" s="248">
        <v>2.5990000000000003E-2</v>
      </c>
      <c r="H14" s="249">
        <v>2.5441999999999999E-2</v>
      </c>
      <c r="O14" s="171"/>
      <c r="P14" s="168"/>
    </row>
    <row r="15" spans="1:16" ht="33.75" customHeight="1" x14ac:dyDescent="0.25">
      <c r="A15" s="2020" t="s">
        <v>882</v>
      </c>
      <c r="B15" s="240" t="s">
        <v>630</v>
      </c>
      <c r="C15" s="241">
        <v>213.61797361800001</v>
      </c>
      <c r="D15" s="242">
        <v>416</v>
      </c>
      <c r="E15" s="243">
        <v>2.9623E-2</v>
      </c>
      <c r="F15" s="243">
        <v>2.8662E-2</v>
      </c>
      <c r="G15" s="243">
        <v>2.9076000000000001E-2</v>
      </c>
      <c r="H15" s="244">
        <v>2.9242000000000001E-2</v>
      </c>
      <c r="O15" s="171"/>
      <c r="P15" s="168"/>
    </row>
    <row r="16" spans="1:16" ht="33.75" customHeight="1" x14ac:dyDescent="0.25">
      <c r="A16" s="2021"/>
      <c r="B16" s="245" t="s">
        <v>1029</v>
      </c>
      <c r="C16" s="246">
        <v>132.02088275040001</v>
      </c>
      <c r="D16" s="247">
        <v>354</v>
      </c>
      <c r="E16" s="248">
        <v>2.7046999999999998E-2</v>
      </c>
      <c r="F16" s="248">
        <v>2.6457999999999999E-2</v>
      </c>
      <c r="G16" s="248">
        <v>2.6896E-2</v>
      </c>
      <c r="H16" s="249">
        <v>2.7822E-2</v>
      </c>
      <c r="O16" s="171"/>
      <c r="P16" s="168"/>
    </row>
    <row r="17" spans="1:16" ht="33.75" customHeight="1" x14ac:dyDescent="0.25">
      <c r="A17" s="2021"/>
      <c r="B17" s="245" t="s">
        <v>631</v>
      </c>
      <c r="C17" s="246">
        <v>148.3650169414</v>
      </c>
      <c r="D17" s="247">
        <v>1587</v>
      </c>
      <c r="E17" s="248">
        <v>2.9603000000000001E-2</v>
      </c>
      <c r="F17" s="248">
        <v>3.0727000000000001E-2</v>
      </c>
      <c r="G17" s="248">
        <v>3.107E-2</v>
      </c>
      <c r="H17" s="249">
        <v>2.9350000000000001E-2</v>
      </c>
      <c r="O17" s="171"/>
      <c r="P17" s="168"/>
    </row>
    <row r="18" spans="1:16" ht="33.75" customHeight="1" thickBot="1" x14ac:dyDescent="0.3">
      <c r="A18" s="2022"/>
      <c r="B18" s="250" t="s">
        <v>634</v>
      </c>
      <c r="C18" s="251">
        <v>98.764319071599999</v>
      </c>
      <c r="D18" s="252">
        <v>17</v>
      </c>
      <c r="E18" s="253">
        <v>2.4035000000000001E-2</v>
      </c>
      <c r="F18" s="253">
        <v>2.4700000000000003E-2</v>
      </c>
      <c r="G18" s="253">
        <v>2.4971E-2</v>
      </c>
      <c r="H18" s="254">
        <v>2.5412000000000001E-2</v>
      </c>
      <c r="O18" s="171"/>
      <c r="P18" s="168"/>
    </row>
    <row r="19" spans="1:16" x14ac:dyDescent="0.25">
      <c r="A19" s="2009" t="s">
        <v>883</v>
      </c>
      <c r="B19" s="232" t="s">
        <v>1030</v>
      </c>
      <c r="C19" s="246">
        <v>182.28453575360004</v>
      </c>
      <c r="D19" s="247">
        <v>2081</v>
      </c>
      <c r="E19" s="248">
        <v>2.5388999999999998E-2</v>
      </c>
      <c r="F19" s="248">
        <v>2.4778999999999999E-2</v>
      </c>
      <c r="G19" s="248">
        <v>2.5595E-2</v>
      </c>
      <c r="H19" s="249">
        <v>2.4856E-2</v>
      </c>
      <c r="O19" s="171"/>
      <c r="P19" s="168"/>
    </row>
    <row r="20" spans="1:16" ht="36.75" customHeight="1" x14ac:dyDescent="0.25">
      <c r="A20" s="2009" t="s">
        <v>883</v>
      </c>
      <c r="B20" s="232" t="s">
        <v>1031</v>
      </c>
      <c r="C20" s="246">
        <v>77.760532761800008</v>
      </c>
      <c r="D20" s="247">
        <v>1658</v>
      </c>
      <c r="E20" s="248">
        <v>2.3595000000000001E-2</v>
      </c>
      <c r="F20" s="248">
        <v>2.4681000000000002E-2</v>
      </c>
      <c r="G20" s="248">
        <v>2.4006E-2</v>
      </c>
      <c r="H20" s="249">
        <v>2.4376999999999999E-2</v>
      </c>
      <c r="O20" s="171"/>
      <c r="P20" s="168"/>
    </row>
    <row r="21" spans="1:16" ht="31.5" customHeight="1" x14ac:dyDescent="0.25">
      <c r="A21" s="2009" t="s">
        <v>883</v>
      </c>
      <c r="B21" s="232" t="s">
        <v>1032</v>
      </c>
      <c r="C21" s="246">
        <v>77.59839577000001</v>
      </c>
      <c r="D21" s="247">
        <v>2185</v>
      </c>
      <c r="E21" s="248">
        <v>2.0487999999999999E-2</v>
      </c>
      <c r="F21" s="248">
        <v>2.1505999999999997E-2</v>
      </c>
      <c r="G21" s="248">
        <v>2.2886000000000004E-2</v>
      </c>
      <c r="H21" s="249">
        <v>2.3115E-2</v>
      </c>
      <c r="O21" s="171"/>
      <c r="P21" s="168"/>
    </row>
    <row r="22" spans="1:16" ht="34.5" customHeight="1" thickBot="1" x14ac:dyDescent="0.3">
      <c r="A22" s="2010" t="s">
        <v>883</v>
      </c>
      <c r="B22" s="256" t="s">
        <v>639</v>
      </c>
      <c r="C22" s="251">
        <v>168.07057761199999</v>
      </c>
      <c r="D22" s="252">
        <v>1612</v>
      </c>
      <c r="E22" s="253">
        <v>2.4853E-2</v>
      </c>
      <c r="F22" s="253">
        <v>2.4222999999999998E-2</v>
      </c>
      <c r="G22" s="253">
        <v>2.3786999999999999E-2</v>
      </c>
      <c r="H22" s="254">
        <v>2.3736E-2</v>
      </c>
      <c r="O22" s="171"/>
      <c r="P22" s="168"/>
    </row>
    <row r="23" spans="1:16" ht="34.5" customHeight="1" thickBot="1" x14ac:dyDescent="0.3">
      <c r="A23" s="257" t="s">
        <v>1133</v>
      </c>
      <c r="B23" s="256" t="s">
        <v>646</v>
      </c>
      <c r="C23" s="251">
        <v>160.43400311120004</v>
      </c>
      <c r="D23" s="252">
        <v>868</v>
      </c>
      <c r="E23" s="253">
        <v>3.7619E-2</v>
      </c>
      <c r="F23" s="253">
        <v>3.6131999999999997E-2</v>
      </c>
      <c r="G23" s="253">
        <v>3.5674000000000004E-2</v>
      </c>
      <c r="H23" s="254">
        <v>3.5666999999999997E-2</v>
      </c>
      <c r="O23" s="171"/>
      <c r="P23" s="168"/>
    </row>
    <row r="24" spans="1:16" ht="41.25" customHeight="1" thickBot="1" x14ac:dyDescent="0.3">
      <c r="A24" s="234" t="s">
        <v>885</v>
      </c>
      <c r="B24" s="235" t="s">
        <v>1050</v>
      </c>
      <c r="C24" s="258">
        <v>1.0070355834000002</v>
      </c>
      <c r="D24" s="259">
        <v>34</v>
      </c>
      <c r="E24" s="260">
        <v>5.202E-3</v>
      </c>
      <c r="F24" s="260">
        <v>5.0889999999999998E-3</v>
      </c>
      <c r="G24" s="260">
        <v>4.1240000000000001E-3</v>
      </c>
      <c r="H24" s="261">
        <v>6.6730000000000001E-3</v>
      </c>
      <c r="O24" s="171"/>
      <c r="P24" s="168"/>
    </row>
    <row r="25" spans="1:16" ht="19.5" customHeight="1" x14ac:dyDescent="0.25">
      <c r="A25" s="2008" t="s">
        <v>886</v>
      </c>
      <c r="B25" s="262" t="s">
        <v>1051</v>
      </c>
      <c r="C25" s="241">
        <v>115.26924555719999</v>
      </c>
      <c r="D25" s="242">
        <v>1067</v>
      </c>
      <c r="E25" s="243">
        <v>2.1217E-2</v>
      </c>
      <c r="F25" s="243">
        <v>2.0445999999999999E-2</v>
      </c>
      <c r="G25" s="243">
        <v>2.1336000000000001E-2</v>
      </c>
      <c r="H25" s="244">
        <v>2.2225999999999999E-2</v>
      </c>
      <c r="O25" s="171"/>
      <c r="P25" s="168"/>
    </row>
    <row r="26" spans="1:16" ht="19.5" customHeight="1" x14ac:dyDescent="0.25">
      <c r="A26" s="2009" t="s">
        <v>886</v>
      </c>
      <c r="B26" s="232" t="s">
        <v>629</v>
      </c>
      <c r="C26" s="246">
        <v>419.17392438460007</v>
      </c>
      <c r="D26" s="247">
        <v>11616</v>
      </c>
      <c r="E26" s="248">
        <v>2.4719000000000001E-2</v>
      </c>
      <c r="F26" s="248">
        <v>2.6268E-2</v>
      </c>
      <c r="G26" s="248">
        <v>2.8105999999999999E-2</v>
      </c>
      <c r="H26" s="249">
        <v>2.6474000000000001E-2</v>
      </c>
      <c r="O26" s="171"/>
      <c r="P26" s="168"/>
    </row>
    <row r="27" spans="1:16" ht="19.5" customHeight="1" x14ac:dyDescent="0.25">
      <c r="A27" s="2009"/>
      <c r="B27" s="232" t="s">
        <v>635</v>
      </c>
      <c r="C27" s="246">
        <v>211.35213702120004</v>
      </c>
      <c r="D27" s="247">
        <v>2331</v>
      </c>
      <c r="E27" s="248">
        <v>2.5432E-2</v>
      </c>
      <c r="F27" s="248">
        <v>2.5002E-2</v>
      </c>
      <c r="G27" s="248">
        <v>2.4958999999999999E-2</v>
      </c>
      <c r="H27" s="249">
        <v>2.4055E-2</v>
      </c>
      <c r="O27" s="171"/>
      <c r="P27" s="168"/>
    </row>
    <row r="28" spans="1:16" ht="19.5" customHeight="1" x14ac:dyDescent="0.25">
      <c r="A28" s="2018" t="s">
        <v>886</v>
      </c>
      <c r="B28" s="232" t="s">
        <v>648</v>
      </c>
      <c r="C28" s="246">
        <v>9.5237231138000009</v>
      </c>
      <c r="D28" s="247">
        <v>486</v>
      </c>
      <c r="E28" s="248">
        <v>1.7757999999999999E-2</v>
      </c>
      <c r="F28" s="248">
        <v>2.3092999999999999E-2</v>
      </c>
      <c r="G28" s="248">
        <v>2.5415E-2</v>
      </c>
      <c r="H28" s="249">
        <v>2.7160000000000004E-2</v>
      </c>
      <c r="O28" s="171"/>
      <c r="P28" s="168"/>
    </row>
    <row r="29" spans="1:16" ht="19.5" customHeight="1" thickBot="1" x14ac:dyDescent="0.3">
      <c r="A29" s="2019" t="s">
        <v>886</v>
      </c>
      <c r="B29" s="256" t="s">
        <v>1034</v>
      </c>
      <c r="C29" s="246">
        <v>142.8405041112</v>
      </c>
      <c r="D29" s="247">
        <v>4067</v>
      </c>
      <c r="E29" s="248">
        <v>2.9306000000000002E-2</v>
      </c>
      <c r="F29" s="248">
        <v>2.7184E-2</v>
      </c>
      <c r="G29" s="248">
        <v>3.0489000000000002E-2</v>
      </c>
      <c r="H29" s="249">
        <v>3.2211999999999998E-2</v>
      </c>
      <c r="O29" s="171"/>
      <c r="P29" s="168"/>
    </row>
    <row r="30" spans="1:16" ht="30" customHeight="1" x14ac:dyDescent="0.25">
      <c r="A30" s="2008" t="s">
        <v>887</v>
      </c>
      <c r="B30" s="240" t="s">
        <v>1035</v>
      </c>
      <c r="C30" s="263">
        <v>120.26930672260001</v>
      </c>
      <c r="D30" s="242">
        <v>874</v>
      </c>
      <c r="E30" s="243">
        <v>1.6045E-2</v>
      </c>
      <c r="F30" s="243">
        <v>1.5553999999999998E-2</v>
      </c>
      <c r="G30" s="243">
        <v>1.5630999999999999E-2</v>
      </c>
      <c r="H30" s="244">
        <v>1.7666999999999999E-2</v>
      </c>
      <c r="O30" s="171"/>
      <c r="P30" s="168"/>
    </row>
    <row r="31" spans="1:16" ht="23.25" customHeight="1" x14ac:dyDescent="0.25">
      <c r="A31" s="2009"/>
      <c r="B31" s="245" t="s">
        <v>637</v>
      </c>
      <c r="C31" s="264">
        <v>130.8811176918</v>
      </c>
      <c r="D31" s="247">
        <v>2912</v>
      </c>
      <c r="E31" s="248">
        <v>5.947E-3</v>
      </c>
      <c r="F31" s="248">
        <v>6.7279999999999996E-3</v>
      </c>
      <c r="G31" s="248">
        <v>6.4900000000000001E-3</v>
      </c>
      <c r="H31" s="249">
        <v>9.4870000000000006E-3</v>
      </c>
      <c r="O31" s="171"/>
      <c r="P31" s="168"/>
    </row>
    <row r="32" spans="1:16" ht="22.5" customHeight="1" x14ac:dyDescent="0.25">
      <c r="A32" s="2009"/>
      <c r="B32" s="245" t="s">
        <v>651</v>
      </c>
      <c r="C32" s="264">
        <v>43.338943172000008</v>
      </c>
      <c r="D32" s="247">
        <v>1121</v>
      </c>
      <c r="E32" s="248">
        <v>1.3475999999999998E-2</v>
      </c>
      <c r="F32" s="248">
        <v>1.3795E-2</v>
      </c>
      <c r="G32" s="248">
        <v>1.3809999999999999E-2</v>
      </c>
      <c r="H32" s="249">
        <v>1.6303000000000002E-2</v>
      </c>
      <c r="O32" s="171"/>
      <c r="P32" s="168"/>
    </row>
    <row r="33" spans="1:16" ht="22.5" customHeight="1" thickBot="1" x14ac:dyDescent="0.3">
      <c r="A33" s="2010"/>
      <c r="B33" s="250" t="s">
        <v>1036</v>
      </c>
      <c r="C33" s="265">
        <v>197.9149357878</v>
      </c>
      <c r="D33" s="252">
        <v>155</v>
      </c>
      <c r="E33" s="253">
        <v>2.0211999999999997E-2</v>
      </c>
      <c r="F33" s="253">
        <v>2.1425E-2</v>
      </c>
      <c r="G33" s="253">
        <v>2.5613E-2</v>
      </c>
      <c r="H33" s="254">
        <v>3.0484000000000001E-2</v>
      </c>
      <c r="O33" s="171"/>
      <c r="P33" s="168"/>
    </row>
    <row r="34" spans="1:16" ht="15.75" thickBot="1" x14ac:dyDescent="0.3">
      <c r="A34" s="1994" t="s">
        <v>890</v>
      </c>
      <c r="B34" s="1995"/>
      <c r="C34" s="266">
        <f>SUM(C7:C33)</f>
        <v>4396.9098011160004</v>
      </c>
      <c r="D34" s="266">
        <f>SUM(D7:D33)</f>
        <v>51198</v>
      </c>
      <c r="E34" s="267"/>
      <c r="F34" s="268"/>
      <c r="G34" s="268"/>
      <c r="H34" s="268"/>
      <c r="O34" s="168"/>
      <c r="P34" s="168"/>
    </row>
    <row r="35" spans="1:16" ht="15.75" thickBot="1" x14ac:dyDescent="0.3">
      <c r="A35" s="1991" t="s">
        <v>891</v>
      </c>
      <c r="B35" s="1993"/>
      <c r="C35" s="1993"/>
      <c r="D35" s="1993"/>
      <c r="E35" s="269">
        <v>2.5121290735196318E-2</v>
      </c>
      <c r="F35" s="269">
        <v>2.6925442781998196E-2</v>
      </c>
      <c r="G35" s="269">
        <v>2.8203676960480366E-2</v>
      </c>
      <c r="H35" s="269">
        <v>2.8001191660450113E-2</v>
      </c>
      <c r="O35" s="168"/>
      <c r="P35" s="168"/>
    </row>
    <row r="36" spans="1:16" x14ac:dyDescent="0.25">
      <c r="A36" s="202" t="s">
        <v>888</v>
      </c>
      <c r="B36" s="163"/>
      <c r="C36" s="163"/>
      <c r="D36" s="163"/>
      <c r="E36" s="270"/>
      <c r="F36" s="270"/>
      <c r="G36" s="270"/>
      <c r="H36" s="163"/>
      <c r="I36" s="271"/>
    </row>
    <row r="37" spans="1:16" x14ac:dyDescent="0.25">
      <c r="A37" s="273"/>
      <c r="B37" s="273"/>
      <c r="C37" s="273"/>
      <c r="D37" s="273"/>
      <c r="E37" s="273"/>
      <c r="F37" s="273"/>
      <c r="G37" s="273"/>
      <c r="H37" s="273"/>
    </row>
    <row r="38" spans="1:16" ht="15.75" x14ac:dyDescent="0.25">
      <c r="A38" s="1972" t="s">
        <v>892</v>
      </c>
      <c r="B38" s="1972"/>
      <c r="C38" s="1972"/>
      <c r="D38" s="1972"/>
      <c r="E38" s="1972"/>
      <c r="F38" s="1972"/>
      <c r="G38" s="1972"/>
      <c r="H38" s="1972"/>
    </row>
    <row r="39" spans="1:16" ht="15.75" x14ac:dyDescent="0.25">
      <c r="A39" s="1996" t="s">
        <v>2312</v>
      </c>
      <c r="B39" s="1996"/>
      <c r="C39" s="1996"/>
      <c r="D39" s="1996"/>
      <c r="E39" s="1996"/>
      <c r="F39" s="1996"/>
      <c r="G39" s="1996"/>
      <c r="H39" s="1996"/>
    </row>
    <row r="40" spans="1:16" ht="15.75" x14ac:dyDescent="0.25">
      <c r="A40" s="1972" t="s">
        <v>1008</v>
      </c>
      <c r="B40" s="1972"/>
      <c r="C40" s="1972"/>
      <c r="D40" s="1972"/>
      <c r="E40" s="1972"/>
      <c r="F40" s="1972"/>
      <c r="G40" s="1972"/>
      <c r="H40" s="1972"/>
    </row>
    <row r="41" spans="1:16" ht="3.75" customHeight="1" thickBot="1" x14ac:dyDescent="0.3">
      <c r="A41" s="274"/>
      <c r="B41" s="274"/>
      <c r="C41" s="274"/>
      <c r="D41" s="274"/>
      <c r="E41" s="274"/>
      <c r="F41" s="274"/>
      <c r="G41" s="274"/>
      <c r="H41" s="274"/>
    </row>
    <row r="42" spans="1:16" ht="15.75" thickBot="1" x14ac:dyDescent="0.3">
      <c r="A42" s="1997" t="s">
        <v>872</v>
      </c>
      <c r="B42" s="1999" t="s">
        <v>873</v>
      </c>
      <c r="C42" s="2001" t="s">
        <v>1132</v>
      </c>
      <c r="D42" s="2003" t="s">
        <v>874</v>
      </c>
      <c r="E42" s="2005" t="s">
        <v>875</v>
      </c>
      <c r="F42" s="2006"/>
      <c r="G42" s="2006"/>
      <c r="H42" s="2007"/>
    </row>
    <row r="43" spans="1:16" ht="15.75" thickBot="1" x14ac:dyDescent="0.3">
      <c r="A43" s="1998"/>
      <c r="B43" s="2000"/>
      <c r="C43" s="2002"/>
      <c r="D43" s="2004"/>
      <c r="E43" s="275" t="s">
        <v>876</v>
      </c>
      <c r="F43" s="276" t="s">
        <v>877</v>
      </c>
      <c r="G43" s="276" t="s">
        <v>878</v>
      </c>
      <c r="H43" s="277" t="s">
        <v>879</v>
      </c>
    </row>
    <row r="44" spans="1:16" ht="33.75" customHeight="1" thickBot="1" x14ac:dyDescent="0.3">
      <c r="A44" s="278" t="s">
        <v>883</v>
      </c>
      <c r="B44" s="279" t="s">
        <v>1038</v>
      </c>
      <c r="C44" s="280">
        <v>104.50004752880001</v>
      </c>
      <c r="D44" s="259">
        <v>4638</v>
      </c>
      <c r="E44" s="260">
        <v>9.6900000000000003E-4</v>
      </c>
      <c r="F44" s="260">
        <v>-2.0200000000000001E-3</v>
      </c>
      <c r="G44" s="260">
        <v>-3.0999999999999999E-3</v>
      </c>
      <c r="H44" s="261">
        <v>-2.0920000000000001E-3</v>
      </c>
    </row>
    <row r="45" spans="1:16" ht="15" customHeight="1" thickBot="1" x14ac:dyDescent="0.3">
      <c r="A45" s="1991" t="s">
        <v>890</v>
      </c>
      <c r="B45" s="1992"/>
      <c r="C45" s="281">
        <f>C44</f>
        <v>104.50004752880001</v>
      </c>
      <c r="D45" s="281">
        <f>D44</f>
        <v>4638</v>
      </c>
      <c r="E45" s="282"/>
      <c r="F45" s="282"/>
      <c r="G45" s="282"/>
      <c r="H45" s="283"/>
    </row>
    <row r="46" spans="1:16" ht="15.75" thickBot="1" x14ac:dyDescent="0.3">
      <c r="A46" s="1991" t="s">
        <v>891</v>
      </c>
      <c r="B46" s="1993"/>
      <c r="C46" s="1993"/>
      <c r="D46" s="1992"/>
      <c r="E46" s="284">
        <v>9.6900000000000003E-4</v>
      </c>
      <c r="F46" s="284">
        <v>-2.0200000000000001E-3</v>
      </c>
      <c r="G46" s="284">
        <v>-3.0999999999999999E-3</v>
      </c>
      <c r="H46" s="284">
        <v>-2.0920000000000001E-3</v>
      </c>
    </row>
    <row r="47" spans="1:16" x14ac:dyDescent="0.25">
      <c r="A47" s="202" t="s">
        <v>888</v>
      </c>
      <c r="B47" s="163"/>
      <c r="C47" s="163"/>
      <c r="D47" s="163"/>
      <c r="E47" s="270"/>
      <c r="F47" s="270"/>
      <c r="G47" s="270"/>
      <c r="H47" s="163"/>
    </row>
    <row r="48" spans="1:16" x14ac:dyDescent="0.25">
      <c r="A48" s="285" t="s">
        <v>976</v>
      </c>
      <c r="B48" s="273"/>
      <c r="C48" s="273"/>
      <c r="D48" s="273"/>
      <c r="E48" s="273"/>
      <c r="F48" s="273"/>
      <c r="G48" s="273"/>
      <c r="H48" s="273"/>
    </row>
    <row r="50" spans="3:8" x14ac:dyDescent="0.25">
      <c r="C50" s="716"/>
      <c r="D50" s="203"/>
    </row>
    <row r="51" spans="3:8" x14ac:dyDescent="0.25">
      <c r="C51" s="236"/>
      <c r="E51" s="1356"/>
      <c r="F51" s="1356"/>
      <c r="G51" s="1356"/>
      <c r="H51" s="1356"/>
    </row>
    <row r="52" spans="3:8" x14ac:dyDescent="0.25">
      <c r="E52" s="286"/>
      <c r="F52" s="286"/>
      <c r="G52" s="286"/>
      <c r="H52" s="286"/>
    </row>
    <row r="55" spans="3:8" x14ac:dyDescent="0.25">
      <c r="E55" s="1382"/>
      <c r="F55" s="1382"/>
    </row>
    <row r="56" spans="3:8" x14ac:dyDescent="0.25">
      <c r="E56" s="1382"/>
      <c r="F56" s="1382"/>
    </row>
    <row r="57" spans="3:8" x14ac:dyDescent="0.25">
      <c r="E57" s="1382"/>
      <c r="F57" s="1382"/>
    </row>
    <row r="58" spans="3:8" x14ac:dyDescent="0.25">
      <c r="E58" s="1382"/>
      <c r="F58" s="1382"/>
    </row>
    <row r="60" spans="3:8" x14ac:dyDescent="0.25">
      <c r="D60" s="287"/>
      <c r="E60" s="287"/>
      <c r="F60" s="287"/>
    </row>
    <row r="61" spans="3:8" x14ac:dyDescent="0.25">
      <c r="D61" s="287"/>
      <c r="E61" s="287"/>
      <c r="F61" s="287"/>
    </row>
    <row r="62" spans="3:8" x14ac:dyDescent="0.25">
      <c r="D62" s="287"/>
      <c r="E62" s="287"/>
      <c r="F62" s="287"/>
    </row>
    <row r="63" spans="3:8" x14ac:dyDescent="0.25">
      <c r="D63" s="287"/>
      <c r="E63" s="287"/>
      <c r="F63" s="287"/>
    </row>
    <row r="64" spans="3:8" x14ac:dyDescent="0.25">
      <c r="D64" s="287"/>
      <c r="E64" s="287"/>
      <c r="F64" s="287"/>
    </row>
    <row r="65" spans="4:6" x14ac:dyDescent="0.25">
      <c r="D65" s="287"/>
      <c r="E65" s="287"/>
      <c r="F65" s="287"/>
    </row>
  </sheetData>
  <mergeCells count="26">
    <mergeCell ref="A30:A33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2"/>
    <mergeCell ref="A25:A29"/>
    <mergeCell ref="A45:B45"/>
    <mergeCell ref="A46:D46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zoomScale="70" zoomScaleNormal="70" workbookViewId="0">
      <selection activeCell="Z42" sqref="Z42"/>
    </sheetView>
  </sheetViews>
  <sheetFormatPr baseColWidth="10" defaultColWidth="11.42578125" defaultRowHeight="15" x14ac:dyDescent="0.25"/>
  <cols>
    <col min="1" max="1" width="47.85546875" style="164" customWidth="1"/>
    <col min="2" max="2" width="67.42578125" style="164" customWidth="1"/>
    <col min="3" max="3" width="16.85546875" style="164" customWidth="1"/>
    <col min="4" max="4" width="14" style="164" customWidth="1"/>
    <col min="5" max="5" width="17.85546875" style="164" customWidth="1"/>
    <col min="6" max="6" width="15.28515625" style="164" customWidth="1"/>
    <col min="7" max="7" width="17.7109375" style="164" customWidth="1"/>
    <col min="8" max="14" width="13.5703125" style="164" bestFit="1" customWidth="1"/>
    <col min="15" max="16" width="11.5703125" style="164" bestFit="1" customWidth="1"/>
    <col min="17" max="17" width="16" style="164" bestFit="1" customWidth="1"/>
    <col min="18" max="18" width="11.42578125" style="164"/>
    <col min="19" max="19" width="13.85546875" style="164" bestFit="1" customWidth="1"/>
    <col min="20" max="20" width="17.140625" style="164" customWidth="1"/>
    <col min="21" max="261" width="11.42578125" style="164"/>
    <col min="262" max="262" width="21.28515625" style="164" customWidth="1"/>
    <col min="263" max="263" width="23.28515625" style="164" bestFit="1" customWidth="1"/>
    <col min="264" max="517" width="11.42578125" style="164"/>
    <col min="518" max="518" width="21.28515625" style="164" customWidth="1"/>
    <col min="519" max="519" width="23.28515625" style="164" bestFit="1" customWidth="1"/>
    <col min="520" max="773" width="11.42578125" style="164"/>
    <col min="774" max="774" width="21.28515625" style="164" customWidth="1"/>
    <col min="775" max="775" width="23.28515625" style="164" bestFit="1" customWidth="1"/>
    <col min="776" max="1029" width="11.42578125" style="164"/>
    <col min="1030" max="1030" width="21.28515625" style="164" customWidth="1"/>
    <col min="1031" max="1031" width="23.28515625" style="164" bestFit="1" customWidth="1"/>
    <col min="1032" max="1285" width="11.42578125" style="164"/>
    <col min="1286" max="1286" width="21.28515625" style="164" customWidth="1"/>
    <col min="1287" max="1287" width="23.28515625" style="164" bestFit="1" customWidth="1"/>
    <col min="1288" max="1541" width="11.42578125" style="164"/>
    <col min="1542" max="1542" width="21.28515625" style="164" customWidth="1"/>
    <col min="1543" max="1543" width="23.28515625" style="164" bestFit="1" customWidth="1"/>
    <col min="1544" max="1797" width="11.42578125" style="164"/>
    <col min="1798" max="1798" width="21.28515625" style="164" customWidth="1"/>
    <col min="1799" max="1799" width="23.28515625" style="164" bestFit="1" customWidth="1"/>
    <col min="1800" max="2053" width="11.42578125" style="164"/>
    <col min="2054" max="2054" width="21.28515625" style="164" customWidth="1"/>
    <col min="2055" max="2055" width="23.28515625" style="164" bestFit="1" customWidth="1"/>
    <col min="2056" max="2309" width="11.42578125" style="164"/>
    <col min="2310" max="2310" width="21.28515625" style="164" customWidth="1"/>
    <col min="2311" max="2311" width="23.28515625" style="164" bestFit="1" customWidth="1"/>
    <col min="2312" max="2565" width="11.42578125" style="164"/>
    <col min="2566" max="2566" width="21.28515625" style="164" customWidth="1"/>
    <col min="2567" max="2567" width="23.28515625" style="164" bestFit="1" customWidth="1"/>
    <col min="2568" max="2821" width="11.42578125" style="164"/>
    <col min="2822" max="2822" width="21.28515625" style="164" customWidth="1"/>
    <col min="2823" max="2823" width="23.28515625" style="164" bestFit="1" customWidth="1"/>
    <col min="2824" max="3077" width="11.42578125" style="164"/>
    <col min="3078" max="3078" width="21.28515625" style="164" customWidth="1"/>
    <col min="3079" max="3079" width="23.28515625" style="164" bestFit="1" customWidth="1"/>
    <col min="3080" max="3333" width="11.42578125" style="164"/>
    <col min="3334" max="3334" width="21.28515625" style="164" customWidth="1"/>
    <col min="3335" max="3335" width="23.28515625" style="164" bestFit="1" customWidth="1"/>
    <col min="3336" max="3589" width="11.42578125" style="164"/>
    <col min="3590" max="3590" width="21.28515625" style="164" customWidth="1"/>
    <col min="3591" max="3591" width="23.28515625" style="164" bestFit="1" customWidth="1"/>
    <col min="3592" max="3845" width="11.42578125" style="164"/>
    <col min="3846" max="3846" width="21.28515625" style="164" customWidth="1"/>
    <col min="3847" max="3847" width="23.28515625" style="164" bestFit="1" customWidth="1"/>
    <col min="3848" max="4101" width="11.42578125" style="164"/>
    <col min="4102" max="4102" width="21.28515625" style="164" customWidth="1"/>
    <col min="4103" max="4103" width="23.28515625" style="164" bestFit="1" customWidth="1"/>
    <col min="4104" max="4357" width="11.42578125" style="164"/>
    <col min="4358" max="4358" width="21.28515625" style="164" customWidth="1"/>
    <col min="4359" max="4359" width="23.28515625" style="164" bestFit="1" customWidth="1"/>
    <col min="4360" max="4613" width="11.42578125" style="164"/>
    <col min="4614" max="4614" width="21.28515625" style="164" customWidth="1"/>
    <col min="4615" max="4615" width="23.28515625" style="164" bestFit="1" customWidth="1"/>
    <col min="4616" max="4869" width="11.42578125" style="164"/>
    <col min="4870" max="4870" width="21.28515625" style="164" customWidth="1"/>
    <col min="4871" max="4871" width="23.28515625" style="164" bestFit="1" customWidth="1"/>
    <col min="4872" max="5125" width="11.42578125" style="164"/>
    <col min="5126" max="5126" width="21.28515625" style="164" customWidth="1"/>
    <col min="5127" max="5127" width="23.28515625" style="164" bestFit="1" customWidth="1"/>
    <col min="5128" max="5381" width="11.42578125" style="164"/>
    <col min="5382" max="5382" width="21.28515625" style="164" customWidth="1"/>
    <col min="5383" max="5383" width="23.28515625" style="164" bestFit="1" customWidth="1"/>
    <col min="5384" max="5637" width="11.42578125" style="164"/>
    <col min="5638" max="5638" width="21.28515625" style="164" customWidth="1"/>
    <col min="5639" max="5639" width="23.28515625" style="164" bestFit="1" customWidth="1"/>
    <col min="5640" max="5893" width="11.42578125" style="164"/>
    <col min="5894" max="5894" width="21.28515625" style="164" customWidth="1"/>
    <col min="5895" max="5895" width="23.28515625" style="164" bestFit="1" customWidth="1"/>
    <col min="5896" max="6149" width="11.42578125" style="164"/>
    <col min="6150" max="6150" width="21.28515625" style="164" customWidth="1"/>
    <col min="6151" max="6151" width="23.28515625" style="164" bestFit="1" customWidth="1"/>
    <col min="6152" max="6405" width="11.42578125" style="164"/>
    <col min="6406" max="6406" width="21.28515625" style="164" customWidth="1"/>
    <col min="6407" max="6407" width="23.28515625" style="164" bestFit="1" customWidth="1"/>
    <col min="6408" max="6661" width="11.42578125" style="164"/>
    <col min="6662" max="6662" width="21.28515625" style="164" customWidth="1"/>
    <col min="6663" max="6663" width="23.28515625" style="164" bestFit="1" customWidth="1"/>
    <col min="6664" max="6917" width="11.42578125" style="164"/>
    <col min="6918" max="6918" width="21.28515625" style="164" customWidth="1"/>
    <col min="6919" max="6919" width="23.28515625" style="164" bestFit="1" customWidth="1"/>
    <col min="6920" max="7173" width="11.42578125" style="164"/>
    <col min="7174" max="7174" width="21.28515625" style="164" customWidth="1"/>
    <col min="7175" max="7175" width="23.28515625" style="164" bestFit="1" customWidth="1"/>
    <col min="7176" max="7429" width="11.42578125" style="164"/>
    <col min="7430" max="7430" width="21.28515625" style="164" customWidth="1"/>
    <col min="7431" max="7431" width="23.28515625" style="164" bestFit="1" customWidth="1"/>
    <col min="7432" max="7685" width="11.42578125" style="164"/>
    <col min="7686" max="7686" width="21.28515625" style="164" customWidth="1"/>
    <col min="7687" max="7687" width="23.28515625" style="164" bestFit="1" customWidth="1"/>
    <col min="7688" max="7941" width="11.42578125" style="164"/>
    <col min="7942" max="7942" width="21.28515625" style="164" customWidth="1"/>
    <col min="7943" max="7943" width="23.28515625" style="164" bestFit="1" customWidth="1"/>
    <col min="7944" max="8197" width="11.42578125" style="164"/>
    <col min="8198" max="8198" width="21.28515625" style="164" customWidth="1"/>
    <col min="8199" max="8199" width="23.28515625" style="164" bestFit="1" customWidth="1"/>
    <col min="8200" max="8453" width="11.42578125" style="164"/>
    <col min="8454" max="8454" width="21.28515625" style="164" customWidth="1"/>
    <col min="8455" max="8455" width="23.28515625" style="164" bestFit="1" customWidth="1"/>
    <col min="8456" max="8709" width="11.42578125" style="164"/>
    <col min="8710" max="8710" width="21.28515625" style="164" customWidth="1"/>
    <col min="8711" max="8711" width="23.28515625" style="164" bestFit="1" customWidth="1"/>
    <col min="8712" max="8965" width="11.42578125" style="164"/>
    <col min="8966" max="8966" width="21.28515625" style="164" customWidth="1"/>
    <col min="8967" max="8967" width="23.28515625" style="164" bestFit="1" customWidth="1"/>
    <col min="8968" max="9221" width="11.42578125" style="164"/>
    <col min="9222" max="9222" width="21.28515625" style="164" customWidth="1"/>
    <col min="9223" max="9223" width="23.28515625" style="164" bestFit="1" customWidth="1"/>
    <col min="9224" max="9477" width="11.42578125" style="164"/>
    <col min="9478" max="9478" width="21.28515625" style="164" customWidth="1"/>
    <col min="9479" max="9479" width="23.28515625" style="164" bestFit="1" customWidth="1"/>
    <col min="9480" max="9733" width="11.42578125" style="164"/>
    <col min="9734" max="9734" width="21.28515625" style="164" customWidth="1"/>
    <col min="9735" max="9735" width="23.28515625" style="164" bestFit="1" customWidth="1"/>
    <col min="9736" max="9989" width="11.42578125" style="164"/>
    <col min="9990" max="9990" width="21.28515625" style="164" customWidth="1"/>
    <col min="9991" max="9991" width="23.28515625" style="164" bestFit="1" customWidth="1"/>
    <col min="9992" max="10245" width="11.42578125" style="164"/>
    <col min="10246" max="10246" width="21.28515625" style="164" customWidth="1"/>
    <col min="10247" max="10247" width="23.28515625" style="164" bestFit="1" customWidth="1"/>
    <col min="10248" max="10501" width="11.42578125" style="164"/>
    <col min="10502" max="10502" width="21.28515625" style="164" customWidth="1"/>
    <col min="10503" max="10503" width="23.28515625" style="164" bestFit="1" customWidth="1"/>
    <col min="10504" max="10757" width="11.42578125" style="164"/>
    <col min="10758" max="10758" width="21.28515625" style="164" customWidth="1"/>
    <col min="10759" max="10759" width="23.28515625" style="164" bestFit="1" customWidth="1"/>
    <col min="10760" max="11013" width="11.42578125" style="164"/>
    <col min="11014" max="11014" width="21.28515625" style="164" customWidth="1"/>
    <col min="11015" max="11015" width="23.28515625" style="164" bestFit="1" customWidth="1"/>
    <col min="11016" max="11269" width="11.42578125" style="164"/>
    <col min="11270" max="11270" width="21.28515625" style="164" customWidth="1"/>
    <col min="11271" max="11271" width="23.28515625" style="164" bestFit="1" customWidth="1"/>
    <col min="11272" max="11525" width="11.42578125" style="164"/>
    <col min="11526" max="11526" width="21.28515625" style="164" customWidth="1"/>
    <col min="11527" max="11527" width="23.28515625" style="164" bestFit="1" customWidth="1"/>
    <col min="11528" max="11781" width="11.42578125" style="164"/>
    <col min="11782" max="11782" width="21.28515625" style="164" customWidth="1"/>
    <col min="11783" max="11783" width="23.28515625" style="164" bestFit="1" customWidth="1"/>
    <col min="11784" max="12037" width="11.42578125" style="164"/>
    <col min="12038" max="12038" width="21.28515625" style="164" customWidth="1"/>
    <col min="12039" max="12039" width="23.28515625" style="164" bestFit="1" customWidth="1"/>
    <col min="12040" max="12293" width="11.42578125" style="164"/>
    <col min="12294" max="12294" width="21.28515625" style="164" customWidth="1"/>
    <col min="12295" max="12295" width="23.28515625" style="164" bestFit="1" customWidth="1"/>
    <col min="12296" max="12549" width="11.42578125" style="164"/>
    <col min="12550" max="12550" width="21.28515625" style="164" customWidth="1"/>
    <col min="12551" max="12551" width="23.28515625" style="164" bestFit="1" customWidth="1"/>
    <col min="12552" max="12805" width="11.42578125" style="164"/>
    <col min="12806" max="12806" width="21.28515625" style="164" customWidth="1"/>
    <col min="12807" max="12807" width="23.28515625" style="164" bestFit="1" customWidth="1"/>
    <col min="12808" max="13061" width="11.42578125" style="164"/>
    <col min="13062" max="13062" width="21.28515625" style="164" customWidth="1"/>
    <col min="13063" max="13063" width="23.28515625" style="164" bestFit="1" customWidth="1"/>
    <col min="13064" max="13317" width="11.42578125" style="164"/>
    <col min="13318" max="13318" width="21.28515625" style="164" customWidth="1"/>
    <col min="13319" max="13319" width="23.28515625" style="164" bestFit="1" customWidth="1"/>
    <col min="13320" max="13573" width="11.42578125" style="164"/>
    <col min="13574" max="13574" width="21.28515625" style="164" customWidth="1"/>
    <col min="13575" max="13575" width="23.28515625" style="164" bestFit="1" customWidth="1"/>
    <col min="13576" max="13829" width="11.42578125" style="164"/>
    <col min="13830" max="13830" width="21.28515625" style="164" customWidth="1"/>
    <col min="13831" max="13831" width="23.28515625" style="164" bestFit="1" customWidth="1"/>
    <col min="13832" max="14085" width="11.42578125" style="164"/>
    <col min="14086" max="14086" width="21.28515625" style="164" customWidth="1"/>
    <col min="14087" max="14087" width="23.28515625" style="164" bestFit="1" customWidth="1"/>
    <col min="14088" max="14341" width="11.42578125" style="164"/>
    <col min="14342" max="14342" width="21.28515625" style="164" customWidth="1"/>
    <col min="14343" max="14343" width="23.28515625" style="164" bestFit="1" customWidth="1"/>
    <col min="14344" max="14597" width="11.42578125" style="164"/>
    <col min="14598" max="14598" width="21.28515625" style="164" customWidth="1"/>
    <col min="14599" max="14599" width="23.28515625" style="164" bestFit="1" customWidth="1"/>
    <col min="14600" max="14853" width="11.42578125" style="164"/>
    <col min="14854" max="14854" width="21.28515625" style="164" customWidth="1"/>
    <col min="14855" max="14855" width="23.28515625" style="164" bestFit="1" customWidth="1"/>
    <col min="14856" max="15109" width="11.42578125" style="164"/>
    <col min="15110" max="15110" width="21.28515625" style="164" customWidth="1"/>
    <col min="15111" max="15111" width="23.28515625" style="164" bestFit="1" customWidth="1"/>
    <col min="15112" max="15365" width="11.42578125" style="164"/>
    <col min="15366" max="15366" width="21.28515625" style="164" customWidth="1"/>
    <col min="15367" max="15367" width="23.28515625" style="164" bestFit="1" customWidth="1"/>
    <col min="15368" max="15621" width="11.42578125" style="164"/>
    <col min="15622" max="15622" width="21.28515625" style="164" customWidth="1"/>
    <col min="15623" max="15623" width="23.28515625" style="164" bestFit="1" customWidth="1"/>
    <col min="15624" max="15877" width="11.42578125" style="164"/>
    <col min="15878" max="15878" width="21.28515625" style="164" customWidth="1"/>
    <col min="15879" max="15879" width="23.28515625" style="164" bestFit="1" customWidth="1"/>
    <col min="15880" max="16133" width="11.42578125" style="164"/>
    <col min="16134" max="16134" width="21.28515625" style="164" customWidth="1"/>
    <col min="16135" max="16135" width="23.28515625" style="164" bestFit="1" customWidth="1"/>
    <col min="16136" max="16384" width="11.42578125" style="164"/>
  </cols>
  <sheetData>
    <row r="1" spans="1:24" ht="15.75" x14ac:dyDescent="0.25">
      <c r="A1" s="1972" t="s">
        <v>1134</v>
      </c>
      <c r="B1" s="1972"/>
      <c r="C1" s="1972"/>
      <c r="D1" s="1972"/>
      <c r="E1" s="1972"/>
      <c r="F1" s="1972"/>
      <c r="G1" s="1972"/>
      <c r="H1" s="1972"/>
      <c r="I1" s="1972"/>
      <c r="J1" s="1972"/>
      <c r="K1" s="1972"/>
      <c r="L1" s="1972"/>
      <c r="M1" s="1972"/>
      <c r="N1" s="1972"/>
      <c r="O1" s="1972"/>
      <c r="P1" s="1972"/>
      <c r="Q1" s="1972"/>
    </row>
    <row r="2" spans="1:24" ht="15.75" x14ac:dyDescent="0.25">
      <c r="A2" s="1996" t="s">
        <v>2312</v>
      </c>
      <c r="B2" s="1996"/>
      <c r="C2" s="1996"/>
      <c r="D2" s="1996"/>
      <c r="E2" s="1996"/>
      <c r="F2" s="1996"/>
      <c r="G2" s="1996"/>
      <c r="H2" s="1996"/>
      <c r="I2" s="1996"/>
      <c r="J2" s="1996"/>
      <c r="K2" s="1996"/>
      <c r="L2" s="1996"/>
      <c r="M2" s="1996"/>
      <c r="N2" s="1996"/>
      <c r="O2" s="1996"/>
      <c r="P2" s="1996"/>
      <c r="Q2" s="1996"/>
      <c r="S2" s="236"/>
    </row>
    <row r="3" spans="1:24" ht="15.75" x14ac:dyDescent="0.25">
      <c r="A3" s="1972" t="s">
        <v>1009</v>
      </c>
      <c r="B3" s="1972"/>
      <c r="C3" s="1972"/>
      <c r="D3" s="1972"/>
      <c r="E3" s="1972"/>
      <c r="F3" s="1972"/>
      <c r="G3" s="1972"/>
      <c r="H3" s="1972"/>
      <c r="I3" s="1972"/>
      <c r="J3" s="1972"/>
      <c r="K3" s="1972"/>
      <c r="L3" s="1972"/>
      <c r="M3" s="1972"/>
      <c r="N3" s="1972"/>
      <c r="O3" s="1972"/>
      <c r="P3" s="1972"/>
      <c r="Q3" s="1972"/>
    </row>
    <row r="4" spans="1:24" ht="7.5" customHeight="1" thickBot="1" x14ac:dyDescent="0.3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</row>
    <row r="5" spans="1:24" ht="29.25" thickBot="1" x14ac:dyDescent="0.3">
      <c r="A5" s="289" t="s">
        <v>872</v>
      </c>
      <c r="B5" s="290" t="s">
        <v>873</v>
      </c>
      <c r="C5" s="291">
        <v>44926</v>
      </c>
      <c r="D5" s="291">
        <v>44927</v>
      </c>
      <c r="E5" s="291">
        <v>44958</v>
      </c>
      <c r="F5" s="291">
        <v>44986</v>
      </c>
      <c r="G5" s="291">
        <v>45017</v>
      </c>
      <c r="H5" s="291">
        <v>45047</v>
      </c>
      <c r="I5" s="291">
        <v>45078</v>
      </c>
      <c r="J5" s="291">
        <v>45108</v>
      </c>
      <c r="K5" s="291">
        <v>45139</v>
      </c>
      <c r="L5" s="291">
        <v>45170</v>
      </c>
      <c r="M5" s="291">
        <v>45200</v>
      </c>
      <c r="N5" s="291">
        <v>45231</v>
      </c>
      <c r="O5" s="291">
        <v>45261</v>
      </c>
      <c r="P5" s="292" t="s">
        <v>893</v>
      </c>
      <c r="Q5" s="293" t="s">
        <v>723</v>
      </c>
      <c r="R5" s="1354"/>
      <c r="S5" s="1354"/>
      <c r="T5" s="294"/>
      <c r="U5" s="294"/>
      <c r="V5" s="294"/>
      <c r="W5" s="294"/>
      <c r="X5" s="294"/>
    </row>
    <row r="6" spans="1:24" ht="15.75" x14ac:dyDescent="0.25">
      <c r="A6" s="2025" t="s">
        <v>880</v>
      </c>
      <c r="B6" s="295" t="s">
        <v>1048</v>
      </c>
      <c r="C6" s="296">
        <v>222.24539705200002</v>
      </c>
      <c r="D6" s="296">
        <v>220.82060530460001</v>
      </c>
      <c r="E6" s="296">
        <v>218.59473005999999</v>
      </c>
      <c r="F6" s="296">
        <v>194.14904048400001</v>
      </c>
      <c r="G6" s="296">
        <v>146.80214203760002</v>
      </c>
      <c r="H6" s="296">
        <v>139.04869241340003</v>
      </c>
      <c r="I6" s="296">
        <v>130.488874348</v>
      </c>
      <c r="J6" s="296">
        <v>124.38986821100001</v>
      </c>
      <c r="K6" s="296">
        <v>124.93535510540001</v>
      </c>
      <c r="L6" s="296">
        <v>125.39431222360001</v>
      </c>
      <c r="M6" s="296">
        <v>124.33457002540001</v>
      </c>
      <c r="N6" s="296">
        <v>123.73941357540001</v>
      </c>
      <c r="O6" s="296">
        <v>123.67292384860002</v>
      </c>
      <c r="P6" s="873">
        <f>(O6-L6)/L6</f>
        <v>-1.3727802676810832E-2</v>
      </c>
      <c r="Q6" s="873">
        <f>(O6-C6)/C6</f>
        <v>-0.44352987513319087</v>
      </c>
      <c r="R6" s="1353"/>
      <c r="S6" s="1353"/>
    </row>
    <row r="7" spans="1:24" ht="15.75" x14ac:dyDescent="0.25">
      <c r="A7" s="2026" t="s">
        <v>880</v>
      </c>
      <c r="B7" s="189" t="s">
        <v>1011</v>
      </c>
      <c r="C7" s="297">
        <v>268.65930545160001</v>
      </c>
      <c r="D7" s="297">
        <v>270.37054514260001</v>
      </c>
      <c r="E7" s="297">
        <v>278.15609119760001</v>
      </c>
      <c r="F7" s="297">
        <v>273.01351010220003</v>
      </c>
      <c r="G7" s="297">
        <v>263.32117285319998</v>
      </c>
      <c r="H7" s="297">
        <v>254.33759626100002</v>
      </c>
      <c r="I7" s="297">
        <v>251.334249159</v>
      </c>
      <c r="J7" s="297">
        <v>243.72482667540001</v>
      </c>
      <c r="K7" s="297">
        <v>240.04411082540003</v>
      </c>
      <c r="L7" s="297">
        <v>236.38523296220004</v>
      </c>
      <c r="M7" s="297">
        <v>233.11180766019999</v>
      </c>
      <c r="N7" s="297">
        <v>233.18476321140002</v>
      </c>
      <c r="O7" s="297">
        <v>230.22010410839999</v>
      </c>
      <c r="P7" s="874">
        <f t="shared" ref="P7:P53" si="0">(O7-L7)/L7</f>
        <v>-2.6080854444853994E-2</v>
      </c>
      <c r="Q7" s="874">
        <f t="shared" ref="Q7:Q53" si="1">(O7-C7)/C7</f>
        <v>-0.14307787060859867</v>
      </c>
      <c r="R7" s="1353"/>
      <c r="S7" s="1353"/>
    </row>
    <row r="8" spans="1:24" ht="15.75" x14ac:dyDescent="0.25">
      <c r="A8" s="2026"/>
      <c r="B8" s="232" t="s">
        <v>1023</v>
      </c>
      <c r="C8" s="297">
        <v>235.95262935720004</v>
      </c>
      <c r="D8" s="297">
        <v>227.9314717316</v>
      </c>
      <c r="E8" s="297">
        <v>227.87518193300002</v>
      </c>
      <c r="F8" s="297">
        <v>204.29356313939999</v>
      </c>
      <c r="G8" s="297">
        <v>201.94652513420002</v>
      </c>
      <c r="H8" s="297">
        <v>158.72211624780002</v>
      </c>
      <c r="I8" s="297">
        <v>147.03757367040004</v>
      </c>
      <c r="J8" s="297">
        <v>147.13682106340002</v>
      </c>
      <c r="K8" s="297">
        <v>146.84917179659999</v>
      </c>
      <c r="L8" s="297">
        <v>146.81375533160002</v>
      </c>
      <c r="M8" s="297">
        <v>148.73595497740001</v>
      </c>
      <c r="N8" s="297">
        <v>154.98308463539999</v>
      </c>
      <c r="O8" s="297">
        <v>167.20296940200001</v>
      </c>
      <c r="P8" s="874">
        <f t="shared" si="0"/>
        <v>0.13887809098233342</v>
      </c>
      <c r="Q8" s="874">
        <f t="shared" si="1"/>
        <v>-0.29137060325410674</v>
      </c>
      <c r="R8" s="1353"/>
      <c r="S8" s="1353"/>
    </row>
    <row r="9" spans="1:24" ht="15.75" x14ac:dyDescent="0.25">
      <c r="A9" s="2026" t="s">
        <v>880</v>
      </c>
      <c r="B9" s="189" t="s">
        <v>1012</v>
      </c>
      <c r="C9" s="297">
        <v>293.54905400940004</v>
      </c>
      <c r="D9" s="297">
        <v>291.63335510540003</v>
      </c>
      <c r="E9" s="297">
        <v>286.90773461980001</v>
      </c>
      <c r="F9" s="297">
        <v>292.0031155538</v>
      </c>
      <c r="G9" s="297">
        <v>278.07480890979997</v>
      </c>
      <c r="H9" s="297">
        <v>272.31082500439999</v>
      </c>
      <c r="I9" s="297">
        <v>271.42353785540001</v>
      </c>
      <c r="J9" s="297">
        <v>264.02126967300001</v>
      </c>
      <c r="K9" s="297">
        <v>258.06267058600002</v>
      </c>
      <c r="L9" s="297">
        <v>255.49506471580003</v>
      </c>
      <c r="M9" s="297">
        <v>252.15542518460001</v>
      </c>
      <c r="N9" s="297">
        <v>247.02851479879999</v>
      </c>
      <c r="O9" s="297">
        <v>243.96112431460003</v>
      </c>
      <c r="P9" s="874">
        <f t="shared" si="0"/>
        <v>-4.5143495879381386E-2</v>
      </c>
      <c r="Q9" s="874">
        <f t="shared" si="1"/>
        <v>-0.16892553056298421</v>
      </c>
      <c r="R9" s="1353"/>
      <c r="S9" s="1353"/>
    </row>
    <row r="10" spans="1:24" ht="15.75" x14ac:dyDescent="0.25">
      <c r="A10" s="2026"/>
      <c r="B10" s="232" t="s">
        <v>1024</v>
      </c>
      <c r="C10" s="297">
        <v>22.0621572626</v>
      </c>
      <c r="D10" s="297">
        <v>22.063205402000001</v>
      </c>
      <c r="E10" s="297">
        <v>22.128930376000003</v>
      </c>
      <c r="F10" s="297">
        <v>21.858968795999999</v>
      </c>
      <c r="G10" s="297">
        <v>21.5502078106</v>
      </c>
      <c r="H10" s="297">
        <v>19.939929209200002</v>
      </c>
      <c r="I10" s="297">
        <v>19.891650175599999</v>
      </c>
      <c r="J10" s="297">
        <v>19.932646221599999</v>
      </c>
      <c r="K10" s="297">
        <v>19.921242637799999</v>
      </c>
      <c r="L10" s="297">
        <v>19.917936323599999</v>
      </c>
      <c r="M10" s="297">
        <v>18.486098738799999</v>
      </c>
      <c r="N10" s="297">
        <v>18.546066320599998</v>
      </c>
      <c r="O10" s="297">
        <v>18.958489314800001</v>
      </c>
      <c r="P10" s="874">
        <f t="shared" si="0"/>
        <v>-4.8170000807924364E-2</v>
      </c>
      <c r="Q10" s="874">
        <f t="shared" si="1"/>
        <v>-0.14067835302132348</v>
      </c>
      <c r="R10" s="1353"/>
      <c r="S10" s="1353"/>
    </row>
    <row r="11" spans="1:24" ht="16.5" thickBot="1" x14ac:dyDescent="0.3">
      <c r="A11" s="2027" t="s">
        <v>880</v>
      </c>
      <c r="B11" s="256" t="s">
        <v>1025</v>
      </c>
      <c r="C11" s="297">
        <v>468.78341938120002</v>
      </c>
      <c r="D11" s="297">
        <v>472.84808387459998</v>
      </c>
      <c r="E11" s="297">
        <v>472.53589762260003</v>
      </c>
      <c r="F11" s="297">
        <v>417.23742102140005</v>
      </c>
      <c r="G11" s="297">
        <v>418.60857703559998</v>
      </c>
      <c r="H11" s="297">
        <v>351.49272657940003</v>
      </c>
      <c r="I11" s="297">
        <v>336.42033136180004</v>
      </c>
      <c r="J11" s="297">
        <v>329.13448952160002</v>
      </c>
      <c r="K11" s="297">
        <v>333.61733227479999</v>
      </c>
      <c r="L11" s="297">
        <v>332.56177584280005</v>
      </c>
      <c r="M11" s="297">
        <v>334.6638824186</v>
      </c>
      <c r="N11" s="297">
        <v>334.06193456860001</v>
      </c>
      <c r="O11" s="297">
        <v>351.3813603104</v>
      </c>
      <c r="P11" s="874">
        <f t="shared" si="0"/>
        <v>5.658974011642233E-2</v>
      </c>
      <c r="Q11" s="874">
        <f t="shared" si="1"/>
        <v>-0.25043987098727216</v>
      </c>
      <c r="R11" s="1353"/>
      <c r="S11" s="1353"/>
    </row>
    <row r="12" spans="1:24" ht="15.75" x14ac:dyDescent="0.25">
      <c r="A12" s="2025" t="s">
        <v>894</v>
      </c>
      <c r="B12" s="172" t="s">
        <v>1013</v>
      </c>
      <c r="C12" s="296">
        <v>304.88294748100003</v>
      </c>
      <c r="D12" s="296">
        <v>314.69592359239999</v>
      </c>
      <c r="E12" s="296">
        <v>314.59678239220005</v>
      </c>
      <c r="F12" s="296">
        <v>303.72058866940006</v>
      </c>
      <c r="G12" s="296">
        <v>294.29469114500006</v>
      </c>
      <c r="H12" s="296">
        <v>295.33035981960001</v>
      </c>
      <c r="I12" s="296">
        <v>300.71688148599998</v>
      </c>
      <c r="J12" s="296">
        <v>294.77312819359997</v>
      </c>
      <c r="K12" s="296">
        <v>275.63135044900002</v>
      </c>
      <c r="L12" s="296">
        <v>274.17390860019998</v>
      </c>
      <c r="M12" s="296">
        <v>292.523929635</v>
      </c>
      <c r="N12" s="296">
        <v>293.79773168480006</v>
      </c>
      <c r="O12" s="296">
        <v>290.66863982240005</v>
      </c>
      <c r="P12" s="873">
        <f t="shared" si="0"/>
        <v>6.0161564265594172E-2</v>
      </c>
      <c r="Q12" s="873">
        <f t="shared" si="1"/>
        <v>-4.6622180007249499E-2</v>
      </c>
      <c r="R12" s="1353"/>
      <c r="S12" s="1353"/>
      <c r="W12" s="236"/>
    </row>
    <row r="13" spans="1:24" ht="15.75" x14ac:dyDescent="0.25">
      <c r="A13" s="2026" t="s">
        <v>894</v>
      </c>
      <c r="B13" s="298" t="s">
        <v>652</v>
      </c>
      <c r="C13" s="297">
        <v>173.07482248560004</v>
      </c>
      <c r="D13" s="297">
        <v>178.6198006852</v>
      </c>
      <c r="E13" s="297">
        <v>182.1536908576</v>
      </c>
      <c r="F13" s="297">
        <v>173.68764322980002</v>
      </c>
      <c r="G13" s="297">
        <v>175.8798216056</v>
      </c>
      <c r="H13" s="297">
        <v>176.69936419659999</v>
      </c>
      <c r="I13" s="297">
        <v>180.4934599314</v>
      </c>
      <c r="J13" s="297">
        <v>182.1374102254</v>
      </c>
      <c r="K13" s="297">
        <v>185.782627359</v>
      </c>
      <c r="L13" s="297">
        <v>170.0636935368</v>
      </c>
      <c r="M13" s="297">
        <v>172.25613430760004</v>
      </c>
      <c r="N13" s="297">
        <v>175.64529082800001</v>
      </c>
      <c r="O13" s="297">
        <v>179.1372022594</v>
      </c>
      <c r="P13" s="874">
        <f t="shared" si="0"/>
        <v>5.3353590845282822E-2</v>
      </c>
      <c r="Q13" s="874">
        <f t="shared" si="1"/>
        <v>3.5027508257617052E-2</v>
      </c>
      <c r="R13" s="1353"/>
      <c r="S13" s="1353"/>
    </row>
    <row r="14" spans="1:24" ht="15.75" x14ac:dyDescent="0.25">
      <c r="A14" s="2026" t="s">
        <v>894</v>
      </c>
      <c r="B14" s="232" t="s">
        <v>1049</v>
      </c>
      <c r="C14" s="297">
        <v>181.18040901239999</v>
      </c>
      <c r="D14" s="297">
        <v>186.11753790980001</v>
      </c>
      <c r="E14" s="297">
        <v>186.49422339100002</v>
      </c>
      <c r="F14" s="297">
        <v>183.99023181000001</v>
      </c>
      <c r="G14" s="297">
        <v>175.858516092</v>
      </c>
      <c r="H14" s="297">
        <v>161.6010190396</v>
      </c>
      <c r="I14" s="297">
        <v>159.53159768840004</v>
      </c>
      <c r="J14" s="297">
        <v>160.91647658379998</v>
      </c>
      <c r="K14" s="297">
        <v>166.65478735080001</v>
      </c>
      <c r="L14" s="297">
        <v>174.28608301300002</v>
      </c>
      <c r="M14" s="297">
        <v>177.3407467566</v>
      </c>
      <c r="N14" s="297">
        <v>180.58091320080004</v>
      </c>
      <c r="O14" s="297">
        <v>182.04973716160001</v>
      </c>
      <c r="P14" s="874">
        <f t="shared" si="0"/>
        <v>4.4545462347793371E-2</v>
      </c>
      <c r="Q14" s="874">
        <f t="shared" si="1"/>
        <v>4.7981354824103446E-3</v>
      </c>
      <c r="R14" s="1353"/>
      <c r="S14" s="1353"/>
      <c r="W14" s="272"/>
    </row>
    <row r="15" spans="1:24" ht="15.75" x14ac:dyDescent="0.25">
      <c r="A15" s="2026" t="s">
        <v>894</v>
      </c>
      <c r="B15" s="232" t="s">
        <v>1027</v>
      </c>
      <c r="C15" s="297">
        <v>526.12928726680002</v>
      </c>
      <c r="D15" s="297">
        <v>529.36043678980002</v>
      </c>
      <c r="E15" s="297">
        <v>519.21456134240009</v>
      </c>
      <c r="F15" s="297">
        <v>498.67816357099997</v>
      </c>
      <c r="G15" s="297">
        <v>475.71192052860005</v>
      </c>
      <c r="H15" s="297">
        <v>438.77696228660005</v>
      </c>
      <c r="I15" s="297">
        <v>431.55060700500002</v>
      </c>
      <c r="J15" s="297">
        <v>433.32329020680004</v>
      </c>
      <c r="K15" s="297">
        <v>436.31417220859998</v>
      </c>
      <c r="L15" s="297">
        <v>432.85297656440002</v>
      </c>
      <c r="M15" s="297">
        <v>433.95813196260002</v>
      </c>
      <c r="N15" s="297">
        <v>438.01034164580005</v>
      </c>
      <c r="O15" s="297">
        <v>440.5782470236</v>
      </c>
      <c r="P15" s="874">
        <f t="shared" si="0"/>
        <v>1.7847331259025333E-2</v>
      </c>
      <c r="Q15" s="874">
        <f t="shared" si="1"/>
        <v>-0.16260459608251596</v>
      </c>
      <c r="R15" s="1353"/>
      <c r="S15" s="1353"/>
    </row>
    <row r="16" spans="1:24" ht="15.75" x14ac:dyDescent="0.25">
      <c r="A16" s="2026" t="s">
        <v>894</v>
      </c>
      <c r="B16" s="232" t="s">
        <v>1028</v>
      </c>
      <c r="C16" s="297">
        <v>324.47608708899998</v>
      </c>
      <c r="D16" s="297">
        <v>324.42962677859998</v>
      </c>
      <c r="E16" s="297">
        <v>330.14199871939996</v>
      </c>
      <c r="F16" s="297">
        <v>316.34448497259996</v>
      </c>
      <c r="G16" s="297">
        <v>306.25558978280003</v>
      </c>
      <c r="H16" s="297">
        <v>283.02444173500004</v>
      </c>
      <c r="I16" s="297">
        <v>287.95639030339998</v>
      </c>
      <c r="J16" s="297">
        <v>289.49161083220002</v>
      </c>
      <c r="K16" s="297">
        <v>287.25062616320002</v>
      </c>
      <c r="L16" s="297">
        <v>286.75853304980006</v>
      </c>
      <c r="M16" s="297">
        <v>289.739855573</v>
      </c>
      <c r="N16" s="297">
        <v>283.90623978640002</v>
      </c>
      <c r="O16" s="297">
        <v>283.44176125999996</v>
      </c>
      <c r="P16" s="874">
        <f t="shared" si="0"/>
        <v>-1.1566427525363618E-2</v>
      </c>
      <c r="Q16" s="874">
        <f t="shared" si="1"/>
        <v>-0.126463327997865</v>
      </c>
      <c r="R16" s="1353"/>
      <c r="S16" s="1353"/>
    </row>
    <row r="17" spans="1:22" ht="16.5" thickBot="1" x14ac:dyDescent="0.3">
      <c r="A17" s="2027" t="s">
        <v>894</v>
      </c>
      <c r="B17" s="189" t="s">
        <v>1014</v>
      </c>
      <c r="C17" s="299">
        <v>984.00376788140011</v>
      </c>
      <c r="D17" s="299">
        <v>994.01733080439999</v>
      </c>
      <c r="E17" s="299">
        <v>991.55182958580008</v>
      </c>
      <c r="F17" s="299">
        <v>975.89550897300012</v>
      </c>
      <c r="G17" s="299">
        <v>948.45577918840002</v>
      </c>
      <c r="H17" s="299">
        <v>901.07773997779998</v>
      </c>
      <c r="I17" s="299">
        <v>890.12438380879996</v>
      </c>
      <c r="J17" s="299">
        <v>879.29556078700011</v>
      </c>
      <c r="K17" s="299">
        <v>863.57291790000011</v>
      </c>
      <c r="L17" s="299">
        <v>854.90388396980006</v>
      </c>
      <c r="M17" s="299">
        <v>847.06104717360006</v>
      </c>
      <c r="N17" s="299">
        <v>833.98991701200009</v>
      </c>
      <c r="O17" s="299">
        <v>821.26198146860008</v>
      </c>
      <c r="P17" s="875">
        <f t="shared" si="0"/>
        <v>-3.93516781617387E-2</v>
      </c>
      <c r="Q17" s="875">
        <f t="shared" si="1"/>
        <v>-0.16538736102930751</v>
      </c>
      <c r="R17" s="1353"/>
      <c r="S17" s="1353"/>
    </row>
    <row r="18" spans="1:22" ht="17.25" customHeight="1" x14ac:dyDescent="0.25">
      <c r="A18" s="2008" t="s">
        <v>882</v>
      </c>
      <c r="B18" s="295" t="s">
        <v>630</v>
      </c>
      <c r="C18" s="297">
        <v>226.34746741040001</v>
      </c>
      <c r="D18" s="297">
        <v>231.48125851339998</v>
      </c>
      <c r="E18" s="297">
        <v>229.04655478460003</v>
      </c>
      <c r="F18" s="297">
        <v>230.04027730320001</v>
      </c>
      <c r="G18" s="297">
        <v>220.0948555834</v>
      </c>
      <c r="H18" s="297">
        <v>210.81268356539999</v>
      </c>
      <c r="I18" s="297">
        <v>210.59251817660001</v>
      </c>
      <c r="J18" s="297">
        <v>209.71250242180002</v>
      </c>
      <c r="K18" s="297">
        <v>210.17468058439999</v>
      </c>
      <c r="L18" s="297">
        <v>211.1306236424</v>
      </c>
      <c r="M18" s="297">
        <v>213.35896032360003</v>
      </c>
      <c r="N18" s="297">
        <v>213.47940950699999</v>
      </c>
      <c r="O18" s="297">
        <v>213.61797361800001</v>
      </c>
      <c r="P18" s="874">
        <f t="shared" si="0"/>
        <v>1.178109519447511E-2</v>
      </c>
      <c r="Q18" s="874">
        <f t="shared" si="1"/>
        <v>-5.6238728615061691E-2</v>
      </c>
      <c r="R18" s="1353"/>
      <c r="S18" s="1353"/>
    </row>
    <row r="19" spans="1:22" ht="15" customHeight="1" x14ac:dyDescent="0.25">
      <c r="A19" s="2009"/>
      <c r="B19" s="232" t="s">
        <v>1029</v>
      </c>
      <c r="C19" s="297">
        <v>151.24343493700002</v>
      </c>
      <c r="D19" s="297">
        <v>151.74712021560001</v>
      </c>
      <c r="E19" s="297">
        <v>151.6422936532</v>
      </c>
      <c r="F19" s="297">
        <v>151.69896232959999</v>
      </c>
      <c r="G19" s="297">
        <v>148.67794270139999</v>
      </c>
      <c r="H19" s="297">
        <v>134.2372560718</v>
      </c>
      <c r="I19" s="297">
        <v>134.40082138420001</v>
      </c>
      <c r="J19" s="297">
        <v>134.89295250200001</v>
      </c>
      <c r="K19" s="297">
        <v>135.31708798580001</v>
      </c>
      <c r="L19" s="297">
        <v>135.5728874388</v>
      </c>
      <c r="M19" s="297">
        <v>131.0712013632</v>
      </c>
      <c r="N19" s="297">
        <v>131.62722755000001</v>
      </c>
      <c r="O19" s="297">
        <v>132.02088275040001</v>
      </c>
      <c r="P19" s="874">
        <f t="shared" si="0"/>
        <v>-2.6199963396098851E-2</v>
      </c>
      <c r="Q19" s="874">
        <f t="shared" si="1"/>
        <v>-0.12709677080930559</v>
      </c>
      <c r="R19" s="1353"/>
      <c r="S19" s="1353"/>
    </row>
    <row r="20" spans="1:22" ht="18" customHeight="1" x14ac:dyDescent="0.25">
      <c r="A20" s="2009"/>
      <c r="B20" s="232" t="s">
        <v>632</v>
      </c>
      <c r="C20" s="297">
        <v>312.2773412752</v>
      </c>
      <c r="D20" s="297">
        <v>311.94359822780001</v>
      </c>
      <c r="E20" s="297">
        <v>316.89028749560003</v>
      </c>
      <c r="F20" s="297">
        <v>291.24590518660006</v>
      </c>
      <c r="G20" s="297">
        <v>282.2803596242</v>
      </c>
      <c r="H20" s="297">
        <v>266.76275699220002</v>
      </c>
      <c r="I20" s="297">
        <v>263.72868038299998</v>
      </c>
      <c r="J20" s="297">
        <v>259.41184784620003</v>
      </c>
      <c r="K20" s="297">
        <v>256.30231432400001</v>
      </c>
      <c r="L20" s="297">
        <v>259.11549845299999</v>
      </c>
      <c r="M20" s="297">
        <v>257.49282115620002</v>
      </c>
      <c r="N20" s="297">
        <v>257.13236135860001</v>
      </c>
      <c r="O20" s="297">
        <v>254.57998763819998</v>
      </c>
      <c r="P20" s="874">
        <f t="shared" si="0"/>
        <v>-1.7503819114944547E-2</v>
      </c>
      <c r="Q20" s="874">
        <f t="shared" si="1"/>
        <v>-0.18476317686512259</v>
      </c>
      <c r="R20" s="1353"/>
      <c r="S20" s="1353"/>
    </row>
    <row r="21" spans="1:22" ht="15" customHeight="1" x14ac:dyDescent="0.25">
      <c r="A21" s="2009"/>
      <c r="B21" s="232" t="s">
        <v>1045</v>
      </c>
      <c r="C21" s="297">
        <v>111.64900540920002</v>
      </c>
      <c r="D21" s="297">
        <v>112.12490425780001</v>
      </c>
      <c r="E21" s="297">
        <v>113.38645071180001</v>
      </c>
      <c r="F21" s="297">
        <v>116.2999809314</v>
      </c>
      <c r="G21" s="297">
        <v>120.60454017360001</v>
      </c>
      <c r="H21" s="297">
        <v>135.76884148660002</v>
      </c>
      <c r="I21" s="297">
        <v>135.1114861712</v>
      </c>
      <c r="J21" s="297">
        <v>133.92391425279999</v>
      </c>
      <c r="K21" s="297">
        <v>134.53354015780002</v>
      </c>
      <c r="L21" s="297">
        <v>131.1804277924</v>
      </c>
      <c r="M21" s="297">
        <v>123.87120158419999</v>
      </c>
      <c r="N21" s="297">
        <v>114.72037531079999</v>
      </c>
      <c r="O21" s="297">
        <v>113.0262037114</v>
      </c>
      <c r="P21" s="874">
        <f t="shared" si="0"/>
        <v>-0.13839125536112765</v>
      </c>
      <c r="Q21" s="874">
        <f t="shared" si="1"/>
        <v>1.2335070045205284E-2</v>
      </c>
      <c r="R21" s="1353"/>
      <c r="S21" s="1353"/>
    </row>
    <row r="22" spans="1:22" ht="15" customHeight="1" x14ac:dyDescent="0.25">
      <c r="A22" s="2009"/>
      <c r="B22" s="232" t="s">
        <v>631</v>
      </c>
      <c r="C22" s="297">
        <v>169.45752431720001</v>
      </c>
      <c r="D22" s="297">
        <v>169.23703712580001</v>
      </c>
      <c r="E22" s="297">
        <v>169.87429737459999</v>
      </c>
      <c r="F22" s="297">
        <v>168.8494711358</v>
      </c>
      <c r="G22" s="297">
        <v>157.15861358540002</v>
      </c>
      <c r="H22" s="297">
        <v>142.75786615020002</v>
      </c>
      <c r="I22" s="297">
        <v>144.2843816134</v>
      </c>
      <c r="J22" s="297">
        <v>143.540285028</v>
      </c>
      <c r="K22" s="297">
        <v>145.36941951280002</v>
      </c>
      <c r="L22" s="297">
        <v>151.353935474</v>
      </c>
      <c r="M22" s="297">
        <v>144.1265924896</v>
      </c>
      <c r="N22" s="297">
        <v>152.5842908114</v>
      </c>
      <c r="O22" s="297">
        <v>148.3650169414</v>
      </c>
      <c r="P22" s="874">
        <f t="shared" si="0"/>
        <v>-1.9747874564605826E-2</v>
      </c>
      <c r="Q22" s="874">
        <f t="shared" si="1"/>
        <v>-0.12447076316492081</v>
      </c>
      <c r="R22" s="1353"/>
      <c r="S22" s="1353"/>
      <c r="V22" s="300"/>
    </row>
    <row r="23" spans="1:22" ht="18.75" customHeight="1" x14ac:dyDescent="0.25">
      <c r="A23" s="2009"/>
      <c r="B23" s="185" t="s">
        <v>633</v>
      </c>
      <c r="C23" s="297">
        <v>381.22889500920002</v>
      </c>
      <c r="D23" s="297">
        <v>388.06354758359998</v>
      </c>
      <c r="E23" s="297">
        <v>408.10528776779995</v>
      </c>
      <c r="F23" s="297">
        <v>385.69977172720002</v>
      </c>
      <c r="G23" s="297">
        <v>374.13896345000001</v>
      </c>
      <c r="H23" s="297">
        <v>363.71832997920001</v>
      </c>
      <c r="I23" s="297">
        <v>362.72505658480003</v>
      </c>
      <c r="J23" s="297">
        <v>359.01173536059997</v>
      </c>
      <c r="K23" s="297">
        <v>356.18425951920005</v>
      </c>
      <c r="L23" s="297">
        <v>355.791811473</v>
      </c>
      <c r="M23" s="297">
        <v>351.82329571060001</v>
      </c>
      <c r="N23" s="297">
        <v>342.98352289740001</v>
      </c>
      <c r="O23" s="297">
        <v>338.38208370960001</v>
      </c>
      <c r="P23" s="874">
        <f t="shared" si="0"/>
        <v>-4.8932345270462071E-2</v>
      </c>
      <c r="Q23" s="874">
        <f t="shared" si="1"/>
        <v>-0.11239130050350984</v>
      </c>
      <c r="R23" s="1353"/>
      <c r="S23" s="1353"/>
    </row>
    <row r="24" spans="1:22" ht="18.75" customHeight="1" thickBot="1" x14ac:dyDescent="0.3">
      <c r="A24" s="2010"/>
      <c r="B24" s="185" t="s">
        <v>634</v>
      </c>
      <c r="C24" s="297">
        <v>117.644663108</v>
      </c>
      <c r="D24" s="297">
        <v>117.9778484374</v>
      </c>
      <c r="E24" s="297">
        <v>118.1746922272</v>
      </c>
      <c r="F24" s="297">
        <v>117.97432699360002</v>
      </c>
      <c r="G24" s="297">
        <v>113.78282974379999</v>
      </c>
      <c r="H24" s="297">
        <v>97.0855015928</v>
      </c>
      <c r="I24" s="297">
        <v>97.913045207600007</v>
      </c>
      <c r="J24" s="297">
        <v>101.64545575380001</v>
      </c>
      <c r="K24" s="297">
        <v>103.22924782660002</v>
      </c>
      <c r="L24" s="297">
        <v>103.61581493199999</v>
      </c>
      <c r="M24" s="297">
        <v>102.50916412239999</v>
      </c>
      <c r="N24" s="297">
        <v>104.22870969560002</v>
      </c>
      <c r="O24" s="297">
        <v>98.764319071599999</v>
      </c>
      <c r="P24" s="874">
        <f t="shared" si="0"/>
        <v>-4.682196307179446E-2</v>
      </c>
      <c r="Q24" s="874">
        <f t="shared" si="1"/>
        <v>-0.16048619238313849</v>
      </c>
      <c r="R24" s="1353"/>
      <c r="S24" s="1353"/>
    </row>
    <row r="25" spans="1:22" ht="15.75" x14ac:dyDescent="0.25">
      <c r="A25" s="2025" t="s">
        <v>883</v>
      </c>
      <c r="B25" s="295" t="s">
        <v>1030</v>
      </c>
      <c r="C25" s="296">
        <v>217.31756482660001</v>
      </c>
      <c r="D25" s="296">
        <v>205.77677176560002</v>
      </c>
      <c r="E25" s="296">
        <v>217.73960581520001</v>
      </c>
      <c r="F25" s="296">
        <v>200.90470043280001</v>
      </c>
      <c r="G25" s="296">
        <v>194.2426379124</v>
      </c>
      <c r="H25" s="296">
        <v>196.25374816600001</v>
      </c>
      <c r="I25" s="296">
        <v>195.84566124060001</v>
      </c>
      <c r="J25" s="296">
        <v>195.723815567</v>
      </c>
      <c r="K25" s="296">
        <v>197.359602118</v>
      </c>
      <c r="L25" s="296">
        <v>187.37453124460001</v>
      </c>
      <c r="M25" s="296">
        <v>193.76705654460002</v>
      </c>
      <c r="N25" s="296">
        <v>203.37988824580003</v>
      </c>
      <c r="O25" s="296">
        <v>182.28453575360004</v>
      </c>
      <c r="P25" s="873">
        <f t="shared" si="0"/>
        <v>-2.7164820411774388E-2</v>
      </c>
      <c r="Q25" s="873">
        <f t="shared" si="1"/>
        <v>-0.16120661530950428</v>
      </c>
      <c r="R25" s="1353"/>
      <c r="S25" s="1353"/>
    </row>
    <row r="26" spans="1:22" ht="17.25" customHeight="1" x14ac:dyDescent="0.25">
      <c r="A26" s="2026" t="s">
        <v>883</v>
      </c>
      <c r="B26" s="232" t="s">
        <v>1031</v>
      </c>
      <c r="C26" s="297">
        <v>93.047030843199991</v>
      </c>
      <c r="D26" s="297">
        <v>92.882824189399997</v>
      </c>
      <c r="E26" s="297">
        <v>92.847953094399998</v>
      </c>
      <c r="F26" s="297">
        <v>88.182681400800007</v>
      </c>
      <c r="G26" s="297">
        <v>80.979281188399995</v>
      </c>
      <c r="H26" s="297">
        <v>80.648873473000009</v>
      </c>
      <c r="I26" s="297">
        <v>80.595276910400003</v>
      </c>
      <c r="J26" s="297">
        <v>77.541440002599998</v>
      </c>
      <c r="K26" s="297">
        <v>77.647105062800009</v>
      </c>
      <c r="L26" s="297">
        <v>77.840758952599998</v>
      </c>
      <c r="M26" s="297">
        <v>78.175511791999995</v>
      </c>
      <c r="N26" s="297">
        <v>77.377352575600014</v>
      </c>
      <c r="O26" s="297">
        <v>77.760532761800008</v>
      </c>
      <c r="P26" s="874">
        <f t="shared" si="0"/>
        <v>-1.0306450229865202E-3</v>
      </c>
      <c r="Q26" s="874">
        <f t="shared" si="1"/>
        <v>-0.16428786542539248</v>
      </c>
      <c r="R26" s="1353"/>
      <c r="S26" s="1353"/>
    </row>
    <row r="27" spans="1:22" ht="15.75" x14ac:dyDescent="0.25">
      <c r="A27" s="2026" t="s">
        <v>883</v>
      </c>
      <c r="B27" s="185" t="s">
        <v>642</v>
      </c>
      <c r="C27" s="297">
        <v>86.756716799200007</v>
      </c>
      <c r="D27" s="297">
        <v>86.170072031400011</v>
      </c>
      <c r="E27" s="297">
        <v>85.608019951999992</v>
      </c>
      <c r="F27" s="297">
        <v>85.573509487200013</v>
      </c>
      <c r="G27" s="297">
        <v>86.2386408184</v>
      </c>
      <c r="H27" s="297">
        <v>82.463439375799993</v>
      </c>
      <c r="I27" s="297">
        <v>82.072530645000015</v>
      </c>
      <c r="J27" s="297">
        <v>82.054533983800013</v>
      </c>
      <c r="K27" s="297">
        <v>83.780081302400006</v>
      </c>
      <c r="L27" s="297">
        <v>81.909978486</v>
      </c>
      <c r="M27" s="297">
        <v>80.789339038799994</v>
      </c>
      <c r="N27" s="297">
        <v>78.952898722599997</v>
      </c>
      <c r="O27" s="297">
        <v>78.2540056956</v>
      </c>
      <c r="P27" s="874">
        <f t="shared" si="0"/>
        <v>-4.4634034313961839E-2</v>
      </c>
      <c r="Q27" s="874">
        <f t="shared" si="1"/>
        <v>-9.8006372501159594E-2</v>
      </c>
      <c r="R27" s="1353"/>
      <c r="S27" s="1353"/>
    </row>
    <row r="28" spans="1:22" ht="15.75" x14ac:dyDescent="0.25">
      <c r="A28" s="2026" t="s">
        <v>883</v>
      </c>
      <c r="B28" s="180" t="s">
        <v>1032</v>
      </c>
      <c r="C28" s="297">
        <v>101.13796763420001</v>
      </c>
      <c r="D28" s="297">
        <v>99.868752180400008</v>
      </c>
      <c r="E28" s="297">
        <v>105.39065999420001</v>
      </c>
      <c r="F28" s="297">
        <v>104.250703816</v>
      </c>
      <c r="G28" s="297">
        <v>87.000987816400013</v>
      </c>
      <c r="H28" s="297">
        <v>79.983501218600011</v>
      </c>
      <c r="I28" s="297">
        <v>80.684349688600008</v>
      </c>
      <c r="J28" s="297">
        <v>77.576238861800022</v>
      </c>
      <c r="K28" s="297">
        <v>77.725113895799993</v>
      </c>
      <c r="L28" s="297">
        <v>77.200600559599991</v>
      </c>
      <c r="M28" s="297">
        <v>77.673500010400005</v>
      </c>
      <c r="N28" s="297">
        <v>76.910227667000001</v>
      </c>
      <c r="O28" s="297">
        <v>77.59839577000001</v>
      </c>
      <c r="P28" s="874">
        <f t="shared" si="0"/>
        <v>5.1527476148701176E-3</v>
      </c>
      <c r="Q28" s="874">
        <f t="shared" si="1"/>
        <v>-0.23274713161469585</v>
      </c>
      <c r="R28" s="1353"/>
      <c r="S28" s="1353"/>
    </row>
    <row r="29" spans="1:22" ht="15.75" x14ac:dyDescent="0.25">
      <c r="A29" s="2026" t="s">
        <v>883</v>
      </c>
      <c r="B29" s="185" t="s">
        <v>644</v>
      </c>
      <c r="C29" s="297">
        <v>63.126697275600009</v>
      </c>
      <c r="D29" s="297">
        <v>63.139406111600003</v>
      </c>
      <c r="E29" s="297">
        <v>62.972877965200006</v>
      </c>
      <c r="F29" s="297">
        <v>60.289983140799997</v>
      </c>
      <c r="G29" s="297">
        <v>59.570289427600002</v>
      </c>
      <c r="H29" s="297">
        <v>52.217433619400005</v>
      </c>
      <c r="I29" s="297">
        <v>50.977165307600004</v>
      </c>
      <c r="J29" s="297">
        <v>50.4114328382</v>
      </c>
      <c r="K29" s="297">
        <v>49.650092545200003</v>
      </c>
      <c r="L29" s="297">
        <v>49.130686684799997</v>
      </c>
      <c r="M29" s="297">
        <v>48.321777093800002</v>
      </c>
      <c r="N29" s="297">
        <v>48.224704938200006</v>
      </c>
      <c r="O29" s="297">
        <v>48.1655965028</v>
      </c>
      <c r="P29" s="874">
        <f t="shared" si="0"/>
        <v>-1.9643327767665336E-2</v>
      </c>
      <c r="Q29" s="874">
        <f t="shared" si="1"/>
        <v>-0.23700116461791887</v>
      </c>
      <c r="R29" s="1353"/>
      <c r="S29" s="1353"/>
    </row>
    <row r="30" spans="1:22" ht="15.75" x14ac:dyDescent="0.25">
      <c r="A30" s="2026" t="s">
        <v>883</v>
      </c>
      <c r="B30" s="180" t="s">
        <v>639</v>
      </c>
      <c r="C30" s="297">
        <v>179.09334305520002</v>
      </c>
      <c r="D30" s="297">
        <v>180.97372414100002</v>
      </c>
      <c r="E30" s="297">
        <v>183.90243814740003</v>
      </c>
      <c r="F30" s="297">
        <v>200.6452791742</v>
      </c>
      <c r="G30" s="297">
        <v>196.25270873879998</v>
      </c>
      <c r="H30" s="297">
        <v>185.9794151712</v>
      </c>
      <c r="I30" s="297">
        <v>186.70564461219999</v>
      </c>
      <c r="J30" s="297">
        <v>192.9038573938</v>
      </c>
      <c r="K30" s="297">
        <v>181.88934734320003</v>
      </c>
      <c r="L30" s="297">
        <v>177.06636870860001</v>
      </c>
      <c r="M30" s="297">
        <v>184.36856526899999</v>
      </c>
      <c r="N30" s="297">
        <v>176.65222145340002</v>
      </c>
      <c r="O30" s="297">
        <v>168.07057761199999</v>
      </c>
      <c r="P30" s="874">
        <f t="shared" si="0"/>
        <v>-5.0804628581978116E-2</v>
      </c>
      <c r="Q30" s="874">
        <f t="shared" si="1"/>
        <v>-6.1547600012148977E-2</v>
      </c>
      <c r="R30" s="1353"/>
      <c r="S30" s="1353"/>
    </row>
    <row r="31" spans="1:22" ht="15.75" x14ac:dyDescent="0.25">
      <c r="A31" s="2026" t="s">
        <v>883</v>
      </c>
      <c r="B31" s="185" t="s">
        <v>640</v>
      </c>
      <c r="C31" s="297">
        <v>351.385920564</v>
      </c>
      <c r="D31" s="297">
        <v>352.97463434380001</v>
      </c>
      <c r="E31" s="297">
        <v>355.11720963740004</v>
      </c>
      <c r="F31" s="297">
        <v>344.19230223139999</v>
      </c>
      <c r="G31" s="297">
        <v>339.04043612600003</v>
      </c>
      <c r="H31" s="297">
        <v>315.17926396319996</v>
      </c>
      <c r="I31" s="297">
        <v>308.68085339700002</v>
      </c>
      <c r="J31" s="297">
        <v>300.01704088720004</v>
      </c>
      <c r="K31" s="297">
        <v>295.1885557306</v>
      </c>
      <c r="L31" s="297">
        <v>291.15381304799996</v>
      </c>
      <c r="M31" s="297">
        <v>286.02727227899999</v>
      </c>
      <c r="N31" s="297">
        <v>282.52998775259999</v>
      </c>
      <c r="O31" s="297">
        <v>281.73756287879996</v>
      </c>
      <c r="P31" s="874">
        <f t="shared" si="0"/>
        <v>-3.2341153531956747E-2</v>
      </c>
      <c r="Q31" s="874">
        <f t="shared" si="1"/>
        <v>-0.19821043931814158</v>
      </c>
      <c r="R31" s="1353"/>
      <c r="S31" s="1353"/>
    </row>
    <row r="32" spans="1:22" ht="15.75" x14ac:dyDescent="0.25">
      <c r="A32" s="2026" t="s">
        <v>883</v>
      </c>
      <c r="B32" s="185" t="s">
        <v>641</v>
      </c>
      <c r="C32" s="297">
        <v>62.618748438399997</v>
      </c>
      <c r="D32" s="297">
        <v>62.170367656600007</v>
      </c>
      <c r="E32" s="297">
        <v>60.672932556600003</v>
      </c>
      <c r="F32" s="297">
        <v>61.057603901</v>
      </c>
      <c r="G32" s="297">
        <v>60.307946256600005</v>
      </c>
      <c r="H32" s="297">
        <v>59.310848480799997</v>
      </c>
      <c r="I32" s="297">
        <v>55.0492960192</v>
      </c>
      <c r="J32" s="297">
        <v>54.941501134799999</v>
      </c>
      <c r="K32" s="297">
        <v>59.997910957600006</v>
      </c>
      <c r="L32" s="297">
        <v>59.807397987400002</v>
      </c>
      <c r="M32" s="297">
        <v>59.99388681300001</v>
      </c>
      <c r="N32" s="297">
        <v>59.748060496600012</v>
      </c>
      <c r="O32" s="297">
        <v>59.603237527400005</v>
      </c>
      <c r="P32" s="874">
        <f t="shared" si="0"/>
        <v>-3.413632207223074E-3</v>
      </c>
      <c r="Q32" s="874">
        <f t="shared" si="1"/>
        <v>-4.8156678090850766E-2</v>
      </c>
      <c r="R32" s="1353"/>
      <c r="S32" s="1353"/>
    </row>
    <row r="33" spans="1:19" ht="15.75" x14ac:dyDescent="0.25">
      <c r="A33" s="2026" t="s">
        <v>883</v>
      </c>
      <c r="B33" s="185" t="s">
        <v>643</v>
      </c>
      <c r="C33" s="297">
        <v>49.350432173000002</v>
      </c>
      <c r="D33" s="297">
        <v>45.977969668400007</v>
      </c>
      <c r="E33" s="297">
        <v>46.320114706600002</v>
      </c>
      <c r="F33" s="297">
        <v>48.960323592600005</v>
      </c>
      <c r="G33" s="297">
        <v>48.734141297800008</v>
      </c>
      <c r="H33" s="297">
        <v>43.223970875399999</v>
      </c>
      <c r="I33" s="297">
        <v>43.390804154600005</v>
      </c>
      <c r="J33" s="297">
        <v>43.9205766412</v>
      </c>
      <c r="K33" s="297">
        <v>43.466978829400006</v>
      </c>
      <c r="L33" s="297">
        <v>43.446487666400003</v>
      </c>
      <c r="M33" s="297">
        <v>43.430221028600002</v>
      </c>
      <c r="N33" s="297">
        <v>43.421083028400005</v>
      </c>
      <c r="O33" s="297">
        <v>43.494872412600003</v>
      </c>
      <c r="P33" s="874">
        <f t="shared" si="0"/>
        <v>1.1136630093442298E-3</v>
      </c>
      <c r="Q33" s="874">
        <f t="shared" si="1"/>
        <v>-0.11865265414238095</v>
      </c>
      <c r="R33" s="1353"/>
      <c r="S33" s="1353"/>
    </row>
    <row r="34" spans="1:19" ht="16.5" thickBot="1" x14ac:dyDescent="0.3">
      <c r="A34" s="2027" t="s">
        <v>883</v>
      </c>
      <c r="B34" s="301" t="s">
        <v>1052</v>
      </c>
      <c r="C34" s="299">
        <v>99.674859837</v>
      </c>
      <c r="D34" s="299">
        <v>100.13849101620001</v>
      </c>
      <c r="E34" s="299">
        <v>100.798503827</v>
      </c>
      <c r="F34" s="299">
        <v>102.96844434660001</v>
      </c>
      <c r="G34" s="299">
        <v>100.90121188420001</v>
      </c>
      <c r="H34" s="299">
        <v>104.2974128014</v>
      </c>
      <c r="I34" s="299">
        <v>104.8940272758</v>
      </c>
      <c r="J34" s="299">
        <v>102.30294758319999</v>
      </c>
      <c r="K34" s="299">
        <v>101.4241460484</v>
      </c>
      <c r="L34" s="299">
        <v>104.0306606724</v>
      </c>
      <c r="M34" s="299">
        <v>105.9820837124</v>
      </c>
      <c r="N34" s="299">
        <v>105.57369227160001</v>
      </c>
      <c r="O34" s="299">
        <v>104.50004752880001</v>
      </c>
      <c r="P34" s="875">
        <f t="shared" si="0"/>
        <v>4.5120049547521359E-3</v>
      </c>
      <c r="Q34" s="875">
        <f t="shared" si="1"/>
        <v>4.8409274913360528E-2</v>
      </c>
      <c r="R34" s="1353"/>
      <c r="S34" s="1353"/>
    </row>
    <row r="35" spans="1:19" ht="15.75" x14ac:dyDescent="0.25">
      <c r="A35" s="2028" t="s">
        <v>1133</v>
      </c>
      <c r="B35" s="295" t="s">
        <v>645</v>
      </c>
      <c r="C35" s="296">
        <v>68.175042208000008</v>
      </c>
      <c r="D35" s="296">
        <v>72.122392743800006</v>
      </c>
      <c r="E35" s="296">
        <v>86.647532490399996</v>
      </c>
      <c r="F35" s="296">
        <v>105.146339242</v>
      </c>
      <c r="G35" s="296">
        <v>86.620597249200003</v>
      </c>
      <c r="H35" s="296">
        <v>87.842845370000006</v>
      </c>
      <c r="I35" s="296">
        <v>89.432030774799998</v>
      </c>
      <c r="J35" s="296">
        <v>88.621716530200004</v>
      </c>
      <c r="K35" s="296">
        <v>90.284349073800001</v>
      </c>
      <c r="L35" s="296">
        <v>93.045786439200015</v>
      </c>
      <c r="M35" s="296">
        <v>94.707694429599997</v>
      </c>
      <c r="N35" s="296">
        <v>98.80028124959999</v>
      </c>
      <c r="O35" s="296">
        <v>98.175489325200004</v>
      </c>
      <c r="P35" s="874">
        <f t="shared" si="0"/>
        <v>5.5130953074935325E-2</v>
      </c>
      <c r="Q35" s="874">
        <f t="shared" si="1"/>
        <v>0.44005029033454107</v>
      </c>
      <c r="R35" s="1353"/>
      <c r="S35" s="1353"/>
    </row>
    <row r="36" spans="1:19" ht="16.5" thickBot="1" x14ac:dyDescent="0.3">
      <c r="A36" s="2029"/>
      <c r="B36" s="229" t="s">
        <v>646</v>
      </c>
      <c r="C36" s="299">
        <v>60.074404485200006</v>
      </c>
      <c r="D36" s="299">
        <v>68.042676793000012</v>
      </c>
      <c r="E36" s="299">
        <v>103.78779808180002</v>
      </c>
      <c r="F36" s="299">
        <v>99.779303817200002</v>
      </c>
      <c r="G36" s="299">
        <v>69.101868887800009</v>
      </c>
      <c r="H36" s="299">
        <v>90.910052623600009</v>
      </c>
      <c r="I36" s="299">
        <v>96.752040216999987</v>
      </c>
      <c r="J36" s="299">
        <v>102.14091602959999</v>
      </c>
      <c r="K36" s="299">
        <v>114.4401138524</v>
      </c>
      <c r="L36" s="299">
        <v>116.74633705280002</v>
      </c>
      <c r="M36" s="299">
        <v>122.733074625</v>
      </c>
      <c r="N36" s="299">
        <v>137.920425881</v>
      </c>
      <c r="O36" s="299">
        <v>160.43400311120004</v>
      </c>
      <c r="P36" s="874">
        <f t="shared" si="0"/>
        <v>0.37421016505761312</v>
      </c>
      <c r="Q36" s="874">
        <f t="shared" si="1"/>
        <v>1.6705883226978093</v>
      </c>
      <c r="R36" s="1353"/>
      <c r="S36" s="1353"/>
    </row>
    <row r="37" spans="1:19" ht="15.75" x14ac:dyDescent="0.25">
      <c r="A37" s="2026" t="s">
        <v>885</v>
      </c>
      <c r="B37" s="232" t="s">
        <v>1050</v>
      </c>
      <c r="C37" s="297">
        <v>2.2755500138000002</v>
      </c>
      <c r="D37" s="297">
        <v>2.2779193892</v>
      </c>
      <c r="E37" s="297">
        <v>2.279544386</v>
      </c>
      <c r="F37" s="297">
        <v>2.2816733184000002</v>
      </c>
      <c r="G37" s="297">
        <v>2.2829253370000004</v>
      </c>
      <c r="H37" s="297">
        <v>2.0843732699999999</v>
      </c>
      <c r="I37" s="297">
        <v>1.4855670942000001</v>
      </c>
      <c r="J37" s="297">
        <v>1.0549266154000003</v>
      </c>
      <c r="K37" s="297">
        <v>1.0053074122000001</v>
      </c>
      <c r="L37" s="297">
        <v>1.0057218934000001</v>
      </c>
      <c r="M37" s="297">
        <v>1.0061569546</v>
      </c>
      <c r="N37" s="297">
        <v>1.0065852929999999</v>
      </c>
      <c r="O37" s="297">
        <v>1.0070355834000002</v>
      </c>
      <c r="P37" s="873">
        <f t="shared" si="0"/>
        <v>1.3062159714541072E-3</v>
      </c>
      <c r="Q37" s="873">
        <f t="shared" si="1"/>
        <v>-0.55745398813787206</v>
      </c>
      <c r="R37" s="1353"/>
      <c r="S37" s="1353"/>
    </row>
    <row r="38" spans="1:19" ht="16.5" thickBot="1" x14ac:dyDescent="0.3">
      <c r="A38" s="2027" t="s">
        <v>885</v>
      </c>
      <c r="B38" s="189" t="s">
        <v>1018</v>
      </c>
      <c r="C38" s="297">
        <v>4.3155238546000003</v>
      </c>
      <c r="D38" s="297">
        <v>4.3167142018</v>
      </c>
      <c r="E38" s="297">
        <v>4.3178107041999993</v>
      </c>
      <c r="F38" s="297">
        <v>4.3189804028000003</v>
      </c>
      <c r="G38" s="297">
        <v>4.3199837464000002</v>
      </c>
      <c r="H38" s="297">
        <v>4.3199837464000002</v>
      </c>
      <c r="I38" s="297">
        <v>4.3199837464000002</v>
      </c>
      <c r="J38" s="297">
        <v>4.3199837464000002</v>
      </c>
      <c r="K38" s="297">
        <v>4.3199837464000002</v>
      </c>
      <c r="L38" s="297">
        <v>4.3199837464000002</v>
      </c>
      <c r="M38" s="297">
        <v>4.3199837464000002</v>
      </c>
      <c r="N38" s="297">
        <v>4.3199837464000002</v>
      </c>
      <c r="O38" s="297">
        <v>4.3199837464000002</v>
      </c>
      <c r="P38" s="875">
        <f t="shared" si="0"/>
        <v>0</v>
      </c>
      <c r="Q38" s="875">
        <f t="shared" si="1"/>
        <v>1.0334531682048178E-3</v>
      </c>
      <c r="R38" s="1353"/>
      <c r="S38" s="1353"/>
    </row>
    <row r="39" spans="1:19" ht="15" customHeight="1" x14ac:dyDescent="0.25">
      <c r="A39" s="2008" t="s">
        <v>886</v>
      </c>
      <c r="B39" s="172" t="s">
        <v>1046</v>
      </c>
      <c r="C39" s="296">
        <v>359.37783942900001</v>
      </c>
      <c r="D39" s="296">
        <v>346.75476008319998</v>
      </c>
      <c r="E39" s="296">
        <v>335.01165231379997</v>
      </c>
      <c r="F39" s="296">
        <v>303.00407127340003</v>
      </c>
      <c r="G39" s="296">
        <v>277.84204417059999</v>
      </c>
      <c r="H39" s="296">
        <v>261.0555644886</v>
      </c>
      <c r="I39" s="296">
        <v>245.66185963059999</v>
      </c>
      <c r="J39" s="296">
        <v>237.10101908220003</v>
      </c>
      <c r="K39" s="296">
        <v>239.59815025160003</v>
      </c>
      <c r="L39" s="296">
        <v>233.68229603040001</v>
      </c>
      <c r="M39" s="296">
        <v>219.9774636962</v>
      </c>
      <c r="N39" s="296">
        <v>220.15386345120001</v>
      </c>
      <c r="O39" s="296">
        <v>207.71989084420002</v>
      </c>
      <c r="P39" s="874">
        <f t="shared" si="0"/>
        <v>-0.11110129276897598</v>
      </c>
      <c r="Q39" s="874">
        <f t="shared" si="1"/>
        <v>-0.4220013922554679</v>
      </c>
      <c r="R39" s="1353"/>
      <c r="S39" s="1353"/>
    </row>
    <row r="40" spans="1:19" ht="15" customHeight="1" x14ac:dyDescent="0.25">
      <c r="A40" s="2009"/>
      <c r="B40" s="302" t="s">
        <v>1051</v>
      </c>
      <c r="C40" s="297">
        <v>85.529852515800002</v>
      </c>
      <c r="D40" s="297">
        <v>101.5415942562</v>
      </c>
      <c r="E40" s="297">
        <v>99.484583605400005</v>
      </c>
      <c r="F40" s="297">
        <v>97.03789751459999</v>
      </c>
      <c r="G40" s="297">
        <v>96.255651646000004</v>
      </c>
      <c r="H40" s="297">
        <v>95.764795047600003</v>
      </c>
      <c r="I40" s="297">
        <v>99.862032879000012</v>
      </c>
      <c r="J40" s="297">
        <v>85.875397095600007</v>
      </c>
      <c r="K40" s="297">
        <v>95.80458963320001</v>
      </c>
      <c r="L40" s="297">
        <v>105.36577260020002</v>
      </c>
      <c r="M40" s="297">
        <v>105.4953638998</v>
      </c>
      <c r="N40" s="297">
        <v>105.93426128040001</v>
      </c>
      <c r="O40" s="297">
        <v>115.26924555719999</v>
      </c>
      <c r="P40" s="874">
        <f t="shared" si="0"/>
        <v>9.3991366575725904E-2</v>
      </c>
      <c r="Q40" s="874">
        <f t="shared" si="1"/>
        <v>0.347707755440198</v>
      </c>
      <c r="R40" s="1353"/>
      <c r="S40" s="1353"/>
    </row>
    <row r="41" spans="1:19" ht="15" customHeight="1" x14ac:dyDescent="0.25">
      <c r="A41" s="2009"/>
      <c r="B41" s="232" t="s">
        <v>629</v>
      </c>
      <c r="C41" s="297">
        <v>372.69342315240004</v>
      </c>
      <c r="D41" s="297">
        <v>347.48049615299999</v>
      </c>
      <c r="E41" s="297">
        <v>365.81331402279994</v>
      </c>
      <c r="F41" s="297">
        <v>322.55533215920002</v>
      </c>
      <c r="G41" s="297">
        <v>321.64868739359997</v>
      </c>
      <c r="H41" s="297">
        <v>300.33822711620002</v>
      </c>
      <c r="I41" s="297">
        <v>327.07922775920002</v>
      </c>
      <c r="J41" s="297">
        <v>306.96678546520002</v>
      </c>
      <c r="K41" s="297">
        <v>329.22031093419997</v>
      </c>
      <c r="L41" s="297">
        <v>360.69367866700003</v>
      </c>
      <c r="M41" s="297">
        <v>382.26301023680003</v>
      </c>
      <c r="N41" s="297">
        <v>379.98524204200004</v>
      </c>
      <c r="O41" s="297">
        <v>419.17392438460007</v>
      </c>
      <c r="P41" s="874">
        <f t="shared" si="0"/>
        <v>0.16213271586494929</v>
      </c>
      <c r="Q41" s="874">
        <f t="shared" si="1"/>
        <v>0.12471510991272158</v>
      </c>
      <c r="R41" s="1353"/>
      <c r="S41" s="1353"/>
    </row>
    <row r="42" spans="1:19" ht="15.75" x14ac:dyDescent="0.25">
      <c r="A42" s="2009"/>
      <c r="B42" s="232" t="s">
        <v>635</v>
      </c>
      <c r="C42" s="297">
        <v>226.4483099592</v>
      </c>
      <c r="D42" s="297">
        <v>228.6242300664</v>
      </c>
      <c r="E42" s="297">
        <v>228.38289217939999</v>
      </c>
      <c r="F42" s="297">
        <v>220.64539232960001</v>
      </c>
      <c r="G42" s="297">
        <v>214.97617040620003</v>
      </c>
      <c r="H42" s="297">
        <v>210.91754669159999</v>
      </c>
      <c r="I42" s="297">
        <v>206.17190310079999</v>
      </c>
      <c r="J42" s="297">
        <v>205.5547759916</v>
      </c>
      <c r="K42" s="297">
        <v>213.25426561040001</v>
      </c>
      <c r="L42" s="297">
        <v>215.933394432</v>
      </c>
      <c r="M42" s="297">
        <v>217.26660524800002</v>
      </c>
      <c r="N42" s="297">
        <v>218.08082358720003</v>
      </c>
      <c r="O42" s="297">
        <v>211.35213702120004</v>
      </c>
      <c r="P42" s="874">
        <f t="shared" si="0"/>
        <v>-2.1216067217628334E-2</v>
      </c>
      <c r="Q42" s="874">
        <f t="shared" si="1"/>
        <v>-6.6664983901712035E-2</v>
      </c>
      <c r="R42" s="1353"/>
      <c r="S42" s="1353"/>
    </row>
    <row r="43" spans="1:19" ht="15" customHeight="1" x14ac:dyDescent="0.25">
      <c r="A43" s="2009"/>
      <c r="B43" s="189" t="s">
        <v>647</v>
      </c>
      <c r="C43" s="297">
        <v>328.82797278520002</v>
      </c>
      <c r="D43" s="297">
        <v>329.1780385166</v>
      </c>
      <c r="E43" s="297">
        <v>324.37151565000005</v>
      </c>
      <c r="F43" s="297">
        <v>312.76134768339995</v>
      </c>
      <c r="G43" s="297">
        <v>312.36941029560001</v>
      </c>
      <c r="H43" s="297">
        <v>312.32311935860002</v>
      </c>
      <c r="I43" s="297">
        <v>310.20756292959999</v>
      </c>
      <c r="J43" s="297">
        <v>308.18622544499999</v>
      </c>
      <c r="K43" s="297">
        <v>307.79064004640003</v>
      </c>
      <c r="L43" s="297">
        <v>305.24441199419999</v>
      </c>
      <c r="M43" s="297">
        <v>301.39759318060004</v>
      </c>
      <c r="N43" s="297">
        <v>298.37147595500005</v>
      </c>
      <c r="O43" s="297">
        <v>295.06875769840002</v>
      </c>
      <c r="P43" s="874">
        <f t="shared" si="0"/>
        <v>-3.3336087069771883E-2</v>
      </c>
      <c r="Q43" s="874">
        <f t="shared" si="1"/>
        <v>-0.10266527753358896</v>
      </c>
      <c r="R43" s="1353"/>
      <c r="S43" s="1353"/>
    </row>
    <row r="44" spans="1:19" ht="15" customHeight="1" x14ac:dyDescent="0.25">
      <c r="A44" s="2009"/>
      <c r="B44" s="232" t="s">
        <v>648</v>
      </c>
      <c r="C44" s="297">
        <v>9.1269366664000007</v>
      </c>
      <c r="D44" s="297">
        <v>9.2201223575999993</v>
      </c>
      <c r="E44" s="297">
        <v>9.3245174260000017</v>
      </c>
      <c r="F44" s="297">
        <v>9.2078751310000015</v>
      </c>
      <c r="G44" s="297">
        <v>9.2821238608000005</v>
      </c>
      <c r="H44" s="297">
        <v>8.9731653074000004</v>
      </c>
      <c r="I44" s="297">
        <v>9.007401852400001</v>
      </c>
      <c r="J44" s="297">
        <v>8.9930268596000023</v>
      </c>
      <c r="K44" s="297">
        <v>9.1171369506000008</v>
      </c>
      <c r="L44" s="297">
        <v>9.1815035760000008</v>
      </c>
      <c r="M44" s="297">
        <v>9.2877861048000003</v>
      </c>
      <c r="N44" s="297">
        <v>9.3715851894000011</v>
      </c>
      <c r="O44" s="297">
        <v>9.5237231138000009</v>
      </c>
      <c r="P44" s="874">
        <f t="shared" si="0"/>
        <v>3.7272711922102304E-2</v>
      </c>
      <c r="Q44" s="874">
        <f t="shared" si="1"/>
        <v>4.3474219434515633E-2</v>
      </c>
      <c r="R44" s="1353"/>
      <c r="S44" s="1353"/>
    </row>
    <row r="45" spans="1:19" ht="15" customHeight="1" x14ac:dyDescent="0.25">
      <c r="A45" s="2009"/>
      <c r="B45" s="189" t="s">
        <v>649</v>
      </c>
      <c r="C45" s="297">
        <v>614.51617104219997</v>
      </c>
      <c r="D45" s="297">
        <v>621.80326894840005</v>
      </c>
      <c r="E45" s="297">
        <v>629.90555444320012</v>
      </c>
      <c r="F45" s="297">
        <v>580.37508239339991</v>
      </c>
      <c r="G45" s="297">
        <v>526.6809909676</v>
      </c>
      <c r="H45" s="297">
        <v>520.20549136080001</v>
      </c>
      <c r="I45" s="297">
        <v>522.02313170980005</v>
      </c>
      <c r="J45" s="297">
        <v>493.75969016919998</v>
      </c>
      <c r="K45" s="297">
        <v>496.30529142320006</v>
      </c>
      <c r="L45" s="297">
        <v>497.07377942459999</v>
      </c>
      <c r="M45" s="297">
        <v>486.66586562860005</v>
      </c>
      <c r="N45" s="297">
        <v>484.54682054660003</v>
      </c>
      <c r="O45" s="297">
        <v>474.23184966639997</v>
      </c>
      <c r="P45" s="874">
        <f t="shared" si="0"/>
        <v>-4.595279554805981E-2</v>
      </c>
      <c r="Q45" s="874">
        <f t="shared" si="1"/>
        <v>-0.22828418190831698</v>
      </c>
      <c r="R45" s="1353"/>
      <c r="S45" s="1353"/>
    </row>
    <row r="46" spans="1:19" ht="15.75" customHeight="1" x14ac:dyDescent="0.25">
      <c r="A46" s="2009"/>
      <c r="B46" s="232" t="s">
        <v>1034</v>
      </c>
      <c r="C46" s="297">
        <v>148.64797774120004</v>
      </c>
      <c r="D46" s="297">
        <v>149.52140947379999</v>
      </c>
      <c r="E46" s="297">
        <v>148.40632902760001</v>
      </c>
      <c r="F46" s="297">
        <v>146.55101698860003</v>
      </c>
      <c r="G46" s="297">
        <v>143.20297821060001</v>
      </c>
      <c r="H46" s="297">
        <v>141.54793138639999</v>
      </c>
      <c r="I46" s="297">
        <v>140.24697292899998</v>
      </c>
      <c r="J46" s="297">
        <v>140.67412331419999</v>
      </c>
      <c r="K46" s="297">
        <v>140.8810730502</v>
      </c>
      <c r="L46" s="297">
        <v>141.15541631800002</v>
      </c>
      <c r="M46" s="297">
        <v>142.40082764040002</v>
      </c>
      <c r="N46" s="297">
        <v>142.93493091360003</v>
      </c>
      <c r="O46" s="297">
        <v>142.8405041112</v>
      </c>
      <c r="P46" s="874">
        <f t="shared" si="0"/>
        <v>1.1937818874790866E-2</v>
      </c>
      <c r="Q46" s="874">
        <f t="shared" si="1"/>
        <v>-3.9068635296949643E-2</v>
      </c>
      <c r="R46" s="1353"/>
      <c r="S46" s="1353"/>
    </row>
    <row r="47" spans="1:19" ht="16.5" thickBot="1" x14ac:dyDescent="0.3">
      <c r="A47" s="2010"/>
      <c r="B47" s="256" t="s">
        <v>636</v>
      </c>
      <c r="C47" s="299">
        <v>26.753197242800002</v>
      </c>
      <c r="D47" s="299">
        <v>29.554078304800001</v>
      </c>
      <c r="E47" s="299">
        <v>31.196547387600003</v>
      </c>
      <c r="F47" s="299">
        <v>31.747107526400004</v>
      </c>
      <c r="G47" s="299">
        <v>35.186307060800004</v>
      </c>
      <c r="H47" s="299">
        <v>35.669102404600004</v>
      </c>
      <c r="I47" s="299">
        <v>36.185012065999999</v>
      </c>
      <c r="J47" s="299">
        <v>36.314605766599996</v>
      </c>
      <c r="K47" s="299">
        <v>36.899882170200009</v>
      </c>
      <c r="L47" s="299">
        <v>37.362989725600002</v>
      </c>
      <c r="M47" s="299">
        <v>36.733411716400006</v>
      </c>
      <c r="N47" s="299">
        <v>37.340941548400011</v>
      </c>
      <c r="O47" s="299">
        <v>37.201367096599995</v>
      </c>
      <c r="P47" s="874">
        <f t="shared" si="0"/>
        <v>-4.3257413335225725E-3</v>
      </c>
      <c r="Q47" s="874">
        <f t="shared" si="1"/>
        <v>0.39053911048377116</v>
      </c>
      <c r="R47" s="1353"/>
      <c r="S47" s="1353"/>
    </row>
    <row r="48" spans="1:19" ht="15" customHeight="1" x14ac:dyDescent="0.25">
      <c r="A48" s="2020" t="s">
        <v>887</v>
      </c>
      <c r="B48" s="295" t="s">
        <v>1035</v>
      </c>
      <c r="C48" s="297">
        <v>129.34533903340002</v>
      </c>
      <c r="D48" s="297">
        <v>129.5876776572</v>
      </c>
      <c r="E48" s="297">
        <v>129.61302638620003</v>
      </c>
      <c r="F48" s="297">
        <v>126.1317914472</v>
      </c>
      <c r="G48" s="297">
        <v>124.95826098840001</v>
      </c>
      <c r="H48" s="297">
        <v>122.35072230360001</v>
      </c>
      <c r="I48" s="297">
        <v>121.5706050244</v>
      </c>
      <c r="J48" s="297">
        <v>121.4888818444</v>
      </c>
      <c r="K48" s="297">
        <v>120.78840264820002</v>
      </c>
      <c r="L48" s="297">
        <v>121.55011832040002</v>
      </c>
      <c r="M48" s="297">
        <v>121.24399884659999</v>
      </c>
      <c r="N48" s="297">
        <v>121.21930943220001</v>
      </c>
      <c r="O48" s="297">
        <v>120.26930672260001</v>
      </c>
      <c r="P48" s="873">
        <f t="shared" si="0"/>
        <v>-1.0537312636947462E-2</v>
      </c>
      <c r="Q48" s="873">
        <f t="shared" si="1"/>
        <v>-7.0168993939985505E-2</v>
      </c>
      <c r="R48" s="1353"/>
      <c r="S48" s="1353"/>
    </row>
    <row r="49" spans="1:19" ht="15" customHeight="1" x14ac:dyDescent="0.25">
      <c r="A49" s="2021"/>
      <c r="B49" s="232" t="s">
        <v>637</v>
      </c>
      <c r="C49" s="297">
        <v>159.8887812872</v>
      </c>
      <c r="D49" s="297">
        <v>163.00069015300002</v>
      </c>
      <c r="E49" s="297">
        <v>160.05924645620004</v>
      </c>
      <c r="F49" s="297">
        <v>163.14896411379999</v>
      </c>
      <c r="G49" s="297">
        <v>145.31611203060001</v>
      </c>
      <c r="H49" s="297">
        <v>131.2740358538</v>
      </c>
      <c r="I49" s="297">
        <v>127.15097094560002</v>
      </c>
      <c r="J49" s="297">
        <v>136.48846022000001</v>
      </c>
      <c r="K49" s="297">
        <v>134.98113197100002</v>
      </c>
      <c r="L49" s="297">
        <v>133.2394447188</v>
      </c>
      <c r="M49" s="297">
        <v>133.035247352</v>
      </c>
      <c r="N49" s="297">
        <v>130.79434376820001</v>
      </c>
      <c r="O49" s="297">
        <v>130.8811176918</v>
      </c>
      <c r="P49" s="874">
        <f t="shared" si="0"/>
        <v>-1.7699916357180996E-2</v>
      </c>
      <c r="Q49" s="874">
        <f t="shared" si="1"/>
        <v>-0.18142400837551589</v>
      </c>
      <c r="R49" s="1353"/>
      <c r="S49" s="1353"/>
    </row>
    <row r="50" spans="1:19" ht="15" customHeight="1" x14ac:dyDescent="0.25">
      <c r="A50" s="2021"/>
      <c r="B50" s="189" t="s">
        <v>638</v>
      </c>
      <c r="C50" s="297">
        <v>129.78193529560002</v>
      </c>
      <c r="D50" s="297">
        <v>148.81077137220001</v>
      </c>
      <c r="E50" s="297">
        <v>148.1753467222</v>
      </c>
      <c r="F50" s="297">
        <v>159.4404210854</v>
      </c>
      <c r="G50" s="297">
        <v>151.9770215222</v>
      </c>
      <c r="H50" s="297">
        <v>149.478159369</v>
      </c>
      <c r="I50" s="297">
        <v>149.21357959620002</v>
      </c>
      <c r="J50" s="297">
        <v>144.71160937940002</v>
      </c>
      <c r="K50" s="297">
        <v>147.22371929019999</v>
      </c>
      <c r="L50" s="297">
        <v>143.43627418820003</v>
      </c>
      <c r="M50" s="297">
        <v>136.11005747499999</v>
      </c>
      <c r="N50" s="297">
        <v>129.17261116200001</v>
      </c>
      <c r="O50" s="297">
        <v>128.06416220919999</v>
      </c>
      <c r="P50" s="874">
        <f t="shared" si="0"/>
        <v>-0.10717032400625925</v>
      </c>
      <c r="Q50" s="874">
        <f t="shared" si="1"/>
        <v>-1.3235841201531743E-2</v>
      </c>
      <c r="R50" s="1353"/>
      <c r="S50" s="1353"/>
    </row>
    <row r="51" spans="1:19" ht="15" customHeight="1" x14ac:dyDescent="0.25">
      <c r="A51" s="2021"/>
      <c r="B51" s="185" t="s">
        <v>1047</v>
      </c>
      <c r="C51" s="297">
        <v>95.614071106400019</v>
      </c>
      <c r="D51" s="297">
        <v>95.798151591800007</v>
      </c>
      <c r="E51" s="297">
        <v>95.804297328600001</v>
      </c>
      <c r="F51" s="297">
        <v>96.50203513160001</v>
      </c>
      <c r="G51" s="297">
        <v>96.661847543800008</v>
      </c>
      <c r="H51" s="297">
        <v>95.221511105000005</v>
      </c>
      <c r="I51" s="297">
        <v>95.0301317168</v>
      </c>
      <c r="J51" s="297">
        <v>95.411592169599999</v>
      </c>
      <c r="K51" s="297">
        <v>94.691450361200012</v>
      </c>
      <c r="L51" s="297">
        <v>91.530187156800011</v>
      </c>
      <c r="M51" s="297">
        <v>84.686825675199998</v>
      </c>
      <c r="N51" s="297">
        <v>83.106748566800007</v>
      </c>
      <c r="O51" s="297">
        <v>82.621225275400008</v>
      </c>
      <c r="P51" s="874">
        <f t="shared" si="0"/>
        <v>-9.7333591879781634E-2</v>
      </c>
      <c r="Q51" s="874">
        <f t="shared" si="1"/>
        <v>-0.13588842814298199</v>
      </c>
      <c r="R51" s="1353"/>
      <c r="S51" s="1353"/>
    </row>
    <row r="52" spans="1:19" ht="15.75" customHeight="1" x14ac:dyDescent="0.25">
      <c r="A52" s="2021"/>
      <c r="B52" s="189" t="s">
        <v>651</v>
      </c>
      <c r="C52" s="297">
        <v>47.528070360400001</v>
      </c>
      <c r="D52" s="297">
        <v>47.304098426199999</v>
      </c>
      <c r="E52" s="297">
        <v>46.908960779799997</v>
      </c>
      <c r="F52" s="297">
        <v>46.706239685</v>
      </c>
      <c r="G52" s="297">
        <v>46.621587285000004</v>
      </c>
      <c r="H52" s="297">
        <v>46.648429367399999</v>
      </c>
      <c r="I52" s="297">
        <v>46.537401021999997</v>
      </c>
      <c r="J52" s="297">
        <v>45.697185203600007</v>
      </c>
      <c r="K52" s="297">
        <v>45.199374554600006</v>
      </c>
      <c r="L52" s="297">
        <v>43.994813434600005</v>
      </c>
      <c r="M52" s="297">
        <v>43.886382628200003</v>
      </c>
      <c r="N52" s="297">
        <v>43.630246760800006</v>
      </c>
      <c r="O52" s="297">
        <v>43.338943172000008</v>
      </c>
      <c r="P52" s="874">
        <f t="shared" si="0"/>
        <v>-1.4907899622644692E-2</v>
      </c>
      <c r="Q52" s="874">
        <f t="shared" si="1"/>
        <v>-8.8140064526800982E-2</v>
      </c>
      <c r="R52" s="1353"/>
      <c r="S52" s="1353"/>
    </row>
    <row r="53" spans="1:19" ht="16.5" thickBot="1" x14ac:dyDescent="0.3">
      <c r="A53" s="2022"/>
      <c r="B53" s="189" t="s">
        <v>1036</v>
      </c>
      <c r="C53" s="297">
        <v>139.21502649040002</v>
      </c>
      <c r="D53" s="297">
        <v>171.28599983040002</v>
      </c>
      <c r="E53" s="297">
        <v>182.17150380800004</v>
      </c>
      <c r="F53" s="297">
        <v>160.01021796760003</v>
      </c>
      <c r="G53" s="297">
        <v>168.5737161486</v>
      </c>
      <c r="H53" s="297">
        <v>190.66657047060002</v>
      </c>
      <c r="I53" s="297">
        <v>158.1385374884</v>
      </c>
      <c r="J53" s="297">
        <v>171.40596751039999</v>
      </c>
      <c r="K53" s="297">
        <v>175.93232934900001</v>
      </c>
      <c r="L53" s="297">
        <v>182.87953853960002</v>
      </c>
      <c r="M53" s="297">
        <v>183.50531192419999</v>
      </c>
      <c r="N53" s="297">
        <v>217.78495871580003</v>
      </c>
      <c r="O53" s="297">
        <v>197.9149357878</v>
      </c>
      <c r="P53" s="875">
        <f t="shared" si="0"/>
        <v>8.2214759334294132E-2</v>
      </c>
      <c r="Q53" s="875">
        <f t="shared" si="1"/>
        <v>0.42164923411804117</v>
      </c>
      <c r="R53" s="1353"/>
      <c r="S53" s="1353"/>
    </row>
    <row r="54" spans="1:19" ht="16.5" thickBot="1" x14ac:dyDescent="0.3">
      <c r="A54" s="2023" t="s">
        <v>890</v>
      </c>
      <c r="B54" s="2024"/>
      <c r="C54" s="303">
        <v>9786.4923213120019</v>
      </c>
      <c r="D54" s="303">
        <v>9871.7813409054033</v>
      </c>
      <c r="E54" s="303">
        <v>9980.5038050073999</v>
      </c>
      <c r="F54" s="303">
        <v>9601.0575566640018</v>
      </c>
      <c r="G54" s="303">
        <v>9210.6444232026024</v>
      </c>
      <c r="H54" s="303">
        <v>8810.6545423946009</v>
      </c>
      <c r="I54" s="303">
        <v>8730.6970880471981</v>
      </c>
      <c r="J54" s="303">
        <f t="shared" ref="J54:O54" si="2">SUM(J6:J53)</f>
        <v>8622.5763646917985</v>
      </c>
      <c r="K54" s="303">
        <f t="shared" si="2"/>
        <v>8645.6133507295981</v>
      </c>
      <c r="L54" s="303">
        <f t="shared" si="2"/>
        <v>8643.7708876077995</v>
      </c>
      <c r="M54" s="303">
        <f t="shared" si="2"/>
        <v>8633.8726957532017</v>
      </c>
      <c r="N54" s="303">
        <f t="shared" si="2"/>
        <v>8651.475664640202</v>
      </c>
      <c r="O54" s="303">
        <f t="shared" si="2"/>
        <v>8632.1679742970009</v>
      </c>
      <c r="P54" s="876">
        <f>(O54-L54)/L54</f>
        <v>-1.3423439216133329E-3</v>
      </c>
      <c r="Q54" s="876">
        <f>(O54-C54)/C54</f>
        <v>-0.11795077430360149</v>
      </c>
      <c r="R54" s="1353"/>
      <c r="S54" s="1353"/>
    </row>
    <row r="55" spans="1:19" ht="8.25" customHeight="1" x14ac:dyDescent="0.25">
      <c r="A55" s="304"/>
      <c r="B55" s="193"/>
      <c r="C55" s="193"/>
      <c r="D55" s="193"/>
      <c r="E55" s="193"/>
      <c r="F55" s="193"/>
      <c r="G55" s="193"/>
      <c r="H55" s="305"/>
      <c r="I55" s="305"/>
      <c r="J55" s="305"/>
      <c r="K55" s="305"/>
      <c r="L55" s="305"/>
      <c r="M55" s="305"/>
      <c r="N55" s="305"/>
      <c r="O55" s="305"/>
      <c r="P55" s="305"/>
      <c r="Q55" s="305"/>
    </row>
    <row r="56" spans="1:19" x14ac:dyDescent="0.25">
      <c r="A56" s="202" t="s">
        <v>888</v>
      </c>
      <c r="B56" s="163"/>
      <c r="C56" s="163"/>
      <c r="D56" s="163"/>
      <c r="E56" s="163"/>
      <c r="F56" s="163"/>
      <c r="G56" s="163"/>
      <c r="H56" s="163"/>
      <c r="I56" s="163"/>
      <c r="J56" s="163"/>
      <c r="K56" s="306"/>
      <c r="L56" s="307"/>
      <c r="M56" s="307"/>
      <c r="N56" s="307"/>
      <c r="O56" s="308"/>
      <c r="P56" s="163"/>
    </row>
    <row r="57" spans="1:19" x14ac:dyDescent="0.25">
      <c r="A57" s="202" t="s">
        <v>976</v>
      </c>
      <c r="N57" s="236"/>
      <c r="O57" s="132"/>
    </row>
    <row r="58" spans="1:19" x14ac:dyDescent="0.25">
      <c r="N58" s="309"/>
    </row>
  </sheetData>
  <mergeCells count="12">
    <mergeCell ref="A54:B54"/>
    <mergeCell ref="A1:Q1"/>
    <mergeCell ref="A2:Q2"/>
    <mergeCell ref="A3:Q3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"/>
  <sheetViews>
    <sheetView workbookViewId="0">
      <selection activeCell="B30" sqref="B30"/>
    </sheetView>
  </sheetViews>
  <sheetFormatPr baseColWidth="10" defaultColWidth="11.42578125" defaultRowHeight="15" x14ac:dyDescent="0.25"/>
  <cols>
    <col min="1" max="1" width="34.42578125" style="164" customWidth="1"/>
    <col min="2" max="2" width="70.5703125" style="164" customWidth="1"/>
    <col min="3" max="7" width="14" style="164" customWidth="1"/>
    <col min="8" max="262" width="11.42578125" style="164"/>
    <col min="263" max="263" width="20" style="164" customWidth="1"/>
    <col min="264" max="264" width="23.28515625" style="164" bestFit="1" customWidth="1"/>
    <col min="265" max="518" width="11.42578125" style="164"/>
    <col min="519" max="519" width="20" style="164" customWidth="1"/>
    <col min="520" max="520" width="23.28515625" style="164" bestFit="1" customWidth="1"/>
    <col min="521" max="774" width="11.42578125" style="164"/>
    <col min="775" max="775" width="20" style="164" customWidth="1"/>
    <col min="776" max="776" width="23.28515625" style="164" bestFit="1" customWidth="1"/>
    <col min="777" max="1030" width="11.42578125" style="164"/>
    <col min="1031" max="1031" width="20" style="164" customWidth="1"/>
    <col min="1032" max="1032" width="23.28515625" style="164" bestFit="1" customWidth="1"/>
    <col min="1033" max="1286" width="11.42578125" style="164"/>
    <col min="1287" max="1287" width="20" style="164" customWidth="1"/>
    <col min="1288" max="1288" width="23.28515625" style="164" bestFit="1" customWidth="1"/>
    <col min="1289" max="1542" width="11.42578125" style="164"/>
    <col min="1543" max="1543" width="20" style="164" customWidth="1"/>
    <col min="1544" max="1544" width="23.28515625" style="164" bestFit="1" customWidth="1"/>
    <col min="1545" max="1798" width="11.42578125" style="164"/>
    <col min="1799" max="1799" width="20" style="164" customWidth="1"/>
    <col min="1800" max="1800" width="23.28515625" style="164" bestFit="1" customWidth="1"/>
    <col min="1801" max="2054" width="11.42578125" style="164"/>
    <col min="2055" max="2055" width="20" style="164" customWidth="1"/>
    <col min="2056" max="2056" width="23.28515625" style="164" bestFit="1" customWidth="1"/>
    <col min="2057" max="2310" width="11.42578125" style="164"/>
    <col min="2311" max="2311" width="20" style="164" customWidth="1"/>
    <col min="2312" max="2312" width="23.28515625" style="164" bestFit="1" customWidth="1"/>
    <col min="2313" max="2566" width="11.42578125" style="164"/>
    <col min="2567" max="2567" width="20" style="164" customWidth="1"/>
    <col min="2568" max="2568" width="23.28515625" style="164" bestFit="1" customWidth="1"/>
    <col min="2569" max="2822" width="11.42578125" style="164"/>
    <col min="2823" max="2823" width="20" style="164" customWidth="1"/>
    <col min="2824" max="2824" width="23.28515625" style="164" bestFit="1" customWidth="1"/>
    <col min="2825" max="3078" width="11.42578125" style="164"/>
    <col min="3079" max="3079" width="20" style="164" customWidth="1"/>
    <col min="3080" max="3080" width="23.28515625" style="164" bestFit="1" customWidth="1"/>
    <col min="3081" max="3334" width="11.42578125" style="164"/>
    <col min="3335" max="3335" width="20" style="164" customWidth="1"/>
    <col min="3336" max="3336" width="23.28515625" style="164" bestFit="1" customWidth="1"/>
    <col min="3337" max="3590" width="11.42578125" style="164"/>
    <col min="3591" max="3591" width="20" style="164" customWidth="1"/>
    <col min="3592" max="3592" width="23.28515625" style="164" bestFit="1" customWidth="1"/>
    <col min="3593" max="3846" width="11.42578125" style="164"/>
    <col min="3847" max="3847" width="20" style="164" customWidth="1"/>
    <col min="3848" max="3848" width="23.28515625" style="164" bestFit="1" customWidth="1"/>
    <col min="3849" max="4102" width="11.42578125" style="164"/>
    <col min="4103" max="4103" width="20" style="164" customWidth="1"/>
    <col min="4104" max="4104" width="23.28515625" style="164" bestFit="1" customWidth="1"/>
    <col min="4105" max="4358" width="11.42578125" style="164"/>
    <col min="4359" max="4359" width="20" style="164" customWidth="1"/>
    <col min="4360" max="4360" width="23.28515625" style="164" bestFit="1" customWidth="1"/>
    <col min="4361" max="4614" width="11.42578125" style="164"/>
    <col min="4615" max="4615" width="20" style="164" customWidth="1"/>
    <col min="4616" max="4616" width="23.28515625" style="164" bestFit="1" customWidth="1"/>
    <col min="4617" max="4870" width="11.42578125" style="164"/>
    <col min="4871" max="4871" width="20" style="164" customWidth="1"/>
    <col min="4872" max="4872" width="23.28515625" style="164" bestFit="1" customWidth="1"/>
    <col min="4873" max="5126" width="11.42578125" style="164"/>
    <col min="5127" max="5127" width="20" style="164" customWidth="1"/>
    <col min="5128" max="5128" width="23.28515625" style="164" bestFit="1" customWidth="1"/>
    <col min="5129" max="5382" width="11.42578125" style="164"/>
    <col min="5383" max="5383" width="20" style="164" customWidth="1"/>
    <col min="5384" max="5384" width="23.28515625" style="164" bestFit="1" customWidth="1"/>
    <col min="5385" max="5638" width="11.42578125" style="164"/>
    <col min="5639" max="5639" width="20" style="164" customWidth="1"/>
    <col min="5640" max="5640" width="23.28515625" style="164" bestFit="1" customWidth="1"/>
    <col min="5641" max="5894" width="11.42578125" style="164"/>
    <col min="5895" max="5895" width="20" style="164" customWidth="1"/>
    <col min="5896" max="5896" width="23.28515625" style="164" bestFit="1" customWidth="1"/>
    <col min="5897" max="6150" width="11.42578125" style="164"/>
    <col min="6151" max="6151" width="20" style="164" customWidth="1"/>
    <col min="6152" max="6152" width="23.28515625" style="164" bestFit="1" customWidth="1"/>
    <col min="6153" max="6406" width="11.42578125" style="164"/>
    <col min="6407" max="6407" width="20" style="164" customWidth="1"/>
    <col min="6408" max="6408" width="23.28515625" style="164" bestFit="1" customWidth="1"/>
    <col min="6409" max="6662" width="11.42578125" style="164"/>
    <col min="6663" max="6663" width="20" style="164" customWidth="1"/>
    <col min="6664" max="6664" width="23.28515625" style="164" bestFit="1" customWidth="1"/>
    <col min="6665" max="6918" width="11.42578125" style="164"/>
    <col min="6919" max="6919" width="20" style="164" customWidth="1"/>
    <col min="6920" max="6920" width="23.28515625" style="164" bestFit="1" customWidth="1"/>
    <col min="6921" max="7174" width="11.42578125" style="164"/>
    <col min="7175" max="7175" width="20" style="164" customWidth="1"/>
    <col min="7176" max="7176" width="23.28515625" style="164" bestFit="1" customWidth="1"/>
    <col min="7177" max="7430" width="11.42578125" style="164"/>
    <col min="7431" max="7431" width="20" style="164" customWidth="1"/>
    <col min="7432" max="7432" width="23.28515625" style="164" bestFit="1" customWidth="1"/>
    <col min="7433" max="7686" width="11.42578125" style="164"/>
    <col min="7687" max="7687" width="20" style="164" customWidth="1"/>
    <col min="7688" max="7688" width="23.28515625" style="164" bestFit="1" customWidth="1"/>
    <col min="7689" max="7942" width="11.42578125" style="164"/>
    <col min="7943" max="7943" width="20" style="164" customWidth="1"/>
    <col min="7944" max="7944" width="23.28515625" style="164" bestFit="1" customWidth="1"/>
    <col min="7945" max="8198" width="11.42578125" style="164"/>
    <col min="8199" max="8199" width="20" style="164" customWidth="1"/>
    <col min="8200" max="8200" width="23.28515625" style="164" bestFit="1" customWidth="1"/>
    <col min="8201" max="8454" width="11.42578125" style="164"/>
    <col min="8455" max="8455" width="20" style="164" customWidth="1"/>
    <col min="8456" max="8456" width="23.28515625" style="164" bestFit="1" customWidth="1"/>
    <col min="8457" max="8710" width="11.42578125" style="164"/>
    <col min="8711" max="8711" width="20" style="164" customWidth="1"/>
    <col min="8712" max="8712" width="23.28515625" style="164" bestFit="1" customWidth="1"/>
    <col min="8713" max="8966" width="11.42578125" style="164"/>
    <col min="8967" max="8967" width="20" style="164" customWidth="1"/>
    <col min="8968" max="8968" width="23.28515625" style="164" bestFit="1" customWidth="1"/>
    <col min="8969" max="9222" width="11.42578125" style="164"/>
    <col min="9223" max="9223" width="20" style="164" customWidth="1"/>
    <col min="9224" max="9224" width="23.28515625" style="164" bestFit="1" customWidth="1"/>
    <col min="9225" max="9478" width="11.42578125" style="164"/>
    <col min="9479" max="9479" width="20" style="164" customWidth="1"/>
    <col min="9480" max="9480" width="23.28515625" style="164" bestFit="1" customWidth="1"/>
    <col min="9481" max="9734" width="11.42578125" style="164"/>
    <col min="9735" max="9735" width="20" style="164" customWidth="1"/>
    <col min="9736" max="9736" width="23.28515625" style="164" bestFit="1" customWidth="1"/>
    <col min="9737" max="9990" width="11.42578125" style="164"/>
    <col min="9991" max="9991" width="20" style="164" customWidth="1"/>
    <col min="9992" max="9992" width="23.28515625" style="164" bestFit="1" customWidth="1"/>
    <col min="9993" max="10246" width="11.42578125" style="164"/>
    <col min="10247" max="10247" width="20" style="164" customWidth="1"/>
    <col min="10248" max="10248" width="23.28515625" style="164" bestFit="1" customWidth="1"/>
    <col min="10249" max="10502" width="11.42578125" style="164"/>
    <col min="10503" max="10503" width="20" style="164" customWidth="1"/>
    <col min="10504" max="10504" width="23.28515625" style="164" bestFit="1" customWidth="1"/>
    <col min="10505" max="10758" width="11.42578125" style="164"/>
    <col min="10759" max="10759" width="20" style="164" customWidth="1"/>
    <col min="10760" max="10760" width="23.28515625" style="164" bestFit="1" customWidth="1"/>
    <col min="10761" max="11014" width="11.42578125" style="164"/>
    <col min="11015" max="11015" width="20" style="164" customWidth="1"/>
    <col min="11016" max="11016" width="23.28515625" style="164" bestFit="1" customWidth="1"/>
    <col min="11017" max="11270" width="11.42578125" style="164"/>
    <col min="11271" max="11271" width="20" style="164" customWidth="1"/>
    <col min="11272" max="11272" width="23.28515625" style="164" bestFit="1" customWidth="1"/>
    <col min="11273" max="11526" width="11.42578125" style="164"/>
    <col min="11527" max="11527" width="20" style="164" customWidth="1"/>
    <col min="11528" max="11528" width="23.28515625" style="164" bestFit="1" customWidth="1"/>
    <col min="11529" max="11782" width="11.42578125" style="164"/>
    <col min="11783" max="11783" width="20" style="164" customWidth="1"/>
    <col min="11784" max="11784" width="23.28515625" style="164" bestFit="1" customWidth="1"/>
    <col min="11785" max="12038" width="11.42578125" style="164"/>
    <col min="12039" max="12039" width="20" style="164" customWidth="1"/>
    <col min="12040" max="12040" width="23.28515625" style="164" bestFit="1" customWidth="1"/>
    <col min="12041" max="12294" width="11.42578125" style="164"/>
    <col min="12295" max="12295" width="20" style="164" customWidth="1"/>
    <col min="12296" max="12296" width="23.28515625" style="164" bestFit="1" customWidth="1"/>
    <col min="12297" max="12550" width="11.42578125" style="164"/>
    <col min="12551" max="12551" width="20" style="164" customWidth="1"/>
    <col min="12552" max="12552" width="23.28515625" style="164" bestFit="1" customWidth="1"/>
    <col min="12553" max="12806" width="11.42578125" style="164"/>
    <col min="12807" max="12807" width="20" style="164" customWidth="1"/>
    <col min="12808" max="12808" width="23.28515625" style="164" bestFit="1" customWidth="1"/>
    <col min="12809" max="13062" width="11.42578125" style="164"/>
    <col min="13063" max="13063" width="20" style="164" customWidth="1"/>
    <col min="13064" max="13064" width="23.28515625" style="164" bestFit="1" customWidth="1"/>
    <col min="13065" max="13318" width="11.42578125" style="164"/>
    <col min="13319" max="13319" width="20" style="164" customWidth="1"/>
    <col min="13320" max="13320" width="23.28515625" style="164" bestFit="1" customWidth="1"/>
    <col min="13321" max="13574" width="11.42578125" style="164"/>
    <col min="13575" max="13575" width="20" style="164" customWidth="1"/>
    <col min="13576" max="13576" width="23.28515625" style="164" bestFit="1" customWidth="1"/>
    <col min="13577" max="13830" width="11.42578125" style="164"/>
    <col min="13831" max="13831" width="20" style="164" customWidth="1"/>
    <col min="13832" max="13832" width="23.28515625" style="164" bestFit="1" customWidth="1"/>
    <col min="13833" max="14086" width="11.42578125" style="164"/>
    <col min="14087" max="14087" width="20" style="164" customWidth="1"/>
    <col min="14088" max="14088" width="23.28515625" style="164" bestFit="1" customWidth="1"/>
    <col min="14089" max="14342" width="11.42578125" style="164"/>
    <col min="14343" max="14343" width="20" style="164" customWidth="1"/>
    <col min="14344" max="14344" width="23.28515625" style="164" bestFit="1" customWidth="1"/>
    <col min="14345" max="14598" width="11.42578125" style="164"/>
    <col min="14599" max="14599" width="20" style="164" customWidth="1"/>
    <col min="14600" max="14600" width="23.28515625" style="164" bestFit="1" customWidth="1"/>
    <col min="14601" max="14854" width="11.42578125" style="164"/>
    <col min="14855" max="14855" width="20" style="164" customWidth="1"/>
    <col min="14856" max="14856" width="23.28515625" style="164" bestFit="1" customWidth="1"/>
    <col min="14857" max="15110" width="11.42578125" style="164"/>
    <col min="15111" max="15111" width="20" style="164" customWidth="1"/>
    <col min="15112" max="15112" width="23.28515625" style="164" bestFit="1" customWidth="1"/>
    <col min="15113" max="15366" width="11.42578125" style="164"/>
    <col min="15367" max="15367" width="20" style="164" customWidth="1"/>
    <col min="15368" max="15368" width="23.28515625" style="164" bestFit="1" customWidth="1"/>
    <col min="15369" max="15622" width="11.42578125" style="164"/>
    <col min="15623" max="15623" width="20" style="164" customWidth="1"/>
    <col min="15624" max="15624" width="23.28515625" style="164" bestFit="1" customWidth="1"/>
    <col min="15625" max="15878" width="11.42578125" style="164"/>
    <col min="15879" max="15879" width="20" style="164" customWidth="1"/>
    <col min="15880" max="15880" width="23.28515625" style="164" bestFit="1" customWidth="1"/>
    <col min="15881" max="16134" width="11.42578125" style="164"/>
    <col min="16135" max="16135" width="20" style="164" customWidth="1"/>
    <col min="16136" max="16136" width="23.28515625" style="164" bestFit="1" customWidth="1"/>
    <col min="16137" max="16384" width="11.42578125" style="164"/>
  </cols>
  <sheetData>
    <row r="1" spans="1:19" ht="15.75" x14ac:dyDescent="0.25">
      <c r="A1" s="2011" t="s">
        <v>1135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</row>
    <row r="2" spans="1:19" ht="15.75" x14ac:dyDescent="0.25">
      <c r="A2" s="2011" t="s">
        <v>2312</v>
      </c>
      <c r="B2" s="2011"/>
      <c r="C2" s="2011"/>
      <c r="D2" s="2011"/>
      <c r="E2" s="2011"/>
      <c r="F2" s="2011"/>
      <c r="G2" s="2011"/>
      <c r="H2" s="2011"/>
      <c r="I2" s="2011"/>
      <c r="J2" s="2011"/>
      <c r="K2" s="2011"/>
      <c r="L2" s="2011"/>
      <c r="M2" s="2011"/>
      <c r="N2" s="2011"/>
      <c r="O2" s="2011"/>
      <c r="P2" s="2011"/>
      <c r="Q2" s="2011"/>
    </row>
    <row r="3" spans="1:19" ht="15.75" x14ac:dyDescent="0.25">
      <c r="A3" s="2011" t="s">
        <v>1007</v>
      </c>
      <c r="B3" s="2011"/>
      <c r="C3" s="2011"/>
      <c r="D3" s="2011"/>
      <c r="E3" s="2011"/>
      <c r="F3" s="2011"/>
      <c r="G3" s="2011"/>
      <c r="H3" s="2011"/>
      <c r="I3" s="2011"/>
      <c r="J3" s="2011"/>
      <c r="K3" s="2011"/>
      <c r="L3" s="2011"/>
      <c r="M3" s="2011"/>
      <c r="N3" s="2011"/>
      <c r="O3" s="2011"/>
      <c r="P3" s="2011"/>
      <c r="Q3" s="2011"/>
    </row>
    <row r="4" spans="1:19" ht="6" customHeight="1" thickBot="1" x14ac:dyDescent="0.3">
      <c r="A4" s="2033"/>
      <c r="B4" s="2033"/>
      <c r="C4" s="85"/>
      <c r="D4" s="85"/>
      <c r="E4" s="85"/>
      <c r="F4" s="85"/>
      <c r="G4" s="85"/>
      <c r="H4" s="310"/>
      <c r="I4" s="311"/>
      <c r="J4" s="311"/>
      <c r="K4" s="311"/>
      <c r="L4" s="311"/>
      <c r="M4" s="311"/>
      <c r="N4" s="311"/>
      <c r="O4" s="311"/>
      <c r="P4" s="311"/>
      <c r="Q4" s="166"/>
    </row>
    <row r="5" spans="1:19" ht="29.25" thickBot="1" x14ac:dyDescent="0.3">
      <c r="A5" s="312" t="s">
        <v>872</v>
      </c>
      <c r="B5" s="289" t="s">
        <v>873</v>
      </c>
      <c r="C5" s="291">
        <v>44926</v>
      </c>
      <c r="D5" s="291">
        <v>44927</v>
      </c>
      <c r="E5" s="291">
        <v>44958</v>
      </c>
      <c r="F5" s="291">
        <v>44986</v>
      </c>
      <c r="G5" s="291">
        <v>45017</v>
      </c>
      <c r="H5" s="291">
        <v>45047</v>
      </c>
      <c r="I5" s="291">
        <v>45078</v>
      </c>
      <c r="J5" s="291">
        <v>45108</v>
      </c>
      <c r="K5" s="291">
        <v>45139</v>
      </c>
      <c r="L5" s="291">
        <v>45170</v>
      </c>
      <c r="M5" s="291">
        <v>45200</v>
      </c>
      <c r="N5" s="291">
        <v>45231</v>
      </c>
      <c r="O5" s="291">
        <v>45261</v>
      </c>
      <c r="P5" s="742" t="s">
        <v>893</v>
      </c>
      <c r="Q5" s="313" t="s">
        <v>723</v>
      </c>
    </row>
    <row r="6" spans="1:19" x14ac:dyDescent="0.25">
      <c r="A6" s="2025" t="s">
        <v>880</v>
      </c>
      <c r="B6" s="1457" t="s">
        <v>1048</v>
      </c>
      <c r="C6" s="1463">
        <v>1424</v>
      </c>
      <c r="D6" s="1463">
        <v>1420</v>
      </c>
      <c r="E6" s="1463">
        <v>1417</v>
      </c>
      <c r="F6" s="1463">
        <v>1416</v>
      </c>
      <c r="G6" s="1463">
        <v>1410</v>
      </c>
      <c r="H6" s="1463">
        <v>1407</v>
      </c>
      <c r="I6" s="1463">
        <v>1402</v>
      </c>
      <c r="J6" s="1463">
        <v>1400</v>
      </c>
      <c r="K6" s="1463">
        <v>1394</v>
      </c>
      <c r="L6" s="1463">
        <v>1389</v>
      </c>
      <c r="M6" s="1463">
        <v>1385</v>
      </c>
      <c r="N6" s="1463">
        <v>1379</v>
      </c>
      <c r="O6" s="1463">
        <v>1380</v>
      </c>
      <c r="P6" s="873">
        <f>(O6-L6)/L6</f>
        <v>-6.4794816414686825E-3</v>
      </c>
      <c r="Q6" s="873">
        <f>(O6-C6)/C6</f>
        <v>-3.0898876404494381E-2</v>
      </c>
      <c r="R6" s="1356"/>
      <c r="S6" s="1356"/>
    </row>
    <row r="7" spans="1:19" x14ac:dyDescent="0.25">
      <c r="A7" s="2026" t="s">
        <v>880</v>
      </c>
      <c r="B7" s="537" t="s">
        <v>1011</v>
      </c>
      <c r="C7" s="314">
        <v>2166</v>
      </c>
      <c r="D7" s="314">
        <v>2180</v>
      </c>
      <c r="E7" s="314">
        <v>2200</v>
      </c>
      <c r="F7" s="314">
        <v>2220</v>
      </c>
      <c r="G7" s="314">
        <v>2228</v>
      </c>
      <c r="H7" s="314">
        <v>2206</v>
      </c>
      <c r="I7" s="314">
        <v>2201</v>
      </c>
      <c r="J7" s="314">
        <v>2195</v>
      </c>
      <c r="K7" s="314">
        <v>2182</v>
      </c>
      <c r="L7" s="314">
        <v>2170</v>
      </c>
      <c r="M7" s="314">
        <v>2167</v>
      </c>
      <c r="N7" s="314">
        <v>2156</v>
      </c>
      <c r="O7" s="314">
        <v>2151</v>
      </c>
      <c r="P7" s="874">
        <f t="shared" ref="P7:P53" si="0">(O7-L7)/L7</f>
        <v>-8.755760368663594E-3</v>
      </c>
      <c r="Q7" s="874">
        <f t="shared" ref="Q7:Q53" si="1">(O7-C7)/C7</f>
        <v>-6.9252077562326868E-3</v>
      </c>
      <c r="R7" s="1356"/>
      <c r="S7" s="1356"/>
    </row>
    <row r="8" spans="1:19" x14ac:dyDescent="0.25">
      <c r="A8" s="2026"/>
      <c r="B8" s="1402" t="s">
        <v>1023</v>
      </c>
      <c r="C8" s="314">
        <v>35</v>
      </c>
      <c r="D8" s="314">
        <v>35</v>
      </c>
      <c r="E8" s="314">
        <v>35</v>
      </c>
      <c r="F8" s="314">
        <v>35</v>
      </c>
      <c r="G8" s="314">
        <v>36</v>
      </c>
      <c r="H8" s="314">
        <v>36</v>
      </c>
      <c r="I8" s="314">
        <v>36</v>
      </c>
      <c r="J8" s="314">
        <v>36</v>
      </c>
      <c r="K8" s="314">
        <v>36</v>
      </c>
      <c r="L8" s="314">
        <v>36</v>
      </c>
      <c r="M8" s="314">
        <v>36</v>
      </c>
      <c r="N8" s="314">
        <v>39</v>
      </c>
      <c r="O8" s="314">
        <v>39</v>
      </c>
      <c r="P8" s="874">
        <f t="shared" si="0"/>
        <v>8.3333333333333329E-2</v>
      </c>
      <c r="Q8" s="874">
        <f>(O8-C8)/C8</f>
        <v>0.11428571428571428</v>
      </c>
      <c r="R8" s="1356"/>
      <c r="S8" s="1356"/>
    </row>
    <row r="9" spans="1:19" x14ac:dyDescent="0.25">
      <c r="A9" s="2026" t="s">
        <v>880</v>
      </c>
      <c r="B9" s="537" t="s">
        <v>1012</v>
      </c>
      <c r="C9" s="314">
        <v>2003</v>
      </c>
      <c r="D9" s="314">
        <v>2004</v>
      </c>
      <c r="E9" s="314">
        <v>2003</v>
      </c>
      <c r="F9" s="314">
        <v>2006</v>
      </c>
      <c r="G9" s="314">
        <v>2002</v>
      </c>
      <c r="H9" s="314">
        <v>1991</v>
      </c>
      <c r="I9" s="314">
        <v>1980</v>
      </c>
      <c r="J9" s="314">
        <v>1973</v>
      </c>
      <c r="K9" s="314">
        <v>1969</v>
      </c>
      <c r="L9" s="314">
        <v>1958</v>
      </c>
      <c r="M9" s="314">
        <v>1955</v>
      </c>
      <c r="N9" s="314">
        <v>1950</v>
      </c>
      <c r="O9" s="314">
        <v>1944</v>
      </c>
      <c r="P9" s="874">
        <f t="shared" si="0"/>
        <v>-7.1501532175689483E-3</v>
      </c>
      <c r="Q9" s="874">
        <f t="shared" si="1"/>
        <v>-2.9455816275586619E-2</v>
      </c>
      <c r="R9" s="1356"/>
      <c r="S9" s="1356"/>
    </row>
    <row r="10" spans="1:19" x14ac:dyDescent="0.25">
      <c r="A10" s="2026"/>
      <c r="B10" s="1402" t="s">
        <v>1024</v>
      </c>
      <c r="C10" s="314">
        <v>117</v>
      </c>
      <c r="D10" s="314">
        <v>117</v>
      </c>
      <c r="E10" s="314">
        <v>119</v>
      </c>
      <c r="F10" s="314">
        <v>116</v>
      </c>
      <c r="G10" s="314">
        <v>113</v>
      </c>
      <c r="H10" s="314">
        <v>112</v>
      </c>
      <c r="I10" s="314">
        <v>113</v>
      </c>
      <c r="J10" s="314">
        <v>113</v>
      </c>
      <c r="K10" s="314">
        <v>110</v>
      </c>
      <c r="L10" s="314">
        <v>110</v>
      </c>
      <c r="M10" s="314">
        <v>116</v>
      </c>
      <c r="N10" s="314">
        <v>117</v>
      </c>
      <c r="O10" s="314">
        <v>119</v>
      </c>
      <c r="P10" s="874">
        <f t="shared" si="0"/>
        <v>8.1818181818181818E-2</v>
      </c>
      <c r="Q10" s="874">
        <f t="shared" si="1"/>
        <v>1.7094017094017096E-2</v>
      </c>
      <c r="R10" s="1356"/>
      <c r="S10" s="1356"/>
    </row>
    <row r="11" spans="1:19" ht="15.75" thickBot="1" x14ac:dyDescent="0.3">
      <c r="A11" s="2027" t="s">
        <v>880</v>
      </c>
      <c r="B11" s="1458" t="s">
        <v>1025</v>
      </c>
      <c r="C11" s="314">
        <v>3000</v>
      </c>
      <c r="D11" s="314">
        <v>3030</v>
      </c>
      <c r="E11" s="314">
        <v>3047</v>
      </c>
      <c r="F11" s="314">
        <v>3065</v>
      </c>
      <c r="G11" s="314">
        <v>3073</v>
      </c>
      <c r="H11" s="314">
        <v>3085</v>
      </c>
      <c r="I11" s="314">
        <v>3103</v>
      </c>
      <c r="J11" s="314">
        <v>3120</v>
      </c>
      <c r="K11" s="314">
        <v>3146</v>
      </c>
      <c r="L11" s="314">
        <v>3161</v>
      </c>
      <c r="M11" s="314">
        <v>3173</v>
      </c>
      <c r="N11" s="314">
        <v>3178</v>
      </c>
      <c r="O11" s="314">
        <v>3200</v>
      </c>
      <c r="P11" s="874">
        <f t="shared" si="0"/>
        <v>1.2337867763366024E-2</v>
      </c>
      <c r="Q11" s="874">
        <f t="shared" si="1"/>
        <v>6.6666666666666666E-2</v>
      </c>
      <c r="R11" s="1356"/>
      <c r="S11" s="1356"/>
    </row>
    <row r="12" spans="1:19" x14ac:dyDescent="0.25">
      <c r="A12" s="2025" t="s">
        <v>894</v>
      </c>
      <c r="B12" s="1404" t="s">
        <v>1013</v>
      </c>
      <c r="C12" s="1463">
        <v>3673</v>
      </c>
      <c r="D12" s="1463">
        <v>3701</v>
      </c>
      <c r="E12" s="1463">
        <v>3731</v>
      </c>
      <c r="F12" s="1463">
        <v>3751</v>
      </c>
      <c r="G12" s="1463">
        <v>3750</v>
      </c>
      <c r="H12" s="1463">
        <v>3757</v>
      </c>
      <c r="I12" s="1463">
        <v>3756</v>
      </c>
      <c r="J12" s="1463">
        <v>3747</v>
      </c>
      <c r="K12" s="1463">
        <v>3746</v>
      </c>
      <c r="L12" s="1463">
        <v>3753</v>
      </c>
      <c r="M12" s="1463">
        <v>3755</v>
      </c>
      <c r="N12" s="1463">
        <v>3770</v>
      </c>
      <c r="O12" s="1463">
        <v>3768</v>
      </c>
      <c r="P12" s="873">
        <f t="shared" si="0"/>
        <v>3.9968025579536371E-3</v>
      </c>
      <c r="Q12" s="873">
        <f t="shared" si="1"/>
        <v>2.5864416008712223E-2</v>
      </c>
      <c r="R12" s="1356"/>
      <c r="S12" s="1356"/>
    </row>
    <row r="13" spans="1:19" x14ac:dyDescent="0.25">
      <c r="A13" s="2026" t="s">
        <v>894</v>
      </c>
      <c r="B13" s="1459" t="s">
        <v>652</v>
      </c>
      <c r="C13" s="314">
        <v>1113</v>
      </c>
      <c r="D13" s="314">
        <v>1136</v>
      </c>
      <c r="E13" s="314">
        <v>1149</v>
      </c>
      <c r="F13" s="314">
        <v>1074</v>
      </c>
      <c r="G13" s="314">
        <v>1086</v>
      </c>
      <c r="H13" s="314">
        <v>1093</v>
      </c>
      <c r="I13" s="314">
        <v>1112</v>
      </c>
      <c r="J13" s="314">
        <v>1133</v>
      </c>
      <c r="K13" s="314">
        <v>1151</v>
      </c>
      <c r="L13" s="314">
        <v>1083</v>
      </c>
      <c r="M13" s="314">
        <v>1099</v>
      </c>
      <c r="N13" s="314">
        <v>1121</v>
      </c>
      <c r="O13" s="314">
        <v>1146</v>
      </c>
      <c r="P13" s="874">
        <f t="shared" si="0"/>
        <v>5.817174515235457E-2</v>
      </c>
      <c r="Q13" s="874">
        <f t="shared" si="1"/>
        <v>2.9649595687331536E-2</v>
      </c>
      <c r="R13" s="1356"/>
      <c r="S13" s="1356"/>
    </row>
    <row r="14" spans="1:19" x14ac:dyDescent="0.25">
      <c r="A14" s="2026" t="s">
        <v>894</v>
      </c>
      <c r="B14" s="1402" t="s">
        <v>1049</v>
      </c>
      <c r="C14" s="314">
        <v>2212</v>
      </c>
      <c r="D14" s="314">
        <v>2295</v>
      </c>
      <c r="E14" s="314">
        <v>2348</v>
      </c>
      <c r="F14" s="314">
        <v>2373</v>
      </c>
      <c r="G14" s="314">
        <v>2366</v>
      </c>
      <c r="H14" s="314">
        <v>2352</v>
      </c>
      <c r="I14" s="314">
        <v>2391</v>
      </c>
      <c r="J14" s="314">
        <v>2431</v>
      </c>
      <c r="K14" s="314">
        <v>2516</v>
      </c>
      <c r="L14" s="314">
        <v>2601</v>
      </c>
      <c r="M14" s="314">
        <v>2669</v>
      </c>
      <c r="N14" s="314">
        <v>2735</v>
      </c>
      <c r="O14" s="314">
        <v>2803</v>
      </c>
      <c r="P14" s="874">
        <f t="shared" si="0"/>
        <v>7.7662437524029224E-2</v>
      </c>
      <c r="Q14" s="874">
        <f t="shared" si="1"/>
        <v>0.26717902350813744</v>
      </c>
      <c r="R14" s="1356"/>
      <c r="S14" s="1356"/>
    </row>
    <row r="15" spans="1:19" x14ac:dyDescent="0.25">
      <c r="A15" s="2026" t="s">
        <v>894</v>
      </c>
      <c r="B15" s="1402" t="s">
        <v>1027</v>
      </c>
      <c r="C15" s="314">
        <v>3379</v>
      </c>
      <c r="D15" s="314">
        <v>3390</v>
      </c>
      <c r="E15" s="314">
        <v>3392</v>
      </c>
      <c r="F15" s="314">
        <v>3384</v>
      </c>
      <c r="G15" s="314">
        <v>3382</v>
      </c>
      <c r="H15" s="314">
        <v>3375</v>
      </c>
      <c r="I15" s="314">
        <v>3370</v>
      </c>
      <c r="J15" s="314">
        <v>3380</v>
      </c>
      <c r="K15" s="314">
        <v>3387</v>
      </c>
      <c r="L15" s="314">
        <v>3389</v>
      </c>
      <c r="M15" s="314">
        <v>3393</v>
      </c>
      <c r="N15" s="314">
        <v>3404</v>
      </c>
      <c r="O15" s="314">
        <v>3418</v>
      </c>
      <c r="P15" s="874">
        <f t="shared" si="0"/>
        <v>8.5570964886397174E-3</v>
      </c>
      <c r="Q15" s="874">
        <f t="shared" si="1"/>
        <v>1.1541876294761763E-2</v>
      </c>
      <c r="R15" s="1356"/>
      <c r="S15" s="1356"/>
    </row>
    <row r="16" spans="1:19" x14ac:dyDescent="0.25">
      <c r="A16" s="2026" t="s">
        <v>894</v>
      </c>
      <c r="B16" s="1402" t="s">
        <v>1028</v>
      </c>
      <c r="C16" s="314">
        <v>3623</v>
      </c>
      <c r="D16" s="314">
        <v>3620</v>
      </c>
      <c r="E16" s="314">
        <v>3621</v>
      </c>
      <c r="F16" s="314">
        <v>3623</v>
      </c>
      <c r="G16" s="314">
        <v>3626</v>
      </c>
      <c r="H16" s="314">
        <v>3628</v>
      </c>
      <c r="I16" s="314">
        <v>3632</v>
      </c>
      <c r="J16" s="314">
        <v>3636</v>
      </c>
      <c r="K16" s="314">
        <v>3639</v>
      </c>
      <c r="L16" s="314">
        <v>3649</v>
      </c>
      <c r="M16" s="314">
        <v>3649</v>
      </c>
      <c r="N16" s="314">
        <v>3653</v>
      </c>
      <c r="O16" s="314">
        <v>3652</v>
      </c>
      <c r="P16" s="874">
        <f t="shared" si="0"/>
        <v>8.2214305289120303E-4</v>
      </c>
      <c r="Q16" s="874">
        <f t="shared" si="1"/>
        <v>8.0044162296439413E-3</v>
      </c>
      <c r="R16" s="1356"/>
      <c r="S16" s="1356"/>
    </row>
    <row r="17" spans="1:19" ht="15.75" thickBot="1" x14ac:dyDescent="0.3">
      <c r="A17" s="2027" t="s">
        <v>894</v>
      </c>
      <c r="B17" s="537" t="s">
        <v>1014</v>
      </c>
      <c r="C17" s="314">
        <v>11115</v>
      </c>
      <c r="D17" s="314">
        <v>11195</v>
      </c>
      <c r="E17" s="314">
        <v>11266</v>
      </c>
      <c r="F17" s="314">
        <v>11292</v>
      </c>
      <c r="G17" s="314">
        <v>11277</v>
      </c>
      <c r="H17" s="314">
        <v>11225</v>
      </c>
      <c r="I17" s="314">
        <v>11211</v>
      </c>
      <c r="J17" s="314">
        <v>11201</v>
      </c>
      <c r="K17" s="314">
        <v>11207</v>
      </c>
      <c r="L17" s="314">
        <v>11210</v>
      </c>
      <c r="M17" s="314">
        <v>11197</v>
      </c>
      <c r="N17" s="314">
        <v>11192</v>
      </c>
      <c r="O17" s="314">
        <v>11186</v>
      </c>
      <c r="P17" s="875">
        <f t="shared" si="0"/>
        <v>-2.1409455842997323E-3</v>
      </c>
      <c r="Q17" s="875">
        <f t="shared" si="1"/>
        <v>6.3877642825011247E-3</v>
      </c>
      <c r="R17" s="1356"/>
      <c r="S17" s="1356"/>
    </row>
    <row r="18" spans="1:19" ht="15" customHeight="1" x14ac:dyDescent="0.25">
      <c r="A18" s="2008" t="s">
        <v>882</v>
      </c>
      <c r="B18" s="1457" t="s">
        <v>630</v>
      </c>
      <c r="C18" s="1463">
        <v>399</v>
      </c>
      <c r="D18" s="1463">
        <v>407</v>
      </c>
      <c r="E18" s="1463">
        <v>407</v>
      </c>
      <c r="F18" s="1463">
        <v>408</v>
      </c>
      <c r="G18" s="1463">
        <v>405</v>
      </c>
      <c r="H18" s="1463">
        <v>404</v>
      </c>
      <c r="I18" s="1463">
        <v>408</v>
      </c>
      <c r="J18" s="1463">
        <v>410</v>
      </c>
      <c r="K18" s="1463">
        <v>411</v>
      </c>
      <c r="L18" s="1463">
        <v>417</v>
      </c>
      <c r="M18" s="1463">
        <v>421</v>
      </c>
      <c r="N18" s="1463">
        <v>417</v>
      </c>
      <c r="O18" s="1463">
        <v>416</v>
      </c>
      <c r="P18" s="874">
        <f t="shared" si="0"/>
        <v>-2.3980815347721821E-3</v>
      </c>
      <c r="Q18" s="874">
        <f t="shared" si="1"/>
        <v>4.2606516290726815E-2</v>
      </c>
      <c r="R18" s="1356"/>
      <c r="S18" s="1356"/>
    </row>
    <row r="19" spans="1:19" ht="15" customHeight="1" x14ac:dyDescent="0.25">
      <c r="A19" s="2009"/>
      <c r="B19" s="1402" t="s">
        <v>1029</v>
      </c>
      <c r="C19" s="314">
        <v>355</v>
      </c>
      <c r="D19" s="314">
        <v>354</v>
      </c>
      <c r="E19" s="314">
        <v>350</v>
      </c>
      <c r="F19" s="314">
        <v>353</v>
      </c>
      <c r="G19" s="314">
        <v>351</v>
      </c>
      <c r="H19" s="314">
        <v>346</v>
      </c>
      <c r="I19" s="314">
        <v>344</v>
      </c>
      <c r="J19" s="314">
        <v>346</v>
      </c>
      <c r="K19" s="314">
        <v>348</v>
      </c>
      <c r="L19" s="314">
        <v>348</v>
      </c>
      <c r="M19" s="314">
        <v>351</v>
      </c>
      <c r="N19" s="314">
        <v>354</v>
      </c>
      <c r="O19" s="314">
        <v>354</v>
      </c>
      <c r="P19" s="874">
        <f t="shared" si="0"/>
        <v>1.7241379310344827E-2</v>
      </c>
      <c r="Q19" s="874">
        <f t="shared" si="1"/>
        <v>-2.8169014084507044E-3</v>
      </c>
      <c r="R19" s="1356"/>
      <c r="S19" s="1356"/>
    </row>
    <row r="20" spans="1:19" ht="15" customHeight="1" x14ac:dyDescent="0.25">
      <c r="A20" s="2009"/>
      <c r="B20" s="1402" t="s">
        <v>632</v>
      </c>
      <c r="C20" s="314">
        <v>2973</v>
      </c>
      <c r="D20" s="314">
        <v>2968</v>
      </c>
      <c r="E20" s="314">
        <v>2962</v>
      </c>
      <c r="F20" s="314">
        <v>2946</v>
      </c>
      <c r="G20" s="314">
        <v>2935</v>
      </c>
      <c r="H20" s="314">
        <v>2922</v>
      </c>
      <c r="I20" s="314">
        <v>2911</v>
      </c>
      <c r="J20" s="314">
        <v>2900</v>
      </c>
      <c r="K20" s="314">
        <v>2887</v>
      </c>
      <c r="L20" s="314">
        <v>2866</v>
      </c>
      <c r="M20" s="314">
        <v>2863</v>
      </c>
      <c r="N20" s="314">
        <v>2856</v>
      </c>
      <c r="O20" s="314">
        <v>2845</v>
      </c>
      <c r="P20" s="874">
        <f t="shared" si="0"/>
        <v>-7.32728541521284E-3</v>
      </c>
      <c r="Q20" s="874">
        <f t="shared" si="1"/>
        <v>-4.3054154053144972E-2</v>
      </c>
      <c r="R20" s="1356"/>
      <c r="S20" s="1356"/>
    </row>
    <row r="21" spans="1:19" ht="15" customHeight="1" x14ac:dyDescent="0.25">
      <c r="A21" s="2009"/>
      <c r="B21" s="1402" t="s">
        <v>1045</v>
      </c>
      <c r="C21" s="314">
        <v>1068</v>
      </c>
      <c r="D21" s="314">
        <v>1065</v>
      </c>
      <c r="E21" s="314">
        <v>1077</v>
      </c>
      <c r="F21" s="314">
        <v>1111</v>
      </c>
      <c r="G21" s="314">
        <v>1127</v>
      </c>
      <c r="H21" s="314">
        <v>1133</v>
      </c>
      <c r="I21" s="314">
        <v>1136</v>
      </c>
      <c r="J21" s="314">
        <v>1141</v>
      </c>
      <c r="K21" s="314">
        <v>1151</v>
      </c>
      <c r="L21" s="314">
        <v>1147</v>
      </c>
      <c r="M21" s="314">
        <v>1150</v>
      </c>
      <c r="N21" s="314">
        <v>1141</v>
      </c>
      <c r="O21" s="314">
        <v>1131</v>
      </c>
      <c r="P21" s="874">
        <f t="shared" si="0"/>
        <v>-1.3949433304272014E-2</v>
      </c>
      <c r="Q21" s="874">
        <f t="shared" si="1"/>
        <v>5.8988764044943819E-2</v>
      </c>
      <c r="R21" s="1356"/>
      <c r="S21" s="1356"/>
    </row>
    <row r="22" spans="1:19" ht="15" customHeight="1" x14ac:dyDescent="0.25">
      <c r="A22" s="2009"/>
      <c r="B22" s="1402" t="s">
        <v>631</v>
      </c>
      <c r="C22" s="314">
        <v>1619</v>
      </c>
      <c r="D22" s="314">
        <v>1617</v>
      </c>
      <c r="E22" s="314">
        <v>1611</v>
      </c>
      <c r="F22" s="314">
        <v>1605</v>
      </c>
      <c r="G22" s="314">
        <v>1604</v>
      </c>
      <c r="H22" s="314">
        <v>1596</v>
      </c>
      <c r="I22" s="314">
        <v>1590</v>
      </c>
      <c r="J22" s="314">
        <v>1585</v>
      </c>
      <c r="K22" s="314">
        <v>1584</v>
      </c>
      <c r="L22" s="314">
        <v>1584</v>
      </c>
      <c r="M22" s="314">
        <v>1583</v>
      </c>
      <c r="N22" s="314">
        <v>1586</v>
      </c>
      <c r="O22" s="314">
        <v>1587</v>
      </c>
      <c r="P22" s="874">
        <f t="shared" si="0"/>
        <v>1.893939393939394E-3</v>
      </c>
      <c r="Q22" s="874">
        <f t="shared" si="1"/>
        <v>-1.9765287214329835E-2</v>
      </c>
      <c r="R22" s="1356"/>
      <c r="S22" s="1356"/>
    </row>
    <row r="23" spans="1:19" ht="15.75" customHeight="1" x14ac:dyDescent="0.25">
      <c r="A23" s="2009"/>
      <c r="B23" s="1401" t="s">
        <v>633</v>
      </c>
      <c r="C23" s="314">
        <v>3411</v>
      </c>
      <c r="D23" s="314">
        <v>3436</v>
      </c>
      <c r="E23" s="314">
        <v>3480</v>
      </c>
      <c r="F23" s="314">
        <v>3460</v>
      </c>
      <c r="G23" s="314">
        <v>3440</v>
      </c>
      <c r="H23" s="314">
        <v>3418</v>
      </c>
      <c r="I23" s="314">
        <v>3402</v>
      </c>
      <c r="J23" s="314">
        <v>3391</v>
      </c>
      <c r="K23" s="314">
        <v>3382</v>
      </c>
      <c r="L23" s="314">
        <v>3377</v>
      </c>
      <c r="M23" s="314">
        <v>3365</v>
      </c>
      <c r="N23" s="314">
        <v>3357</v>
      </c>
      <c r="O23" s="314">
        <v>3345</v>
      </c>
      <c r="P23" s="874">
        <f t="shared" si="0"/>
        <v>-9.4758661533905827E-3</v>
      </c>
      <c r="Q23" s="874">
        <f t="shared" si="1"/>
        <v>-1.9349164467897976E-2</v>
      </c>
      <c r="R23" s="1356"/>
      <c r="S23" s="1356"/>
    </row>
    <row r="24" spans="1:19" ht="15.75" thickBot="1" x14ac:dyDescent="0.3">
      <c r="A24" s="2010"/>
      <c r="B24" s="1401" t="s">
        <v>634</v>
      </c>
      <c r="C24" s="1464">
        <v>11</v>
      </c>
      <c r="D24" s="1464">
        <v>11</v>
      </c>
      <c r="E24" s="1464">
        <v>12</v>
      </c>
      <c r="F24" s="1464">
        <v>12</v>
      </c>
      <c r="G24" s="1464">
        <v>12</v>
      </c>
      <c r="H24" s="1464">
        <v>12</v>
      </c>
      <c r="I24" s="1464">
        <v>12</v>
      </c>
      <c r="J24" s="1464">
        <v>14</v>
      </c>
      <c r="K24" s="1464">
        <v>15</v>
      </c>
      <c r="L24" s="1464">
        <v>16</v>
      </c>
      <c r="M24" s="1464">
        <v>16</v>
      </c>
      <c r="N24" s="1464">
        <v>17</v>
      </c>
      <c r="O24" s="1464">
        <v>17</v>
      </c>
      <c r="P24" s="874">
        <f t="shared" si="0"/>
        <v>6.25E-2</v>
      </c>
      <c r="Q24" s="874">
        <f t="shared" si="1"/>
        <v>0.54545454545454541</v>
      </c>
      <c r="R24" s="1356"/>
      <c r="S24" s="1356"/>
    </row>
    <row r="25" spans="1:19" x14ac:dyDescent="0.25">
      <c r="A25" s="2025" t="s">
        <v>883</v>
      </c>
      <c r="B25" s="1457" t="s">
        <v>1030</v>
      </c>
      <c r="C25" s="1463">
        <v>2066</v>
      </c>
      <c r="D25" s="1463">
        <v>2076</v>
      </c>
      <c r="E25" s="1463">
        <v>2088</v>
      </c>
      <c r="F25" s="1463">
        <v>2085</v>
      </c>
      <c r="G25" s="1463">
        <v>2075</v>
      </c>
      <c r="H25" s="1463">
        <v>2068</v>
      </c>
      <c r="I25" s="1463">
        <v>2056</v>
      </c>
      <c r="J25" s="1463">
        <v>2048</v>
      </c>
      <c r="K25" s="1463">
        <v>2051</v>
      </c>
      <c r="L25" s="1463">
        <v>2062</v>
      </c>
      <c r="M25" s="1463">
        <v>2063</v>
      </c>
      <c r="N25" s="1463">
        <v>2069</v>
      </c>
      <c r="O25" s="1463">
        <v>2081</v>
      </c>
      <c r="P25" s="873">
        <f t="shared" si="0"/>
        <v>9.2143549951503399E-3</v>
      </c>
      <c r="Q25" s="873">
        <f t="shared" si="1"/>
        <v>7.2604065827686351E-3</v>
      </c>
      <c r="R25" s="1356"/>
      <c r="S25" s="1356"/>
    </row>
    <row r="26" spans="1:19" x14ac:dyDescent="0.25">
      <c r="A26" s="2026" t="s">
        <v>883</v>
      </c>
      <c r="B26" s="1402" t="s">
        <v>1031</v>
      </c>
      <c r="C26" s="314">
        <v>1718</v>
      </c>
      <c r="D26" s="314">
        <v>1714</v>
      </c>
      <c r="E26" s="314">
        <v>1707</v>
      </c>
      <c r="F26" s="314">
        <v>1698</v>
      </c>
      <c r="G26" s="314">
        <v>1687</v>
      </c>
      <c r="H26" s="314">
        <v>1676</v>
      </c>
      <c r="I26" s="314">
        <v>1674</v>
      </c>
      <c r="J26" s="314">
        <v>1671</v>
      </c>
      <c r="K26" s="314">
        <v>1669</v>
      </c>
      <c r="L26" s="314">
        <v>1669</v>
      </c>
      <c r="M26" s="314">
        <v>1669</v>
      </c>
      <c r="N26" s="314">
        <v>1661</v>
      </c>
      <c r="O26" s="314">
        <v>1658</v>
      </c>
      <c r="P26" s="874">
        <f t="shared" si="0"/>
        <v>-6.5907729179149194E-3</v>
      </c>
      <c r="Q26" s="874">
        <f t="shared" si="1"/>
        <v>-3.4924330616996506E-2</v>
      </c>
      <c r="R26" s="1356"/>
      <c r="S26" s="1356"/>
    </row>
    <row r="27" spans="1:19" x14ac:dyDescent="0.25">
      <c r="A27" s="2026" t="s">
        <v>883</v>
      </c>
      <c r="B27" s="1401" t="s">
        <v>642</v>
      </c>
      <c r="C27" s="314">
        <v>1736</v>
      </c>
      <c r="D27" s="314">
        <v>1733</v>
      </c>
      <c r="E27" s="314">
        <v>1726</v>
      </c>
      <c r="F27" s="314">
        <v>1734</v>
      </c>
      <c r="G27" s="314">
        <v>1737</v>
      </c>
      <c r="H27" s="314">
        <v>1741</v>
      </c>
      <c r="I27" s="314">
        <v>1739</v>
      </c>
      <c r="J27" s="314">
        <v>1735</v>
      </c>
      <c r="K27" s="314">
        <v>1735</v>
      </c>
      <c r="L27" s="314">
        <v>1727</v>
      </c>
      <c r="M27" s="314">
        <v>1717</v>
      </c>
      <c r="N27" s="314">
        <v>1713</v>
      </c>
      <c r="O27" s="314">
        <v>1706</v>
      </c>
      <c r="P27" s="874">
        <f t="shared" si="0"/>
        <v>-1.2159814707585408E-2</v>
      </c>
      <c r="Q27" s="874">
        <f t="shared" si="1"/>
        <v>-1.7281105990783412E-2</v>
      </c>
      <c r="R27" s="1356"/>
      <c r="S27" s="1356"/>
    </row>
    <row r="28" spans="1:19" x14ac:dyDescent="0.25">
      <c r="A28" s="2026" t="s">
        <v>883</v>
      </c>
      <c r="B28" s="1460" t="s">
        <v>1032</v>
      </c>
      <c r="C28" s="314">
        <v>2285</v>
      </c>
      <c r="D28" s="314">
        <v>2276</v>
      </c>
      <c r="E28" s="314">
        <v>2268</v>
      </c>
      <c r="F28" s="314">
        <v>2255</v>
      </c>
      <c r="G28" s="314">
        <v>2243</v>
      </c>
      <c r="H28" s="314">
        <v>2232</v>
      </c>
      <c r="I28" s="314">
        <v>2223</v>
      </c>
      <c r="J28" s="314">
        <v>2216</v>
      </c>
      <c r="K28" s="314">
        <v>2207</v>
      </c>
      <c r="L28" s="314">
        <v>2197</v>
      </c>
      <c r="M28" s="314">
        <v>2193</v>
      </c>
      <c r="N28" s="314">
        <v>2190</v>
      </c>
      <c r="O28" s="314">
        <v>2185</v>
      </c>
      <c r="P28" s="874">
        <f t="shared" si="0"/>
        <v>-5.4619936276741011E-3</v>
      </c>
      <c r="Q28" s="874">
        <f t="shared" si="1"/>
        <v>-4.3763676148796497E-2</v>
      </c>
      <c r="R28" s="1356"/>
      <c r="S28" s="1356"/>
    </row>
    <row r="29" spans="1:19" x14ac:dyDescent="0.25">
      <c r="A29" s="2026" t="s">
        <v>883</v>
      </c>
      <c r="B29" s="1401" t="s">
        <v>644</v>
      </c>
      <c r="C29" s="314">
        <v>1071</v>
      </c>
      <c r="D29" s="314">
        <v>1068</v>
      </c>
      <c r="E29" s="314">
        <v>1064</v>
      </c>
      <c r="F29" s="314">
        <v>1051</v>
      </c>
      <c r="G29" s="314">
        <v>1047</v>
      </c>
      <c r="H29" s="314">
        <v>1038</v>
      </c>
      <c r="I29" s="314">
        <v>1034</v>
      </c>
      <c r="J29" s="314">
        <v>1030</v>
      </c>
      <c r="K29" s="314">
        <v>1027</v>
      </c>
      <c r="L29" s="314">
        <v>1024</v>
      </c>
      <c r="M29" s="314">
        <v>1020</v>
      </c>
      <c r="N29" s="314">
        <v>1015</v>
      </c>
      <c r="O29" s="314">
        <v>1010</v>
      </c>
      <c r="P29" s="874">
        <f t="shared" si="0"/>
        <v>-1.3671875E-2</v>
      </c>
      <c r="Q29" s="874">
        <f t="shared" si="1"/>
        <v>-5.695611577964519E-2</v>
      </c>
      <c r="R29" s="1356"/>
      <c r="S29" s="1356"/>
    </row>
    <row r="30" spans="1:19" x14ac:dyDescent="0.25">
      <c r="A30" s="2026" t="s">
        <v>883</v>
      </c>
      <c r="B30" s="1460" t="s">
        <v>639</v>
      </c>
      <c r="C30" s="314">
        <v>1660</v>
      </c>
      <c r="D30" s="314">
        <v>1654</v>
      </c>
      <c r="E30" s="314">
        <v>1651</v>
      </c>
      <c r="F30" s="314">
        <v>1645</v>
      </c>
      <c r="G30" s="314">
        <v>1645</v>
      </c>
      <c r="H30" s="314">
        <v>1640</v>
      </c>
      <c r="I30" s="314">
        <v>1636</v>
      </c>
      <c r="J30" s="314">
        <v>1635</v>
      </c>
      <c r="K30" s="314">
        <v>1631</v>
      </c>
      <c r="L30" s="314">
        <v>1622</v>
      </c>
      <c r="M30" s="314">
        <v>1617</v>
      </c>
      <c r="N30" s="314">
        <v>1613</v>
      </c>
      <c r="O30" s="314">
        <v>1612</v>
      </c>
      <c r="P30" s="874">
        <f t="shared" si="0"/>
        <v>-6.1652281134401974E-3</v>
      </c>
      <c r="Q30" s="874">
        <f t="shared" si="1"/>
        <v>-2.891566265060241E-2</v>
      </c>
      <c r="R30" s="1356"/>
      <c r="S30" s="1356"/>
    </row>
    <row r="31" spans="1:19" x14ac:dyDescent="0.25">
      <c r="A31" s="2026" t="s">
        <v>883</v>
      </c>
      <c r="B31" s="1401" t="s">
        <v>640</v>
      </c>
      <c r="C31" s="314">
        <v>2342</v>
      </c>
      <c r="D31" s="314">
        <v>2376</v>
      </c>
      <c r="E31" s="314">
        <v>2416</v>
      </c>
      <c r="F31" s="314">
        <v>2419</v>
      </c>
      <c r="G31" s="314">
        <v>2400</v>
      </c>
      <c r="H31" s="314">
        <v>2394</v>
      </c>
      <c r="I31" s="314">
        <v>2382</v>
      </c>
      <c r="J31" s="314">
        <v>2376</v>
      </c>
      <c r="K31" s="314">
        <v>2379</v>
      </c>
      <c r="L31" s="314">
        <v>2378</v>
      </c>
      <c r="M31" s="314">
        <v>2391</v>
      </c>
      <c r="N31" s="314">
        <v>2400</v>
      </c>
      <c r="O31" s="314">
        <v>2408</v>
      </c>
      <c r="P31" s="874">
        <f t="shared" si="0"/>
        <v>1.2615643397813289E-2</v>
      </c>
      <c r="Q31" s="874">
        <f t="shared" si="1"/>
        <v>2.8181041844577284E-2</v>
      </c>
      <c r="R31" s="1356"/>
      <c r="S31" s="1356"/>
    </row>
    <row r="32" spans="1:19" x14ac:dyDescent="0.25">
      <c r="A32" s="2026" t="s">
        <v>883</v>
      </c>
      <c r="B32" s="1401" t="s">
        <v>641</v>
      </c>
      <c r="C32" s="314">
        <v>1588</v>
      </c>
      <c r="D32" s="314">
        <v>1585</v>
      </c>
      <c r="E32" s="314">
        <v>1580</v>
      </c>
      <c r="F32" s="314">
        <v>1580</v>
      </c>
      <c r="G32" s="314">
        <v>1579</v>
      </c>
      <c r="H32" s="314">
        <v>1578</v>
      </c>
      <c r="I32" s="314">
        <v>1574</v>
      </c>
      <c r="J32" s="314">
        <v>1571</v>
      </c>
      <c r="K32" s="314">
        <v>1569</v>
      </c>
      <c r="L32" s="314">
        <v>1572</v>
      </c>
      <c r="M32" s="314">
        <v>1570</v>
      </c>
      <c r="N32" s="314">
        <v>1564</v>
      </c>
      <c r="O32" s="314">
        <v>1564</v>
      </c>
      <c r="P32" s="874">
        <f t="shared" si="0"/>
        <v>-5.0890585241730284E-3</v>
      </c>
      <c r="Q32" s="874">
        <f t="shared" si="1"/>
        <v>-1.5113350125944584E-2</v>
      </c>
      <c r="R32" s="1356"/>
      <c r="S32" s="1356"/>
    </row>
    <row r="33" spans="1:19" x14ac:dyDescent="0.25">
      <c r="A33" s="2026" t="s">
        <v>883</v>
      </c>
      <c r="B33" s="1401" t="s">
        <v>643</v>
      </c>
      <c r="C33" s="314">
        <v>168</v>
      </c>
      <c r="D33" s="314">
        <v>167</v>
      </c>
      <c r="E33" s="314">
        <v>168</v>
      </c>
      <c r="F33" s="314">
        <v>174</v>
      </c>
      <c r="G33" s="314">
        <v>173</v>
      </c>
      <c r="H33" s="314">
        <v>175</v>
      </c>
      <c r="I33" s="314">
        <v>175</v>
      </c>
      <c r="J33" s="314">
        <v>176</v>
      </c>
      <c r="K33" s="314">
        <v>175</v>
      </c>
      <c r="L33" s="314">
        <v>174</v>
      </c>
      <c r="M33" s="314">
        <v>174</v>
      </c>
      <c r="N33" s="314">
        <v>174</v>
      </c>
      <c r="O33" s="314">
        <v>173</v>
      </c>
      <c r="P33" s="874">
        <f t="shared" si="0"/>
        <v>-5.7471264367816091E-3</v>
      </c>
      <c r="Q33" s="874">
        <f t="shared" si="1"/>
        <v>2.976190476190476E-2</v>
      </c>
      <c r="R33" s="1356"/>
      <c r="S33" s="1356"/>
    </row>
    <row r="34" spans="1:19" ht="15.75" thickBot="1" x14ac:dyDescent="0.3">
      <c r="A34" s="2026" t="s">
        <v>883</v>
      </c>
      <c r="B34" s="1461" t="s">
        <v>1052</v>
      </c>
      <c r="C34" s="314">
        <v>4292</v>
      </c>
      <c r="D34" s="314">
        <v>4297</v>
      </c>
      <c r="E34" s="314">
        <v>4300</v>
      </c>
      <c r="F34" s="314">
        <v>4343</v>
      </c>
      <c r="G34" s="314">
        <v>4401</v>
      </c>
      <c r="H34" s="314">
        <v>4434</v>
      </c>
      <c r="I34" s="314">
        <v>4468</v>
      </c>
      <c r="J34" s="314">
        <v>4514</v>
      </c>
      <c r="K34" s="314">
        <v>4537</v>
      </c>
      <c r="L34" s="314">
        <v>4564</v>
      </c>
      <c r="M34" s="314">
        <v>4584</v>
      </c>
      <c r="N34" s="314">
        <v>4611</v>
      </c>
      <c r="O34" s="314">
        <v>4638</v>
      </c>
      <c r="P34" s="875">
        <f t="shared" si="0"/>
        <v>1.621384750219106E-2</v>
      </c>
      <c r="Q34" s="875">
        <f t="shared" si="1"/>
        <v>8.0615097856477164E-2</v>
      </c>
      <c r="R34" s="1356"/>
      <c r="S34" s="1356"/>
    </row>
    <row r="35" spans="1:19" ht="25.5" customHeight="1" x14ac:dyDescent="0.25">
      <c r="A35" s="2020" t="s">
        <v>1116</v>
      </c>
      <c r="B35" s="1457" t="s">
        <v>645</v>
      </c>
      <c r="C35" s="1465">
        <v>146</v>
      </c>
      <c r="D35" s="1465">
        <v>160</v>
      </c>
      <c r="E35" s="1465">
        <v>181</v>
      </c>
      <c r="F35" s="1465">
        <v>205</v>
      </c>
      <c r="G35" s="1465">
        <v>226</v>
      </c>
      <c r="H35" s="1465">
        <v>234</v>
      </c>
      <c r="I35" s="1465">
        <v>237</v>
      </c>
      <c r="J35" s="1465">
        <v>242</v>
      </c>
      <c r="K35" s="1465">
        <v>266</v>
      </c>
      <c r="L35" s="1465">
        <v>278</v>
      </c>
      <c r="M35" s="1465">
        <v>297</v>
      </c>
      <c r="N35" s="1465">
        <v>320</v>
      </c>
      <c r="O35" s="1465">
        <v>340</v>
      </c>
      <c r="P35" s="874">
        <f t="shared" si="0"/>
        <v>0.22302158273381295</v>
      </c>
      <c r="Q35" s="874">
        <f t="shared" si="1"/>
        <v>1.3287671232876712</v>
      </c>
      <c r="R35" s="1356"/>
      <c r="S35" s="1356"/>
    </row>
    <row r="36" spans="1:19" ht="15.75" thickBot="1" x14ac:dyDescent="0.3">
      <c r="A36" s="2022"/>
      <c r="B36" s="537" t="s">
        <v>646</v>
      </c>
      <c r="C36" s="315">
        <v>229</v>
      </c>
      <c r="D36" s="315">
        <v>247</v>
      </c>
      <c r="E36" s="315">
        <v>258</v>
      </c>
      <c r="F36" s="315">
        <v>278</v>
      </c>
      <c r="G36" s="315">
        <v>304</v>
      </c>
      <c r="H36" s="315">
        <v>342</v>
      </c>
      <c r="I36" s="315">
        <v>428</v>
      </c>
      <c r="J36" s="315">
        <v>521</v>
      </c>
      <c r="K36" s="315">
        <v>593</v>
      </c>
      <c r="L36" s="315">
        <v>648</v>
      </c>
      <c r="M36" s="315">
        <v>713</v>
      </c>
      <c r="N36" s="315">
        <v>775</v>
      </c>
      <c r="O36" s="315">
        <v>868</v>
      </c>
      <c r="P36" s="874">
        <f t="shared" si="0"/>
        <v>0.33950617283950618</v>
      </c>
      <c r="Q36" s="874">
        <f t="shared" si="1"/>
        <v>2.7903930131004366</v>
      </c>
      <c r="R36" s="1356"/>
      <c r="S36" s="1356"/>
    </row>
    <row r="37" spans="1:19" ht="19.5" customHeight="1" x14ac:dyDescent="0.25">
      <c r="A37" s="2026" t="s">
        <v>885</v>
      </c>
      <c r="B37" s="1457" t="s">
        <v>1050</v>
      </c>
      <c r="C37" s="1463">
        <v>36</v>
      </c>
      <c r="D37" s="1463">
        <v>36</v>
      </c>
      <c r="E37" s="1463">
        <v>36</v>
      </c>
      <c r="F37" s="1463">
        <v>36</v>
      </c>
      <c r="G37" s="1463">
        <v>36</v>
      </c>
      <c r="H37" s="1463">
        <v>36</v>
      </c>
      <c r="I37" s="1463">
        <v>36</v>
      </c>
      <c r="J37" s="1463">
        <v>34</v>
      </c>
      <c r="K37" s="1463">
        <v>34</v>
      </c>
      <c r="L37" s="1463">
        <v>34</v>
      </c>
      <c r="M37" s="1463">
        <v>34</v>
      </c>
      <c r="N37" s="1463">
        <v>34</v>
      </c>
      <c r="O37" s="1463">
        <v>34</v>
      </c>
      <c r="P37" s="873">
        <f t="shared" si="0"/>
        <v>0</v>
      </c>
      <c r="Q37" s="873">
        <f t="shared" si="1"/>
        <v>-5.5555555555555552E-2</v>
      </c>
      <c r="R37" s="1356"/>
      <c r="S37" s="1356"/>
    </row>
    <row r="38" spans="1:19" ht="21" customHeight="1" thickBot="1" x14ac:dyDescent="0.3">
      <c r="A38" s="2027" t="s">
        <v>885</v>
      </c>
      <c r="B38" s="1403" t="s">
        <v>1018</v>
      </c>
      <c r="C38" s="1464">
        <v>4</v>
      </c>
      <c r="D38" s="1464">
        <v>4</v>
      </c>
      <c r="E38" s="1464">
        <v>4</v>
      </c>
      <c r="F38" s="1464">
        <v>4</v>
      </c>
      <c r="G38" s="1464">
        <v>4</v>
      </c>
      <c r="H38" s="1464">
        <v>4</v>
      </c>
      <c r="I38" s="1464">
        <v>4</v>
      </c>
      <c r="J38" s="1464">
        <v>4</v>
      </c>
      <c r="K38" s="1464">
        <v>4</v>
      </c>
      <c r="L38" s="1464">
        <v>4</v>
      </c>
      <c r="M38" s="1464">
        <v>4</v>
      </c>
      <c r="N38" s="1464">
        <v>4</v>
      </c>
      <c r="O38" s="1464">
        <v>4</v>
      </c>
      <c r="P38" s="875">
        <f t="shared" si="0"/>
        <v>0</v>
      </c>
      <c r="Q38" s="875">
        <f t="shared" si="1"/>
        <v>0</v>
      </c>
      <c r="R38" s="1356"/>
      <c r="S38" s="1356"/>
    </row>
    <row r="39" spans="1:19" ht="15" customHeight="1" x14ac:dyDescent="0.25">
      <c r="A39" s="2008" t="s">
        <v>886</v>
      </c>
      <c r="B39" s="537" t="s">
        <v>1046</v>
      </c>
      <c r="C39" s="314">
        <v>4851</v>
      </c>
      <c r="D39" s="314">
        <v>4847</v>
      </c>
      <c r="E39" s="314">
        <v>4846</v>
      </c>
      <c r="F39" s="314">
        <v>4826</v>
      </c>
      <c r="G39" s="314">
        <v>4820</v>
      </c>
      <c r="H39" s="314">
        <v>4816</v>
      </c>
      <c r="I39" s="314">
        <v>4812</v>
      </c>
      <c r="J39" s="314">
        <v>4808</v>
      </c>
      <c r="K39" s="314">
        <v>4809</v>
      </c>
      <c r="L39" s="314">
        <v>4804</v>
      </c>
      <c r="M39" s="314">
        <v>4799</v>
      </c>
      <c r="N39" s="314">
        <v>4794</v>
      </c>
      <c r="O39" s="314">
        <v>4783</v>
      </c>
      <c r="P39" s="874">
        <f t="shared" si="0"/>
        <v>-4.3713572023313906E-3</v>
      </c>
      <c r="Q39" s="874">
        <f t="shared" si="1"/>
        <v>-1.4017728303442589E-2</v>
      </c>
      <c r="R39" s="1356"/>
      <c r="S39" s="1356"/>
    </row>
    <row r="40" spans="1:19" ht="15" customHeight="1" x14ac:dyDescent="0.25">
      <c r="A40" s="2009"/>
      <c r="B40" s="1462" t="s">
        <v>1051</v>
      </c>
      <c r="C40" s="314">
        <v>884</v>
      </c>
      <c r="D40" s="314">
        <v>924</v>
      </c>
      <c r="E40" s="314">
        <v>948</v>
      </c>
      <c r="F40" s="314">
        <v>962</v>
      </c>
      <c r="G40" s="314">
        <v>989</v>
      </c>
      <c r="H40" s="314">
        <v>1009</v>
      </c>
      <c r="I40" s="314">
        <v>1030</v>
      </c>
      <c r="J40" s="314">
        <v>1041</v>
      </c>
      <c r="K40" s="314">
        <v>1054</v>
      </c>
      <c r="L40" s="314">
        <v>1060</v>
      </c>
      <c r="M40" s="314">
        <v>1063</v>
      </c>
      <c r="N40" s="314">
        <v>1066</v>
      </c>
      <c r="O40" s="314">
        <v>1067</v>
      </c>
      <c r="P40" s="874">
        <f t="shared" si="0"/>
        <v>6.6037735849056606E-3</v>
      </c>
      <c r="Q40" s="874">
        <f t="shared" si="1"/>
        <v>0.20701357466063347</v>
      </c>
      <c r="R40" s="1356"/>
      <c r="S40" s="1356"/>
    </row>
    <row r="41" spans="1:19" ht="15" customHeight="1" x14ac:dyDescent="0.25">
      <c r="A41" s="2009"/>
      <c r="B41" s="1402" t="s">
        <v>629</v>
      </c>
      <c r="C41" s="314">
        <v>11272</v>
      </c>
      <c r="D41" s="314">
        <v>11270</v>
      </c>
      <c r="E41" s="314">
        <v>11259</v>
      </c>
      <c r="F41" s="314">
        <v>11242</v>
      </c>
      <c r="G41" s="314">
        <v>11242</v>
      </c>
      <c r="H41" s="314">
        <v>11237</v>
      </c>
      <c r="I41" s="314">
        <v>11252</v>
      </c>
      <c r="J41" s="314">
        <v>11298</v>
      </c>
      <c r="K41" s="314">
        <v>11390</v>
      </c>
      <c r="L41" s="314">
        <v>11462</v>
      </c>
      <c r="M41" s="314">
        <v>11532</v>
      </c>
      <c r="N41" s="314">
        <v>11570</v>
      </c>
      <c r="O41" s="314">
        <v>11616</v>
      </c>
      <c r="P41" s="874">
        <f t="shared" si="0"/>
        <v>1.3435700575815739E-2</v>
      </c>
      <c r="Q41" s="874">
        <f t="shared" si="1"/>
        <v>3.0518097941802696E-2</v>
      </c>
      <c r="R41" s="1356"/>
      <c r="S41" s="1356"/>
    </row>
    <row r="42" spans="1:19" x14ac:dyDescent="0.25">
      <c r="A42" s="2009"/>
      <c r="B42" s="1402" t="s">
        <v>635</v>
      </c>
      <c r="C42" s="314">
        <v>1906</v>
      </c>
      <c r="D42" s="314">
        <v>1931</v>
      </c>
      <c r="E42" s="314">
        <v>1951</v>
      </c>
      <c r="F42" s="314">
        <v>1992</v>
      </c>
      <c r="G42" s="314">
        <v>2027</v>
      </c>
      <c r="H42" s="314">
        <v>2082</v>
      </c>
      <c r="I42" s="314">
        <v>2124</v>
      </c>
      <c r="J42" s="314">
        <v>2165</v>
      </c>
      <c r="K42" s="314">
        <v>2211</v>
      </c>
      <c r="L42" s="314">
        <v>2243</v>
      </c>
      <c r="M42" s="314">
        <v>2281</v>
      </c>
      <c r="N42" s="314">
        <v>2309</v>
      </c>
      <c r="O42" s="314">
        <v>2331</v>
      </c>
      <c r="P42" s="874">
        <f t="shared" si="0"/>
        <v>3.923316986179224E-2</v>
      </c>
      <c r="Q42" s="874">
        <f t="shared" si="1"/>
        <v>0.2229800629590766</v>
      </c>
      <c r="R42" s="1356"/>
      <c r="S42" s="1356"/>
    </row>
    <row r="43" spans="1:19" ht="15" customHeight="1" x14ac:dyDescent="0.25">
      <c r="A43" s="2009"/>
      <c r="B43" s="537" t="s">
        <v>647</v>
      </c>
      <c r="C43" s="314">
        <v>3165</v>
      </c>
      <c r="D43" s="314">
        <v>3172</v>
      </c>
      <c r="E43" s="314">
        <v>3182</v>
      </c>
      <c r="F43" s="314">
        <v>3179</v>
      </c>
      <c r="G43" s="314">
        <v>3175</v>
      </c>
      <c r="H43" s="314">
        <v>3171</v>
      </c>
      <c r="I43" s="314">
        <v>3162</v>
      </c>
      <c r="J43" s="314">
        <v>3159</v>
      </c>
      <c r="K43" s="314">
        <v>3154</v>
      </c>
      <c r="L43" s="314">
        <v>3140</v>
      </c>
      <c r="M43" s="314">
        <v>3129</v>
      </c>
      <c r="N43" s="314">
        <v>3123</v>
      </c>
      <c r="O43" s="314">
        <v>3113</v>
      </c>
      <c r="P43" s="874">
        <f t="shared" si="0"/>
        <v>-8.5987261146496814E-3</v>
      </c>
      <c r="Q43" s="874">
        <f t="shared" si="1"/>
        <v>-1.6429699842022118E-2</v>
      </c>
      <c r="R43" s="1356"/>
      <c r="S43" s="1356"/>
    </row>
    <row r="44" spans="1:19" ht="15" customHeight="1" x14ac:dyDescent="0.25">
      <c r="A44" s="2009"/>
      <c r="B44" s="1402" t="s">
        <v>648</v>
      </c>
      <c r="C44" s="314">
        <v>420</v>
      </c>
      <c r="D44" s="314">
        <v>427</v>
      </c>
      <c r="E44" s="314">
        <v>431</v>
      </c>
      <c r="F44" s="314">
        <v>434</v>
      </c>
      <c r="G44" s="314">
        <v>435</v>
      </c>
      <c r="H44" s="314">
        <v>438</v>
      </c>
      <c r="I44" s="314">
        <v>438</v>
      </c>
      <c r="J44" s="314">
        <v>446</v>
      </c>
      <c r="K44" s="314">
        <v>453</v>
      </c>
      <c r="L44" s="314">
        <v>458</v>
      </c>
      <c r="M44" s="314">
        <v>465</v>
      </c>
      <c r="N44" s="314">
        <v>473</v>
      </c>
      <c r="O44" s="314">
        <v>486</v>
      </c>
      <c r="P44" s="874">
        <f t="shared" si="0"/>
        <v>6.1135371179039298E-2</v>
      </c>
      <c r="Q44" s="874">
        <f t="shared" si="1"/>
        <v>0.15714285714285714</v>
      </c>
      <c r="R44" s="1356"/>
      <c r="S44" s="1356"/>
    </row>
    <row r="45" spans="1:19" ht="15" customHeight="1" x14ac:dyDescent="0.25">
      <c r="A45" s="2009"/>
      <c r="B45" s="537" t="s">
        <v>649</v>
      </c>
      <c r="C45" s="314">
        <v>10260</v>
      </c>
      <c r="D45" s="314">
        <v>10312</v>
      </c>
      <c r="E45" s="314">
        <v>10367</v>
      </c>
      <c r="F45" s="314">
        <v>10337</v>
      </c>
      <c r="G45" s="314">
        <v>10316</v>
      </c>
      <c r="H45" s="314">
        <v>10282</v>
      </c>
      <c r="I45" s="314">
        <v>10268</v>
      </c>
      <c r="J45" s="314">
        <v>10247</v>
      </c>
      <c r="K45" s="314">
        <v>10228</v>
      </c>
      <c r="L45" s="314">
        <v>10201</v>
      </c>
      <c r="M45" s="314">
        <v>10170</v>
      </c>
      <c r="N45" s="314">
        <v>10139</v>
      </c>
      <c r="O45" s="314">
        <v>10112</v>
      </c>
      <c r="P45" s="874">
        <f t="shared" si="0"/>
        <v>-8.7246348397215963E-3</v>
      </c>
      <c r="Q45" s="874">
        <f t="shared" si="1"/>
        <v>-1.442495126705653E-2</v>
      </c>
      <c r="R45" s="1356"/>
      <c r="S45" s="1356"/>
    </row>
    <row r="46" spans="1:19" ht="15.75" customHeight="1" x14ac:dyDescent="0.25">
      <c r="A46" s="2009"/>
      <c r="B46" s="1402" t="s">
        <v>1034</v>
      </c>
      <c r="C46" s="314">
        <v>3927</v>
      </c>
      <c r="D46" s="314">
        <v>3938</v>
      </c>
      <c r="E46" s="314">
        <v>3941</v>
      </c>
      <c r="F46" s="314">
        <v>3947</v>
      </c>
      <c r="G46" s="314">
        <v>3944</v>
      </c>
      <c r="H46" s="314">
        <v>3948</v>
      </c>
      <c r="I46" s="314">
        <v>3964</v>
      </c>
      <c r="J46" s="314">
        <v>3998</v>
      </c>
      <c r="K46" s="314">
        <v>4017</v>
      </c>
      <c r="L46" s="314">
        <v>4033</v>
      </c>
      <c r="M46" s="314">
        <v>4057</v>
      </c>
      <c r="N46" s="314">
        <v>4058</v>
      </c>
      <c r="O46" s="314">
        <v>4067</v>
      </c>
      <c r="P46" s="874">
        <f t="shared" si="0"/>
        <v>8.430448797421275E-3</v>
      </c>
      <c r="Q46" s="874">
        <f t="shared" si="1"/>
        <v>3.5650623885918005E-2</v>
      </c>
      <c r="R46" s="1356"/>
      <c r="S46" s="1356"/>
    </row>
    <row r="47" spans="1:19" ht="15.75" thickBot="1" x14ac:dyDescent="0.3">
      <c r="A47" s="2010"/>
      <c r="B47" s="1402" t="s">
        <v>636</v>
      </c>
      <c r="C47" s="314">
        <v>52</v>
      </c>
      <c r="D47" s="314">
        <v>77</v>
      </c>
      <c r="E47" s="314">
        <v>106</v>
      </c>
      <c r="F47" s="314">
        <v>124</v>
      </c>
      <c r="G47" s="314">
        <v>142</v>
      </c>
      <c r="H47" s="314">
        <v>159</v>
      </c>
      <c r="I47" s="314">
        <v>164</v>
      </c>
      <c r="J47" s="314">
        <v>175</v>
      </c>
      <c r="K47" s="314">
        <v>183</v>
      </c>
      <c r="L47" s="314">
        <v>186</v>
      </c>
      <c r="M47" s="314">
        <v>190</v>
      </c>
      <c r="N47" s="314">
        <v>198</v>
      </c>
      <c r="O47" s="314">
        <v>198</v>
      </c>
      <c r="P47" s="874">
        <f t="shared" si="0"/>
        <v>6.4516129032258063E-2</v>
      </c>
      <c r="Q47" s="874">
        <f t="shared" si="1"/>
        <v>2.8076923076923075</v>
      </c>
      <c r="R47" s="1356"/>
      <c r="S47" s="1356"/>
    </row>
    <row r="48" spans="1:19" ht="15" customHeight="1" x14ac:dyDescent="0.25">
      <c r="A48" s="2020" t="s">
        <v>887</v>
      </c>
      <c r="B48" s="1457" t="s">
        <v>1035</v>
      </c>
      <c r="C48" s="1463">
        <v>924</v>
      </c>
      <c r="D48" s="1463">
        <v>921</v>
      </c>
      <c r="E48" s="1463">
        <v>921</v>
      </c>
      <c r="F48" s="1463">
        <v>920</v>
      </c>
      <c r="G48" s="1463">
        <v>913</v>
      </c>
      <c r="H48" s="1463">
        <v>906</v>
      </c>
      <c r="I48" s="1463">
        <v>903</v>
      </c>
      <c r="J48" s="1463">
        <v>902</v>
      </c>
      <c r="K48" s="1463">
        <v>898</v>
      </c>
      <c r="L48" s="1463">
        <v>894</v>
      </c>
      <c r="M48" s="1463">
        <v>887</v>
      </c>
      <c r="N48" s="1463">
        <v>883</v>
      </c>
      <c r="O48" s="1463">
        <v>874</v>
      </c>
      <c r="P48" s="873">
        <f t="shared" si="0"/>
        <v>-2.2371364653243849E-2</v>
      </c>
      <c r="Q48" s="873">
        <f t="shared" si="1"/>
        <v>-5.4112554112554112E-2</v>
      </c>
      <c r="R48" s="1356"/>
      <c r="S48" s="1356"/>
    </row>
    <row r="49" spans="1:19" ht="15" customHeight="1" x14ac:dyDescent="0.25">
      <c r="A49" s="2021"/>
      <c r="B49" s="1402" t="s">
        <v>637</v>
      </c>
      <c r="C49" s="314">
        <v>2963</v>
      </c>
      <c r="D49" s="314">
        <v>2959</v>
      </c>
      <c r="E49" s="314">
        <v>2957</v>
      </c>
      <c r="F49" s="314">
        <v>2952</v>
      </c>
      <c r="G49" s="314">
        <v>2949</v>
      </c>
      <c r="H49" s="314">
        <v>2939</v>
      </c>
      <c r="I49" s="314">
        <v>2933</v>
      </c>
      <c r="J49" s="314">
        <v>2931</v>
      </c>
      <c r="K49" s="314">
        <v>2924</v>
      </c>
      <c r="L49" s="314">
        <v>2922</v>
      </c>
      <c r="M49" s="314">
        <v>2921</v>
      </c>
      <c r="N49" s="314">
        <v>2917</v>
      </c>
      <c r="O49" s="314">
        <v>2912</v>
      </c>
      <c r="P49" s="874">
        <f t="shared" si="0"/>
        <v>-3.4223134839151265E-3</v>
      </c>
      <c r="Q49" s="874">
        <f t="shared" si="1"/>
        <v>-1.721228484643942E-2</v>
      </c>
      <c r="R49" s="1356"/>
      <c r="S49" s="1356"/>
    </row>
    <row r="50" spans="1:19" ht="15" customHeight="1" x14ac:dyDescent="0.25">
      <c r="A50" s="2021"/>
      <c r="B50" s="537" t="s">
        <v>638</v>
      </c>
      <c r="C50" s="314">
        <v>1844</v>
      </c>
      <c r="D50" s="314">
        <v>1842</v>
      </c>
      <c r="E50" s="314">
        <v>1845</v>
      </c>
      <c r="F50" s="314">
        <v>1856</v>
      </c>
      <c r="G50" s="314">
        <v>1855</v>
      </c>
      <c r="H50" s="314">
        <v>1852</v>
      </c>
      <c r="I50" s="314">
        <v>1846</v>
      </c>
      <c r="J50" s="314">
        <v>1844</v>
      </c>
      <c r="K50" s="314">
        <v>1845</v>
      </c>
      <c r="L50" s="314">
        <v>1841</v>
      </c>
      <c r="M50" s="314">
        <v>1844</v>
      </c>
      <c r="N50" s="314">
        <v>1841</v>
      </c>
      <c r="O50" s="314">
        <v>1844</v>
      </c>
      <c r="P50" s="874">
        <f t="shared" si="0"/>
        <v>1.6295491580662683E-3</v>
      </c>
      <c r="Q50" s="874">
        <f t="shared" si="1"/>
        <v>0</v>
      </c>
      <c r="R50" s="1356"/>
      <c r="S50" s="1356"/>
    </row>
    <row r="51" spans="1:19" ht="15" customHeight="1" x14ac:dyDescent="0.25">
      <c r="A51" s="2021"/>
      <c r="B51" s="1401" t="s">
        <v>1047</v>
      </c>
      <c r="C51" s="314">
        <v>536</v>
      </c>
      <c r="D51" s="314">
        <v>535</v>
      </c>
      <c r="E51" s="314">
        <v>536</v>
      </c>
      <c r="F51" s="314">
        <v>541</v>
      </c>
      <c r="G51" s="314">
        <v>543</v>
      </c>
      <c r="H51" s="314">
        <v>539</v>
      </c>
      <c r="I51" s="314">
        <v>537</v>
      </c>
      <c r="J51" s="314">
        <v>538</v>
      </c>
      <c r="K51" s="314">
        <v>534</v>
      </c>
      <c r="L51" s="314">
        <v>533</v>
      </c>
      <c r="M51" s="314">
        <v>529</v>
      </c>
      <c r="N51" s="314">
        <v>526</v>
      </c>
      <c r="O51" s="314">
        <v>524</v>
      </c>
      <c r="P51" s="874">
        <f t="shared" si="0"/>
        <v>-1.6885553470919325E-2</v>
      </c>
      <c r="Q51" s="874">
        <f t="shared" si="1"/>
        <v>-2.2388059701492536E-2</v>
      </c>
      <c r="R51" s="1356"/>
      <c r="S51" s="1356"/>
    </row>
    <row r="52" spans="1:19" ht="15.75" customHeight="1" x14ac:dyDescent="0.25">
      <c r="A52" s="2021"/>
      <c r="B52" s="1402" t="s">
        <v>651</v>
      </c>
      <c r="C52" s="314">
        <v>1166</v>
      </c>
      <c r="D52" s="314">
        <v>1165</v>
      </c>
      <c r="E52" s="314">
        <v>1163</v>
      </c>
      <c r="F52" s="314">
        <v>1160</v>
      </c>
      <c r="G52" s="314">
        <v>1155</v>
      </c>
      <c r="H52" s="314">
        <v>1149</v>
      </c>
      <c r="I52" s="314">
        <v>1148</v>
      </c>
      <c r="J52" s="314">
        <v>1141</v>
      </c>
      <c r="K52" s="314">
        <v>1138</v>
      </c>
      <c r="L52" s="314">
        <v>1133</v>
      </c>
      <c r="M52" s="314">
        <v>1129</v>
      </c>
      <c r="N52" s="314">
        <v>1125</v>
      </c>
      <c r="O52" s="314">
        <v>1121</v>
      </c>
      <c r="P52" s="874">
        <f t="shared" si="0"/>
        <v>-1.0591350397175641E-2</v>
      </c>
      <c r="Q52" s="874">
        <f t="shared" si="1"/>
        <v>-3.8593481989708404E-2</v>
      </c>
      <c r="R52" s="1356"/>
      <c r="S52" s="1356"/>
    </row>
    <row r="53" spans="1:19" ht="15.75" thickBot="1" x14ac:dyDescent="0.3">
      <c r="A53" s="2022"/>
      <c r="B53" s="1458" t="s">
        <v>1036</v>
      </c>
      <c r="C53" s="316">
        <v>56</v>
      </c>
      <c r="D53" s="314">
        <v>59</v>
      </c>
      <c r="E53" s="314">
        <v>62</v>
      </c>
      <c r="F53" s="314">
        <v>80</v>
      </c>
      <c r="G53" s="314">
        <v>81</v>
      </c>
      <c r="H53" s="314">
        <v>89</v>
      </c>
      <c r="I53" s="314">
        <v>101</v>
      </c>
      <c r="J53" s="314">
        <v>116</v>
      </c>
      <c r="K53" s="314">
        <v>126</v>
      </c>
      <c r="L53" s="314">
        <v>133</v>
      </c>
      <c r="M53" s="314">
        <v>138</v>
      </c>
      <c r="N53" s="314">
        <v>146</v>
      </c>
      <c r="O53" s="314">
        <v>155</v>
      </c>
      <c r="P53" s="875">
        <f t="shared" si="0"/>
        <v>0.16541353383458646</v>
      </c>
      <c r="Q53" s="875">
        <f t="shared" si="1"/>
        <v>1.7678571428571428</v>
      </c>
      <c r="R53" s="1356"/>
      <c r="S53" s="1356"/>
    </row>
    <row r="54" spans="1:19" ht="15.75" thickBot="1" x14ac:dyDescent="0.3">
      <c r="A54" s="2030" t="s">
        <v>1</v>
      </c>
      <c r="B54" s="2031"/>
      <c r="C54" s="317">
        <v>107263</v>
      </c>
      <c r="D54" s="317">
        <v>107753</v>
      </c>
      <c r="E54" s="317">
        <v>108189</v>
      </c>
      <c r="F54" s="317">
        <v>108309</v>
      </c>
      <c r="G54" s="317">
        <v>108366</v>
      </c>
      <c r="H54" s="317">
        <v>108306</v>
      </c>
      <c r="I54" s="317">
        <v>108458</v>
      </c>
      <c r="J54" s="317">
        <v>108734</v>
      </c>
      <c r="K54" s="317">
        <v>109102</v>
      </c>
      <c r="L54" s="317">
        <v>109260</v>
      </c>
      <c r="M54" s="317">
        <v>109523</v>
      </c>
      <c r="N54" s="317">
        <f>SUM(N6:N53)</f>
        <v>109733</v>
      </c>
      <c r="O54" s="317">
        <f>SUM(O6:O53)</f>
        <v>109985</v>
      </c>
      <c r="P54" s="876">
        <f>(O54-L54)/L54</f>
        <v>6.6355482335712975E-3</v>
      </c>
      <c r="Q54" s="876">
        <f>(O54-C54)/C54</f>
        <v>2.5376877394814614E-2</v>
      </c>
      <c r="R54" s="1356"/>
      <c r="S54" s="1356"/>
    </row>
    <row r="55" spans="1:19" ht="6.75" customHeight="1" x14ac:dyDescent="0.25">
      <c r="A55" s="318"/>
      <c r="B55" s="319"/>
      <c r="C55" s="319"/>
      <c r="D55" s="319"/>
      <c r="E55" s="319"/>
      <c r="F55" s="319"/>
      <c r="G55" s="319"/>
      <c r="H55" s="320"/>
      <c r="I55" s="320"/>
      <c r="J55" s="320"/>
      <c r="K55" s="320"/>
      <c r="L55" s="320"/>
      <c r="M55" s="320"/>
      <c r="N55" s="320"/>
      <c r="O55" s="320"/>
      <c r="P55" s="321"/>
      <c r="Q55" s="322"/>
    </row>
    <row r="56" spans="1:19" x14ac:dyDescent="0.25">
      <c r="A56" s="2032" t="s">
        <v>888</v>
      </c>
      <c r="B56" s="2032"/>
      <c r="C56" s="2032"/>
      <c r="D56" s="2032"/>
      <c r="E56" s="2032"/>
      <c r="F56" s="2032"/>
      <c r="G56" s="2032"/>
      <c r="H56" s="2032"/>
      <c r="I56" s="2032"/>
      <c r="J56" s="2032"/>
      <c r="K56" s="2032"/>
      <c r="L56" s="2032"/>
      <c r="M56" s="2032"/>
      <c r="N56" s="2032"/>
      <c r="O56" s="2032"/>
      <c r="P56" s="2032"/>
      <c r="Q56" s="2032"/>
    </row>
    <row r="57" spans="1:19" x14ac:dyDescent="0.25">
      <c r="A57" s="202" t="s">
        <v>895</v>
      </c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323"/>
    </row>
    <row r="58" spans="1:19" x14ac:dyDescent="0.25">
      <c r="A58" s="285" t="s">
        <v>976</v>
      </c>
      <c r="H58" s="203"/>
      <c r="I58" s="203"/>
      <c r="J58" s="203"/>
      <c r="K58" s="203"/>
      <c r="L58" s="203"/>
      <c r="M58" s="203"/>
      <c r="N58" s="203"/>
      <c r="O58" s="203"/>
    </row>
    <row r="59" spans="1:19" x14ac:dyDescent="0.25">
      <c r="A59" s="202"/>
    </row>
    <row r="60" spans="1:19" x14ac:dyDescent="0.25">
      <c r="A60" s="202"/>
      <c r="C60" s="324"/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25"/>
    </row>
    <row r="61" spans="1:19" x14ac:dyDescent="0.25">
      <c r="A61" s="202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6"/>
      <c r="N61" s="326"/>
      <c r="O61" s="326"/>
    </row>
  </sheetData>
  <mergeCells count="14">
    <mergeCell ref="A12:A17"/>
    <mergeCell ref="A1:Q1"/>
    <mergeCell ref="A2:Q2"/>
    <mergeCell ref="A3:Q3"/>
    <mergeCell ref="A4:B4"/>
    <mergeCell ref="A6:A11"/>
    <mergeCell ref="A54:B54"/>
    <mergeCell ref="A56:Q56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  <ignoredErrors>
    <ignoredError sqref="O54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selection activeCell="J29" sqref="J29"/>
    </sheetView>
  </sheetViews>
  <sheetFormatPr baseColWidth="10" defaultColWidth="11.42578125" defaultRowHeight="15" x14ac:dyDescent="0.25"/>
  <cols>
    <col min="1" max="1" width="39.140625" style="327" customWidth="1"/>
    <col min="2" max="14" width="11.42578125" style="327"/>
    <col min="15" max="15" width="13.28515625" style="327" customWidth="1"/>
    <col min="16" max="16" width="11.42578125" style="327"/>
    <col min="17" max="17" width="12" style="327" bestFit="1" customWidth="1"/>
    <col min="18" max="256" width="11.42578125" style="327"/>
    <col min="257" max="257" width="39.140625" style="327" customWidth="1"/>
    <col min="258" max="512" width="11.42578125" style="327"/>
    <col min="513" max="513" width="39.140625" style="327" customWidth="1"/>
    <col min="514" max="768" width="11.42578125" style="327"/>
    <col min="769" max="769" width="39.140625" style="327" customWidth="1"/>
    <col min="770" max="1024" width="11.42578125" style="327"/>
    <col min="1025" max="1025" width="39.140625" style="327" customWidth="1"/>
    <col min="1026" max="1280" width="11.42578125" style="327"/>
    <col min="1281" max="1281" width="39.140625" style="327" customWidth="1"/>
    <col min="1282" max="1536" width="11.42578125" style="327"/>
    <col min="1537" max="1537" width="39.140625" style="327" customWidth="1"/>
    <col min="1538" max="1792" width="11.42578125" style="327"/>
    <col min="1793" max="1793" width="39.140625" style="327" customWidth="1"/>
    <col min="1794" max="2048" width="11.42578125" style="327"/>
    <col min="2049" max="2049" width="39.140625" style="327" customWidth="1"/>
    <col min="2050" max="2304" width="11.42578125" style="327"/>
    <col min="2305" max="2305" width="39.140625" style="327" customWidth="1"/>
    <col min="2306" max="2560" width="11.42578125" style="327"/>
    <col min="2561" max="2561" width="39.140625" style="327" customWidth="1"/>
    <col min="2562" max="2816" width="11.42578125" style="327"/>
    <col min="2817" max="2817" width="39.140625" style="327" customWidth="1"/>
    <col min="2818" max="3072" width="11.42578125" style="327"/>
    <col min="3073" max="3073" width="39.140625" style="327" customWidth="1"/>
    <col min="3074" max="3328" width="11.42578125" style="327"/>
    <col min="3329" max="3329" width="39.140625" style="327" customWidth="1"/>
    <col min="3330" max="3584" width="11.42578125" style="327"/>
    <col min="3585" max="3585" width="39.140625" style="327" customWidth="1"/>
    <col min="3586" max="3840" width="11.42578125" style="327"/>
    <col min="3841" max="3841" width="39.140625" style="327" customWidth="1"/>
    <col min="3842" max="4096" width="11.42578125" style="327"/>
    <col min="4097" max="4097" width="39.140625" style="327" customWidth="1"/>
    <col min="4098" max="4352" width="11.42578125" style="327"/>
    <col min="4353" max="4353" width="39.140625" style="327" customWidth="1"/>
    <col min="4354" max="4608" width="11.42578125" style="327"/>
    <col min="4609" max="4609" width="39.140625" style="327" customWidth="1"/>
    <col min="4610" max="4864" width="11.42578125" style="327"/>
    <col min="4865" max="4865" width="39.140625" style="327" customWidth="1"/>
    <col min="4866" max="5120" width="11.42578125" style="327"/>
    <col min="5121" max="5121" width="39.140625" style="327" customWidth="1"/>
    <col min="5122" max="5376" width="11.42578125" style="327"/>
    <col min="5377" max="5377" width="39.140625" style="327" customWidth="1"/>
    <col min="5378" max="5632" width="11.42578125" style="327"/>
    <col min="5633" max="5633" width="39.140625" style="327" customWidth="1"/>
    <col min="5634" max="5888" width="11.42578125" style="327"/>
    <col min="5889" max="5889" width="39.140625" style="327" customWidth="1"/>
    <col min="5890" max="6144" width="11.42578125" style="327"/>
    <col min="6145" max="6145" width="39.140625" style="327" customWidth="1"/>
    <col min="6146" max="6400" width="11.42578125" style="327"/>
    <col min="6401" max="6401" width="39.140625" style="327" customWidth="1"/>
    <col min="6402" max="6656" width="11.42578125" style="327"/>
    <col min="6657" max="6657" width="39.140625" style="327" customWidth="1"/>
    <col min="6658" max="6912" width="11.42578125" style="327"/>
    <col min="6913" max="6913" width="39.140625" style="327" customWidth="1"/>
    <col min="6914" max="7168" width="11.42578125" style="327"/>
    <col min="7169" max="7169" width="39.140625" style="327" customWidth="1"/>
    <col min="7170" max="7424" width="11.42578125" style="327"/>
    <col min="7425" max="7425" width="39.140625" style="327" customWidth="1"/>
    <col min="7426" max="7680" width="11.42578125" style="327"/>
    <col min="7681" max="7681" width="39.140625" style="327" customWidth="1"/>
    <col min="7682" max="7936" width="11.42578125" style="327"/>
    <col min="7937" max="7937" width="39.140625" style="327" customWidth="1"/>
    <col min="7938" max="8192" width="11.42578125" style="327"/>
    <col min="8193" max="8193" width="39.140625" style="327" customWidth="1"/>
    <col min="8194" max="8448" width="11.42578125" style="327"/>
    <col min="8449" max="8449" width="39.140625" style="327" customWidth="1"/>
    <col min="8450" max="8704" width="11.42578125" style="327"/>
    <col min="8705" max="8705" width="39.140625" style="327" customWidth="1"/>
    <col min="8706" max="8960" width="11.42578125" style="327"/>
    <col min="8961" max="8961" width="39.140625" style="327" customWidth="1"/>
    <col min="8962" max="9216" width="11.42578125" style="327"/>
    <col min="9217" max="9217" width="39.140625" style="327" customWidth="1"/>
    <col min="9218" max="9472" width="11.42578125" style="327"/>
    <col min="9473" max="9473" width="39.140625" style="327" customWidth="1"/>
    <col min="9474" max="9728" width="11.42578125" style="327"/>
    <col min="9729" max="9729" width="39.140625" style="327" customWidth="1"/>
    <col min="9730" max="9984" width="11.42578125" style="327"/>
    <col min="9985" max="9985" width="39.140625" style="327" customWidth="1"/>
    <col min="9986" max="10240" width="11.42578125" style="327"/>
    <col min="10241" max="10241" width="39.140625" style="327" customWidth="1"/>
    <col min="10242" max="10496" width="11.42578125" style="327"/>
    <col min="10497" max="10497" width="39.140625" style="327" customWidth="1"/>
    <col min="10498" max="10752" width="11.42578125" style="327"/>
    <col min="10753" max="10753" width="39.140625" style="327" customWidth="1"/>
    <col min="10754" max="11008" width="11.42578125" style="327"/>
    <col min="11009" max="11009" width="39.140625" style="327" customWidth="1"/>
    <col min="11010" max="11264" width="11.42578125" style="327"/>
    <col min="11265" max="11265" width="39.140625" style="327" customWidth="1"/>
    <col min="11266" max="11520" width="11.42578125" style="327"/>
    <col min="11521" max="11521" width="39.140625" style="327" customWidth="1"/>
    <col min="11522" max="11776" width="11.42578125" style="327"/>
    <col min="11777" max="11777" width="39.140625" style="327" customWidth="1"/>
    <col min="11778" max="12032" width="11.42578125" style="327"/>
    <col min="12033" max="12033" width="39.140625" style="327" customWidth="1"/>
    <col min="12034" max="12288" width="11.42578125" style="327"/>
    <col min="12289" max="12289" width="39.140625" style="327" customWidth="1"/>
    <col min="12290" max="12544" width="11.42578125" style="327"/>
    <col min="12545" max="12545" width="39.140625" style="327" customWidth="1"/>
    <col min="12546" max="12800" width="11.42578125" style="327"/>
    <col min="12801" max="12801" width="39.140625" style="327" customWidth="1"/>
    <col min="12802" max="13056" width="11.42578125" style="327"/>
    <col min="13057" max="13057" width="39.140625" style="327" customWidth="1"/>
    <col min="13058" max="13312" width="11.42578125" style="327"/>
    <col min="13313" max="13313" width="39.140625" style="327" customWidth="1"/>
    <col min="13314" max="13568" width="11.42578125" style="327"/>
    <col min="13569" max="13569" width="39.140625" style="327" customWidth="1"/>
    <col min="13570" max="13824" width="11.42578125" style="327"/>
    <col min="13825" max="13825" width="39.140625" style="327" customWidth="1"/>
    <col min="13826" max="14080" width="11.42578125" style="327"/>
    <col min="14081" max="14081" width="39.140625" style="327" customWidth="1"/>
    <col min="14082" max="14336" width="11.42578125" style="327"/>
    <col min="14337" max="14337" width="39.140625" style="327" customWidth="1"/>
    <col min="14338" max="14592" width="11.42578125" style="327"/>
    <col min="14593" max="14593" width="39.140625" style="327" customWidth="1"/>
    <col min="14594" max="14848" width="11.42578125" style="327"/>
    <col min="14849" max="14849" width="39.140625" style="327" customWidth="1"/>
    <col min="14850" max="15104" width="11.42578125" style="327"/>
    <col min="15105" max="15105" width="39.140625" style="327" customWidth="1"/>
    <col min="15106" max="15360" width="11.42578125" style="327"/>
    <col min="15361" max="15361" width="39.140625" style="327" customWidth="1"/>
    <col min="15362" max="15616" width="11.42578125" style="327"/>
    <col min="15617" max="15617" width="39.140625" style="327" customWidth="1"/>
    <col min="15618" max="15872" width="11.42578125" style="327"/>
    <col min="15873" max="15873" width="39.140625" style="327" customWidth="1"/>
    <col min="15874" max="16128" width="11.42578125" style="327"/>
    <col min="16129" max="16129" width="39.140625" style="327" customWidth="1"/>
    <col min="16130" max="16384" width="11.42578125" style="327"/>
  </cols>
  <sheetData>
    <row r="1" spans="1:21" ht="15.75" x14ac:dyDescent="0.25">
      <c r="A1" s="2034" t="s">
        <v>1136</v>
      </c>
      <c r="B1" s="2034"/>
      <c r="C1" s="2034"/>
      <c r="D1" s="2034"/>
      <c r="E1" s="2034"/>
      <c r="F1" s="2034"/>
      <c r="G1" s="2034"/>
      <c r="H1" s="2034"/>
      <c r="I1" s="2034"/>
      <c r="J1" s="2034"/>
      <c r="K1" s="2034"/>
      <c r="L1" s="2034"/>
      <c r="M1" s="2034"/>
      <c r="N1" s="2034"/>
      <c r="O1" s="2034"/>
    </row>
    <row r="2" spans="1:21" ht="15.75" x14ac:dyDescent="0.25">
      <c r="A2" s="2035" t="s">
        <v>2312</v>
      </c>
      <c r="B2" s="2035"/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</row>
    <row r="3" spans="1:21" ht="5.25" customHeight="1" thickBot="1" x14ac:dyDescent="0.3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</row>
    <row r="4" spans="1:21" ht="16.5" thickBot="1" x14ac:dyDescent="0.3">
      <c r="A4" s="328" t="s">
        <v>926</v>
      </c>
      <c r="B4" s="329">
        <v>44926</v>
      </c>
      <c r="C4" s="329">
        <v>44927</v>
      </c>
      <c r="D4" s="329">
        <v>44958</v>
      </c>
      <c r="E4" s="329">
        <v>44986</v>
      </c>
      <c r="F4" s="329">
        <v>45017</v>
      </c>
      <c r="G4" s="329">
        <v>45047</v>
      </c>
      <c r="H4" s="329">
        <v>45078</v>
      </c>
      <c r="I4" s="329">
        <v>45108</v>
      </c>
      <c r="J4" s="329">
        <v>45139</v>
      </c>
      <c r="K4" s="329">
        <v>45170</v>
      </c>
      <c r="L4" s="329">
        <v>45200</v>
      </c>
      <c r="M4" s="329">
        <v>45231</v>
      </c>
      <c r="N4" s="329">
        <v>45261</v>
      </c>
      <c r="O4" s="330" t="s">
        <v>927</v>
      </c>
    </row>
    <row r="5" spans="1:21" x14ac:dyDescent="0.25">
      <c r="A5" s="1585" t="s">
        <v>898</v>
      </c>
      <c r="B5" s="1584">
        <v>9786.4923213120019</v>
      </c>
      <c r="C5" s="1584">
        <v>9871.781340718404</v>
      </c>
      <c r="D5" s="1584">
        <v>9980.5038050073999</v>
      </c>
      <c r="E5" s="1584">
        <v>9601.0575566640018</v>
      </c>
      <c r="F5" s="1584">
        <v>9210.6444232026024</v>
      </c>
      <c r="G5" s="1584">
        <v>8810.654542394599</v>
      </c>
      <c r="H5" s="1584">
        <v>8730.6970880471981</v>
      </c>
      <c r="I5" s="1375">
        <v>8622.5763646917985</v>
      </c>
      <c r="J5" s="1375">
        <v>8645.6133507295981</v>
      </c>
      <c r="K5" s="1375">
        <v>8643.7708876077995</v>
      </c>
      <c r="L5" s="1584">
        <f>'20'!M54</f>
        <v>8633.8726957532017</v>
      </c>
      <c r="M5" s="1584">
        <f>'20'!N54</f>
        <v>8651.475664640202</v>
      </c>
      <c r="N5" s="1584">
        <f>'20'!O54</f>
        <v>8632.1679742970009</v>
      </c>
      <c r="O5" s="331">
        <f>(N5-B5)/B5</f>
        <v>-0.11795077430360149</v>
      </c>
      <c r="P5" s="1356"/>
      <c r="Q5" s="332"/>
    </row>
    <row r="6" spans="1:21" x14ac:dyDescent="0.25">
      <c r="A6" s="1583" t="s">
        <v>1009</v>
      </c>
      <c r="B6" s="333"/>
      <c r="C6" s="333"/>
      <c r="D6" s="333"/>
      <c r="E6" s="333"/>
      <c r="F6" s="333"/>
      <c r="G6" s="333"/>
      <c r="H6" s="333"/>
      <c r="I6" s="1376"/>
      <c r="J6" s="1376"/>
      <c r="K6" s="1376"/>
      <c r="L6" s="333"/>
      <c r="M6" s="333"/>
      <c r="N6" s="333"/>
      <c r="O6" s="334"/>
      <c r="P6" s="1356"/>
    </row>
    <row r="7" spans="1:21" x14ac:dyDescent="0.25">
      <c r="A7" s="1582"/>
      <c r="B7" s="1380"/>
      <c r="C7" s="1380"/>
      <c r="D7" s="1380"/>
      <c r="E7" s="1380"/>
      <c r="F7" s="1380"/>
      <c r="G7" s="1380"/>
      <c r="H7" s="1380"/>
      <c r="I7" s="1380"/>
      <c r="J7" s="1380"/>
      <c r="K7" s="1380"/>
      <c r="L7" s="1380"/>
      <c r="M7" s="1380"/>
      <c r="N7" s="1380"/>
      <c r="O7" s="334"/>
      <c r="P7" s="1356"/>
    </row>
    <row r="8" spans="1:21" x14ac:dyDescent="0.25">
      <c r="A8" s="1582" t="s">
        <v>1137</v>
      </c>
      <c r="B8" s="336">
        <v>6.7688680744702519E-3</v>
      </c>
      <c r="C8" s="336">
        <v>8.7149733128251226E-3</v>
      </c>
      <c r="D8" s="336">
        <v>1.1013459530403644E-2</v>
      </c>
      <c r="E8" s="336">
        <v>-3.8018746924681601E-2</v>
      </c>
      <c r="F8" s="336">
        <v>-4.0663555150798718E-2</v>
      </c>
      <c r="G8" s="336">
        <v>-4.3426915906164598E-2</v>
      </c>
      <c r="H8" s="336">
        <v>-9.0750867557757783E-3</v>
      </c>
      <c r="I8" s="1377">
        <v>-1.2383973726842818E-2</v>
      </c>
      <c r="J8" s="1377">
        <v>2.6717056554155555E-3</v>
      </c>
      <c r="K8" s="1377">
        <v>-2.1310959061604219E-4</v>
      </c>
      <c r="L8" s="336">
        <f>(L5-K5)/K5</f>
        <v>-1.1451242731096026E-3</v>
      </c>
      <c r="M8" s="336">
        <f>(M5-L5)/L5</f>
        <v>2.0388265506461312E-3</v>
      </c>
      <c r="N8" s="336">
        <f>(N5-M5)/M5</f>
        <v>-2.2317222045846294E-3</v>
      </c>
      <c r="O8" s="334" t="s">
        <v>1010</v>
      </c>
      <c r="P8" s="1356"/>
    </row>
    <row r="9" spans="1:21" x14ac:dyDescent="0.25">
      <c r="A9" s="1582" t="s">
        <v>928</v>
      </c>
      <c r="B9" s="335"/>
      <c r="C9" s="335"/>
      <c r="D9" s="335"/>
      <c r="E9" s="335"/>
      <c r="F9" s="335"/>
      <c r="G9" s="335"/>
      <c r="H9" s="335"/>
      <c r="I9" s="1376"/>
      <c r="J9" s="1376"/>
      <c r="K9" s="1376"/>
      <c r="L9" s="335"/>
      <c r="M9" s="335"/>
      <c r="N9" s="335"/>
      <c r="O9" s="334"/>
      <c r="P9" s="1356"/>
    </row>
    <row r="10" spans="1:21" x14ac:dyDescent="0.25">
      <c r="A10" s="1582"/>
      <c r="B10" s="335"/>
      <c r="C10" s="335"/>
      <c r="D10" s="335"/>
      <c r="E10" s="335"/>
      <c r="F10" s="335"/>
      <c r="G10" s="335"/>
      <c r="H10" s="335"/>
      <c r="I10" s="1376"/>
      <c r="J10" s="1376"/>
      <c r="K10" s="1376"/>
      <c r="L10" s="335"/>
      <c r="M10" s="335"/>
      <c r="N10" s="335"/>
      <c r="O10" s="334"/>
      <c r="P10" s="1356"/>
    </row>
    <row r="11" spans="1:21" x14ac:dyDescent="0.25">
      <c r="A11" s="1582" t="s">
        <v>929</v>
      </c>
      <c r="B11" s="325">
        <v>107263</v>
      </c>
      <c r="C11" s="325">
        <v>107753</v>
      </c>
      <c r="D11" s="325">
        <v>108189</v>
      </c>
      <c r="E11" s="325">
        <v>108309</v>
      </c>
      <c r="F11" s="325">
        <v>108366</v>
      </c>
      <c r="G11" s="325">
        <v>108306</v>
      </c>
      <c r="H11" s="325">
        <v>108458</v>
      </c>
      <c r="I11" s="1378">
        <v>108734</v>
      </c>
      <c r="J11" s="1378">
        <v>109102</v>
      </c>
      <c r="K11" s="1378">
        <v>109260</v>
      </c>
      <c r="L11" s="325">
        <v>109523</v>
      </c>
      <c r="M11" s="325">
        <f>'21'!N54</f>
        <v>109733</v>
      </c>
      <c r="N11" s="325">
        <f>'21'!O54</f>
        <v>109985</v>
      </c>
      <c r="O11" s="334">
        <f>(N11-B11)/B11</f>
        <v>2.5376877394814614E-2</v>
      </c>
      <c r="P11" s="1356"/>
    </row>
    <row r="12" spans="1:21" x14ac:dyDescent="0.25">
      <c r="A12" s="1582"/>
      <c r="B12" s="337"/>
      <c r="C12" s="337"/>
      <c r="D12" s="337"/>
      <c r="E12" s="337"/>
      <c r="F12" s="337"/>
      <c r="G12" s="337"/>
      <c r="H12" s="337"/>
      <c r="I12" s="1376"/>
      <c r="J12" s="1376"/>
      <c r="K12" s="1376"/>
      <c r="L12" s="337"/>
      <c r="M12" s="337"/>
      <c r="N12" s="337"/>
      <c r="O12" s="334"/>
    </row>
    <row r="13" spans="1:21" x14ac:dyDescent="0.25">
      <c r="A13" s="1582" t="s">
        <v>930</v>
      </c>
      <c r="B13" s="338"/>
      <c r="C13" s="338"/>
      <c r="D13" s="338"/>
      <c r="E13" s="338"/>
      <c r="F13" s="338"/>
      <c r="G13" s="338"/>
      <c r="H13" s="338"/>
      <c r="I13" s="1376"/>
      <c r="J13" s="1376"/>
      <c r="K13" s="1376"/>
      <c r="L13" s="338"/>
      <c r="M13" s="338"/>
      <c r="N13" s="338"/>
      <c r="O13" s="334"/>
    </row>
    <row r="14" spans="1:21" x14ac:dyDescent="0.25">
      <c r="A14" s="1582" t="s">
        <v>1138</v>
      </c>
      <c r="B14" s="337"/>
      <c r="C14" s="337"/>
      <c r="D14" s="337"/>
      <c r="E14" s="337"/>
      <c r="F14" s="337"/>
      <c r="G14" s="337"/>
      <c r="H14" s="337"/>
      <c r="I14" s="1376"/>
      <c r="J14" s="1376"/>
      <c r="K14" s="1376"/>
      <c r="L14" s="337"/>
      <c r="M14" s="337"/>
      <c r="N14" s="337"/>
      <c r="O14" s="334"/>
    </row>
    <row r="15" spans="1:21" x14ac:dyDescent="0.25">
      <c r="A15" s="1582" t="s">
        <v>928</v>
      </c>
      <c r="B15" s="339"/>
      <c r="C15" s="339"/>
      <c r="D15" s="339"/>
      <c r="E15" s="339"/>
      <c r="F15" s="339"/>
      <c r="G15" s="339"/>
      <c r="H15" s="339"/>
      <c r="I15" s="1376"/>
      <c r="J15" s="1376"/>
      <c r="K15" s="1376"/>
      <c r="L15" s="339"/>
      <c r="M15" s="339"/>
      <c r="N15" s="339"/>
      <c r="O15" s="334"/>
    </row>
    <row r="16" spans="1:21" x14ac:dyDescent="0.25">
      <c r="A16" s="1582" t="s">
        <v>876</v>
      </c>
      <c r="B16" s="340">
        <v>0.87628703305720934</v>
      </c>
      <c r="C16" s="340">
        <v>1.2391126268287738</v>
      </c>
      <c r="D16" s="340">
        <v>0.88199128406581118</v>
      </c>
      <c r="E16" s="340">
        <v>0.90805352357477864</v>
      </c>
      <c r="F16" s="340">
        <v>1.0449444675727562</v>
      </c>
      <c r="G16" s="340">
        <v>0.96598636842288188</v>
      </c>
      <c r="H16" s="340">
        <v>1.0739000000000001</v>
      </c>
      <c r="I16" s="1587">
        <v>1.1685000000000001</v>
      </c>
      <c r="J16" s="1587">
        <v>1.0123</v>
      </c>
      <c r="K16" s="1587">
        <v>1.1369</v>
      </c>
      <c r="L16" s="1581">
        <v>1.2268743388646914</v>
      </c>
      <c r="M16" s="1581">
        <v>1.0734762800979125</v>
      </c>
      <c r="N16" s="1587">
        <v>0.872</v>
      </c>
      <c r="O16" s="334"/>
      <c r="Q16" s="1382"/>
      <c r="R16" s="1382"/>
      <c r="S16" s="1382"/>
      <c r="T16" s="1382"/>
      <c r="U16" s="341"/>
    </row>
    <row r="17" spans="1:21" x14ac:dyDescent="0.25">
      <c r="A17" s="1582" t="s">
        <v>877</v>
      </c>
      <c r="B17" s="340">
        <v>0.95349481324658436</v>
      </c>
      <c r="C17" s="340">
        <v>1.0487551762985858</v>
      </c>
      <c r="D17" s="340">
        <v>1.0035159907808067</v>
      </c>
      <c r="E17" s="340">
        <v>0.96468820587418846</v>
      </c>
      <c r="F17" s="340">
        <v>0.90514774974690815</v>
      </c>
      <c r="G17" s="340">
        <v>0.97787619473248732</v>
      </c>
      <c r="H17" s="340">
        <v>1.0325</v>
      </c>
      <c r="I17" s="1587">
        <v>1.0586</v>
      </c>
      <c r="J17" s="1587">
        <v>1.0825</v>
      </c>
      <c r="K17" s="1587">
        <v>1.1211</v>
      </c>
      <c r="L17" s="1581">
        <v>1.1301426119956515</v>
      </c>
      <c r="M17" s="1581">
        <v>1.1318035539906905</v>
      </c>
      <c r="N17" s="1587">
        <v>1.0463</v>
      </c>
      <c r="O17" s="334"/>
      <c r="Q17" s="1382"/>
      <c r="R17" s="1382"/>
      <c r="S17" s="1382"/>
      <c r="T17" s="1382"/>
    </row>
    <row r="18" spans="1:21" x14ac:dyDescent="0.25">
      <c r="A18" s="1582" t="s">
        <v>878</v>
      </c>
      <c r="B18" s="340">
        <v>0.8858404614631572</v>
      </c>
      <c r="C18" s="340">
        <v>0.94369561133326818</v>
      </c>
      <c r="D18" s="340">
        <v>0.93650766421705289</v>
      </c>
      <c r="E18" s="340">
        <v>0.96967167050288006</v>
      </c>
      <c r="F18" s="340">
        <v>0.98363356572359151</v>
      </c>
      <c r="G18" s="340">
        <v>0.97102624220351719</v>
      </c>
      <c r="H18" s="340">
        <v>1.0032000000000001</v>
      </c>
      <c r="I18" s="1587">
        <v>0.98440000000000005</v>
      </c>
      <c r="J18" s="1587">
        <v>1.0448999999999999</v>
      </c>
      <c r="K18" s="1587">
        <v>1.0734999999999999</v>
      </c>
      <c r="L18" s="1581">
        <v>1.0975400789332306</v>
      </c>
      <c r="M18" s="1581">
        <v>1.1154470067392737</v>
      </c>
      <c r="N18" s="1587">
        <v>1.0887</v>
      </c>
      <c r="O18" s="334"/>
      <c r="Q18" s="1382"/>
      <c r="R18" s="1382"/>
      <c r="S18" s="1382"/>
      <c r="T18" s="1382"/>
    </row>
    <row r="19" spans="1:21" x14ac:dyDescent="0.25">
      <c r="A19" s="1582" t="s">
        <v>879</v>
      </c>
      <c r="B19" s="340">
        <v>0.89687522196187086</v>
      </c>
      <c r="C19" s="340">
        <v>0.90208148089135265</v>
      </c>
      <c r="D19" s="340">
        <v>0.90476006340287662</v>
      </c>
      <c r="E19" s="340">
        <v>0.90730664427275276</v>
      </c>
      <c r="F19" s="340">
        <v>0.92872207468834145</v>
      </c>
      <c r="G19" s="340">
        <v>0.92735522818268667</v>
      </c>
      <c r="H19" s="340">
        <v>0.95450000000000002</v>
      </c>
      <c r="I19" s="1587">
        <v>0.98009999999999997</v>
      </c>
      <c r="J19" s="1587">
        <v>0.99570000000000003</v>
      </c>
      <c r="K19" s="1587">
        <v>1.0234000000000001</v>
      </c>
      <c r="L19" s="1581">
        <v>1.053001096200636</v>
      </c>
      <c r="M19" s="1581">
        <v>1.0519848526302409</v>
      </c>
      <c r="N19" s="1587">
        <v>1.0496000000000001</v>
      </c>
      <c r="O19" s="334"/>
      <c r="Q19" s="341"/>
    </row>
    <row r="20" spans="1:21" x14ac:dyDescent="0.25">
      <c r="A20" s="1582"/>
      <c r="B20" s="340"/>
      <c r="C20" s="340"/>
      <c r="D20" s="340"/>
      <c r="E20" s="340"/>
      <c r="F20" s="340"/>
      <c r="G20" s="340"/>
      <c r="H20" s="340"/>
      <c r="I20" s="1587"/>
      <c r="J20" s="1587"/>
      <c r="K20" s="1587"/>
      <c r="L20" s="340"/>
      <c r="M20" s="340"/>
      <c r="N20" s="1587"/>
      <c r="O20" s="334"/>
      <c r="Q20" s="342"/>
      <c r="R20" s="342"/>
      <c r="S20" s="342"/>
      <c r="T20" s="342"/>
      <c r="U20" s="342"/>
    </row>
    <row r="21" spans="1:21" x14ac:dyDescent="0.25">
      <c r="A21" s="1582" t="s">
        <v>931</v>
      </c>
      <c r="B21" s="340"/>
      <c r="C21" s="340"/>
      <c r="D21" s="340"/>
      <c r="E21" s="340"/>
      <c r="F21" s="340"/>
      <c r="G21" s="340"/>
      <c r="H21" s="340"/>
      <c r="I21" s="1587"/>
      <c r="J21" s="1587"/>
      <c r="K21" s="1587"/>
      <c r="L21" s="340"/>
      <c r="M21" s="340"/>
      <c r="N21" s="1587"/>
      <c r="O21" s="334"/>
      <c r="Q21" s="1382"/>
      <c r="R21" s="1382"/>
      <c r="S21" s="1382"/>
      <c r="T21" s="342"/>
      <c r="U21" s="342"/>
    </row>
    <row r="22" spans="1:21" x14ac:dyDescent="0.25">
      <c r="A22" s="1582" t="s">
        <v>1138</v>
      </c>
      <c r="B22" s="340"/>
      <c r="C22" s="340"/>
      <c r="D22" s="340"/>
      <c r="E22" s="340"/>
      <c r="F22" s="340"/>
      <c r="G22" s="340"/>
      <c r="H22" s="340"/>
      <c r="I22" s="1587"/>
      <c r="J22" s="1587"/>
      <c r="K22" s="1587"/>
      <c r="L22" s="340"/>
      <c r="M22" s="340"/>
      <c r="N22" s="1587"/>
      <c r="O22" s="334"/>
      <c r="Q22" s="1382"/>
      <c r="R22" s="1382"/>
      <c r="S22" s="1382"/>
      <c r="T22" s="342"/>
      <c r="U22" s="342"/>
    </row>
    <row r="23" spans="1:21" x14ac:dyDescent="0.25">
      <c r="A23" s="1582" t="s">
        <v>928</v>
      </c>
      <c r="B23" s="340"/>
      <c r="C23" s="340"/>
      <c r="D23" s="340"/>
      <c r="E23" s="340"/>
      <c r="F23" s="340"/>
      <c r="G23" s="340"/>
      <c r="H23" s="340"/>
      <c r="I23" s="1587"/>
      <c r="J23" s="1587"/>
      <c r="K23" s="1587"/>
      <c r="L23" s="340"/>
      <c r="M23" s="340"/>
      <c r="N23" s="1587"/>
      <c r="O23" s="334"/>
      <c r="Q23" s="1382"/>
      <c r="R23" s="1382"/>
      <c r="S23" s="1382"/>
      <c r="T23" s="342"/>
      <c r="U23" s="342"/>
    </row>
    <row r="24" spans="1:21" x14ac:dyDescent="0.25">
      <c r="A24" s="1582" t="s">
        <v>876</v>
      </c>
      <c r="B24" s="340">
        <v>3.0728829002664235</v>
      </c>
      <c r="C24" s="340">
        <v>2.9811474645304425</v>
      </c>
      <c r="D24" s="340">
        <v>2.7076832901639682</v>
      </c>
      <c r="E24" s="340">
        <v>2.8237169644958908</v>
      </c>
      <c r="F24" s="340">
        <v>2.8583833942639179</v>
      </c>
      <c r="G24" s="340">
        <v>2.5407248476639914</v>
      </c>
      <c r="H24" s="340">
        <v>2.7197</v>
      </c>
      <c r="I24" s="1587">
        <v>2.8953000000000002</v>
      </c>
      <c r="J24" s="1587">
        <v>2.9712000000000001</v>
      </c>
      <c r="K24" s="1587">
        <v>2.7860999999999998</v>
      </c>
      <c r="L24" s="340">
        <v>2.8826277981773121</v>
      </c>
      <c r="M24" s="340">
        <v>2.7222292372925772</v>
      </c>
      <c r="N24" s="1587">
        <v>2.5121000000000002</v>
      </c>
      <c r="O24" s="334"/>
      <c r="Q24" s="1382"/>
      <c r="R24" s="1382"/>
      <c r="S24" s="1382"/>
      <c r="T24" s="342"/>
      <c r="U24" s="342"/>
    </row>
    <row r="25" spans="1:21" x14ac:dyDescent="0.25">
      <c r="A25" s="1582" t="s">
        <v>877</v>
      </c>
      <c r="B25" s="340">
        <v>3.1283596864062222</v>
      </c>
      <c r="C25" s="340">
        <v>3.0077406051883551</v>
      </c>
      <c r="D25" s="340">
        <v>2.8574976420920724</v>
      </c>
      <c r="E25" s="340">
        <v>2.7745074493604927</v>
      </c>
      <c r="F25" s="340">
        <v>2.712796489855517</v>
      </c>
      <c r="G25" s="340">
        <v>2.776160971434833</v>
      </c>
      <c r="H25" s="340">
        <v>2.7170000000000001</v>
      </c>
      <c r="I25" s="1587">
        <v>2.6791</v>
      </c>
      <c r="J25" s="1587">
        <v>2.8725000000000001</v>
      </c>
      <c r="K25" s="1587">
        <v>2.9289999999999998</v>
      </c>
      <c r="L25" s="340">
        <v>2.8917194264884056</v>
      </c>
      <c r="M25" s="340">
        <v>2.769016830608134</v>
      </c>
      <c r="N25" s="1587">
        <v>2.6924999999999999</v>
      </c>
      <c r="O25" s="334"/>
      <c r="Q25" s="743"/>
      <c r="R25" s="743"/>
      <c r="S25" s="743"/>
      <c r="T25" s="342"/>
      <c r="U25" s="342"/>
    </row>
    <row r="26" spans="1:21" x14ac:dyDescent="0.25">
      <c r="A26" s="1582" t="s">
        <v>878</v>
      </c>
      <c r="B26" s="340">
        <v>2.8896429446175338</v>
      </c>
      <c r="C26" s="340">
        <v>2.8676272000267491</v>
      </c>
      <c r="D26" s="340">
        <v>2.9014996925738967</v>
      </c>
      <c r="E26" s="340">
        <v>2.9638135144276028</v>
      </c>
      <c r="F26" s="340">
        <v>2.8847373744733975</v>
      </c>
      <c r="G26" s="340">
        <v>2.8234043946464054</v>
      </c>
      <c r="H26" s="340">
        <v>2.7677</v>
      </c>
      <c r="I26" s="1587">
        <v>2.7120000000000002</v>
      </c>
      <c r="J26" s="1587">
        <v>2.8548</v>
      </c>
      <c r="K26" s="1587">
        <v>2.7988</v>
      </c>
      <c r="L26" s="340">
        <v>2.8214228042469696</v>
      </c>
      <c r="M26" s="340">
        <v>2.8568923135523892</v>
      </c>
      <c r="N26" s="1587">
        <v>2.8203999999999998</v>
      </c>
      <c r="O26" s="334"/>
      <c r="Q26" s="342"/>
      <c r="R26" s="342"/>
      <c r="S26" s="342"/>
      <c r="T26" s="342"/>
      <c r="U26" s="342"/>
    </row>
    <row r="27" spans="1:21" x14ac:dyDescent="0.25">
      <c r="A27" s="1582" t="s">
        <v>879</v>
      </c>
      <c r="B27" s="340">
        <v>2.7992545305761727</v>
      </c>
      <c r="C27" s="340">
        <v>2.8287247007609722</v>
      </c>
      <c r="D27" s="340">
        <v>2.7787242712249562</v>
      </c>
      <c r="E27" s="340">
        <v>2.7886986991212726</v>
      </c>
      <c r="F27" s="340">
        <v>2.7889321558786722</v>
      </c>
      <c r="G27" s="340">
        <v>2.7426542053465974</v>
      </c>
      <c r="H27" s="340">
        <v>2.7694000000000001</v>
      </c>
      <c r="I27" s="1587">
        <v>2.7462</v>
      </c>
      <c r="J27" s="1587">
        <v>2.9144999999999999</v>
      </c>
      <c r="K27" s="1587">
        <v>2.9011</v>
      </c>
      <c r="L27" s="340">
        <v>2.8791358942315526</v>
      </c>
      <c r="M27" s="340">
        <v>2.8721327239761347</v>
      </c>
      <c r="N27" s="1587">
        <v>2.8001</v>
      </c>
      <c r="O27" s="334"/>
      <c r="Q27" s="342"/>
      <c r="R27" s="342"/>
      <c r="S27" s="342"/>
      <c r="T27" s="342"/>
      <c r="U27" s="342"/>
    </row>
    <row r="28" spans="1:21" x14ac:dyDescent="0.25">
      <c r="A28" s="1582"/>
      <c r="B28" s="337"/>
      <c r="C28" s="337"/>
      <c r="D28" s="337"/>
      <c r="E28" s="337"/>
      <c r="F28" s="337"/>
      <c r="G28" s="337"/>
      <c r="H28" s="337"/>
      <c r="I28" s="1586"/>
      <c r="J28" s="1586"/>
      <c r="K28" s="1586"/>
      <c r="L28" s="337"/>
      <c r="M28" s="337"/>
      <c r="N28" s="1586"/>
      <c r="O28" s="334"/>
      <c r="Q28" s="342"/>
      <c r="R28" s="342"/>
      <c r="S28" s="342"/>
      <c r="T28" s="342"/>
      <c r="U28" s="342"/>
    </row>
    <row r="29" spans="1:21" x14ac:dyDescent="0.25">
      <c r="A29" s="1582" t="s">
        <v>932</v>
      </c>
      <c r="B29" s="337"/>
      <c r="C29" s="337"/>
      <c r="D29" s="337"/>
      <c r="E29" s="337"/>
      <c r="F29" s="337"/>
      <c r="G29" s="337"/>
      <c r="H29" s="337"/>
      <c r="I29" s="1586"/>
      <c r="J29" s="1586"/>
      <c r="K29" s="1586"/>
      <c r="L29" s="337"/>
      <c r="M29" s="337"/>
      <c r="N29" s="1586"/>
      <c r="O29" s="334"/>
      <c r="Q29" s="342"/>
      <c r="R29" s="342"/>
      <c r="S29" s="342"/>
      <c r="T29" s="342"/>
      <c r="U29" s="342"/>
    </row>
    <row r="30" spans="1:21" x14ac:dyDescent="0.25">
      <c r="A30" s="1582" t="s">
        <v>1138</v>
      </c>
      <c r="B30" s="343"/>
      <c r="C30" s="343"/>
      <c r="D30" s="343"/>
      <c r="E30" s="343"/>
      <c r="F30" s="343"/>
      <c r="G30" s="343"/>
      <c r="H30" s="343"/>
      <c r="I30" s="1586"/>
      <c r="J30" s="1586"/>
      <c r="K30" s="1588"/>
      <c r="L30" s="343"/>
      <c r="M30" s="343"/>
      <c r="N30" s="1588"/>
      <c r="O30" s="334"/>
      <c r="Q30" s="342"/>
      <c r="R30" s="342"/>
      <c r="S30" s="342"/>
      <c r="T30" s="342"/>
      <c r="U30" s="342"/>
    </row>
    <row r="31" spans="1:21" x14ac:dyDescent="0.25">
      <c r="A31" s="1582" t="s">
        <v>928</v>
      </c>
      <c r="B31" s="340"/>
      <c r="C31" s="340"/>
      <c r="D31" s="340"/>
      <c r="E31" s="340"/>
      <c r="F31" s="340"/>
      <c r="G31" s="340"/>
      <c r="H31" s="340"/>
      <c r="I31" s="1587"/>
      <c r="J31" s="1587"/>
      <c r="K31" s="1587"/>
      <c r="L31" s="340"/>
      <c r="M31" s="340"/>
      <c r="N31" s="1587"/>
      <c r="O31" s="334"/>
      <c r="Q31" s="342"/>
      <c r="R31" s="342"/>
      <c r="S31" s="342"/>
      <c r="T31" s="342"/>
      <c r="U31" s="342"/>
    </row>
    <row r="32" spans="1:21" x14ac:dyDescent="0.25">
      <c r="A32" s="1582" t="s">
        <v>876</v>
      </c>
      <c r="B32" s="340">
        <v>-2.6100000000000002E-2</v>
      </c>
      <c r="C32" s="340">
        <v>-9.7799999999999998E-2</v>
      </c>
      <c r="D32" s="340">
        <v>-6.93E-2</v>
      </c>
      <c r="E32" s="340">
        <v>-0.1588</v>
      </c>
      <c r="F32" s="340">
        <v>4.4000000000000003E-3</v>
      </c>
      <c r="G32" s="340">
        <v>-0.11229999999999998</v>
      </c>
      <c r="H32" s="340">
        <v>-0.2203</v>
      </c>
      <c r="I32" s="1587">
        <v>-0.16880000000000001</v>
      </c>
      <c r="J32" s="1587">
        <v>-0.46229999999999999</v>
      </c>
      <c r="K32" s="1587">
        <v>-0.72070000000000001</v>
      </c>
      <c r="L32" s="340">
        <v>-0.34860000000000002</v>
      </c>
      <c r="M32" s="340">
        <v>-0.2545</v>
      </c>
      <c r="N32" s="1587">
        <v>9.69E-2</v>
      </c>
      <c r="O32" s="334"/>
      <c r="Q32" s="342"/>
      <c r="R32" s="342"/>
      <c r="S32" s="342"/>
      <c r="T32" s="342"/>
      <c r="U32" s="342"/>
    </row>
    <row r="33" spans="1:15" x14ac:dyDescent="0.25">
      <c r="A33" s="1582" t="s">
        <v>877</v>
      </c>
      <c r="B33" s="340">
        <v>0.23519999999999999</v>
      </c>
      <c r="C33" s="340">
        <v>-1.89E-2</v>
      </c>
      <c r="D33" s="340">
        <v>-6.4500000000000002E-2</v>
      </c>
      <c r="E33" s="340">
        <v>-0.1071</v>
      </c>
      <c r="F33" s="340">
        <v>-7.1400000000000005E-2</v>
      </c>
      <c r="G33" s="340">
        <v>-8.9700000000000002E-2</v>
      </c>
      <c r="H33" s="340">
        <v>-0.1115</v>
      </c>
      <c r="I33" s="1587">
        <v>-0.16930000000000001</v>
      </c>
      <c r="J33" s="1587">
        <v>-0.2873</v>
      </c>
      <c r="K33" s="1587">
        <v>-0.44979999999999998</v>
      </c>
      <c r="L33" s="340">
        <v>-0.51480000000000004</v>
      </c>
      <c r="M33" s="340">
        <v>-0.44089999999999996</v>
      </c>
      <c r="N33" s="1587">
        <v>-0.20200000000000001</v>
      </c>
      <c r="O33" s="334"/>
    </row>
    <row r="34" spans="1:15" x14ac:dyDescent="0.25">
      <c r="A34" s="1582" t="s">
        <v>878</v>
      </c>
      <c r="B34" s="340">
        <v>0.36799999999999999</v>
      </c>
      <c r="C34" s="340">
        <v>0.2601</v>
      </c>
      <c r="D34" s="340">
        <v>0.185</v>
      </c>
      <c r="E34" s="340">
        <v>6.4000000000000001E-2</v>
      </c>
      <c r="F34" s="340">
        <v>-4.1599999999999998E-2</v>
      </c>
      <c r="G34" s="340">
        <v>-7.6399999999999996E-2</v>
      </c>
      <c r="H34" s="340">
        <v>-0.1072</v>
      </c>
      <c r="I34" s="1587">
        <v>-0.1205</v>
      </c>
      <c r="J34" s="1587">
        <v>-0.18729999999999999</v>
      </c>
      <c r="K34" s="1587">
        <v>-0.28410000000000002</v>
      </c>
      <c r="L34" s="340">
        <v>-0.34360000000000002</v>
      </c>
      <c r="M34" s="340">
        <v>-0.36720000000000003</v>
      </c>
      <c r="N34" s="1587">
        <v>-0.31</v>
      </c>
      <c r="O34" s="334"/>
    </row>
    <row r="35" spans="1:15" ht="15.75" thickBot="1" x14ac:dyDescent="0.3">
      <c r="A35" s="1580" t="s">
        <v>879</v>
      </c>
      <c r="B35" s="1579">
        <v>0.91469999999999985</v>
      </c>
      <c r="C35" s="1579">
        <v>0.75529999999999997</v>
      </c>
      <c r="D35" s="1579">
        <v>0.61870000000000003</v>
      </c>
      <c r="E35" s="1579">
        <v>0.46920000000000001</v>
      </c>
      <c r="F35" s="1579">
        <v>0.34429999999999999</v>
      </c>
      <c r="G35" s="1579">
        <v>0.22330000000000003</v>
      </c>
      <c r="H35" s="1579">
        <v>0.1275</v>
      </c>
      <c r="I35" s="1379">
        <v>6.8099999999999994E-2</v>
      </c>
      <c r="J35" s="1379">
        <v>-5.4999999999999997E-3</v>
      </c>
      <c r="K35" s="1379">
        <v>-0.1158</v>
      </c>
      <c r="L35" s="1579">
        <v>-0.20250000000000004</v>
      </c>
      <c r="M35" s="1579">
        <v>-0.22320000000000001</v>
      </c>
      <c r="N35" s="1379">
        <v>-0.2092</v>
      </c>
      <c r="O35" s="1578"/>
    </row>
    <row r="36" spans="1:15" ht="5.25" customHeight="1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</row>
    <row r="37" spans="1:15" x14ac:dyDescent="0.25">
      <c r="A37" s="344" t="s">
        <v>888</v>
      </c>
      <c r="B37" s="345"/>
      <c r="C37" s="345"/>
      <c r="D37" s="345"/>
      <c r="E37" s="345"/>
      <c r="F37" s="345"/>
      <c r="G37" s="345"/>
      <c r="H37" s="345"/>
      <c r="I37" s="345"/>
      <c r="J37" s="345"/>
      <c r="K37" s="345"/>
      <c r="L37" s="345"/>
      <c r="M37" s="345"/>
      <c r="N37" s="345"/>
      <c r="O37" s="345"/>
    </row>
    <row r="38" spans="1:15" x14ac:dyDescent="0.25">
      <c r="A38" s="346" t="s">
        <v>976</v>
      </c>
      <c r="H38" s="347"/>
      <c r="I38" s="347"/>
      <c r="J38" s="347"/>
      <c r="K38" s="347"/>
      <c r="L38" s="347"/>
      <c r="M38" s="347"/>
      <c r="N38" s="347"/>
      <c r="O38" s="347"/>
    </row>
    <row r="42" spans="1:15" x14ac:dyDescent="0.25">
      <c r="B42" s="348"/>
      <c r="C42" s="348"/>
      <c r="D42" s="348"/>
      <c r="E42" s="340"/>
      <c r="F42" s="340"/>
      <c r="G42" s="340"/>
      <c r="H42" s="340"/>
      <c r="I42" s="340"/>
      <c r="J42" s="340"/>
      <c r="K42" s="340"/>
      <c r="L42" s="340"/>
      <c r="M42" s="340"/>
      <c r="N42" s="340"/>
    </row>
    <row r="44" spans="1:15" x14ac:dyDescent="0.25">
      <c r="B44" s="348"/>
      <c r="C44" s="348"/>
      <c r="D44" s="348"/>
      <c r="E44" s="340"/>
      <c r="F44" s="340"/>
      <c r="G44" s="340"/>
      <c r="H44" s="340"/>
      <c r="I44" s="340"/>
      <c r="J44" s="340"/>
      <c r="K44" s="340"/>
      <c r="L44" s="340"/>
      <c r="M44" s="340"/>
      <c r="N44" s="340"/>
    </row>
  </sheetData>
  <mergeCells count="2">
    <mergeCell ref="A1:O1"/>
    <mergeCell ref="A2:O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64"/>
  <sheetViews>
    <sheetView workbookViewId="0">
      <selection activeCell="E24" sqref="E24"/>
    </sheetView>
  </sheetViews>
  <sheetFormatPr baseColWidth="10" defaultColWidth="0" defaultRowHeight="15" zeroHeight="1" x14ac:dyDescent="0.25"/>
  <cols>
    <col min="1" max="1" width="12.140625" style="741" customWidth="1"/>
    <col min="2" max="2" width="28.42578125" style="741" customWidth="1"/>
    <col min="3" max="3" width="37" style="741" customWidth="1"/>
    <col min="4" max="4" width="14" style="741" customWidth="1"/>
    <col min="5" max="5" width="16.140625" style="741" customWidth="1"/>
    <col min="6" max="6" width="20.140625" style="741" customWidth="1"/>
    <col min="7" max="259" width="11.42578125" style="741" hidden="1"/>
    <col min="260" max="260" width="24.7109375" style="741" customWidth="1"/>
    <col min="261" max="262" width="22.5703125" style="741" customWidth="1"/>
    <col min="263" max="515" width="11.42578125" style="741" hidden="1"/>
    <col min="516" max="516" width="24.7109375" style="741" customWidth="1"/>
    <col min="517" max="518" width="22.5703125" style="741" customWidth="1"/>
    <col min="519" max="771" width="11.42578125" style="741" hidden="1"/>
    <col min="772" max="772" width="24.7109375" style="741" customWidth="1"/>
    <col min="773" max="774" width="22.5703125" style="741" customWidth="1"/>
    <col min="775" max="1027" width="11.42578125" style="741" hidden="1"/>
    <col min="1028" max="1028" width="24.7109375" style="741" customWidth="1"/>
    <col min="1029" max="1030" width="22.5703125" style="741" customWidth="1"/>
    <col min="1031" max="1283" width="11.42578125" style="741" hidden="1"/>
    <col min="1284" max="1284" width="24.7109375" style="741" customWidth="1"/>
    <col min="1285" max="1286" width="22.5703125" style="741" customWidth="1"/>
    <col min="1287" max="1539" width="11.42578125" style="741" hidden="1"/>
    <col min="1540" max="1540" width="24.7109375" style="741" customWidth="1"/>
    <col min="1541" max="1542" width="22.5703125" style="741" customWidth="1"/>
    <col min="1543" max="1795" width="11.42578125" style="741" hidden="1"/>
    <col min="1796" max="1796" width="24.7109375" style="741" customWidth="1"/>
    <col min="1797" max="1798" width="22.5703125" style="741" customWidth="1"/>
    <col min="1799" max="2051" width="11.42578125" style="741" hidden="1"/>
    <col min="2052" max="2052" width="24.7109375" style="741" customWidth="1"/>
    <col min="2053" max="2054" width="22.5703125" style="741" customWidth="1"/>
    <col min="2055" max="2307" width="11.42578125" style="741" hidden="1"/>
    <col min="2308" max="2308" width="24.7109375" style="741" customWidth="1"/>
    <col min="2309" max="2310" width="22.5703125" style="741" customWidth="1"/>
    <col min="2311" max="2563" width="11.42578125" style="741" hidden="1"/>
    <col min="2564" max="2564" width="24.7109375" style="741" customWidth="1"/>
    <col min="2565" max="2566" width="22.5703125" style="741" customWidth="1"/>
    <col min="2567" max="2819" width="11.42578125" style="741" hidden="1"/>
    <col min="2820" max="2820" width="24.7109375" style="741" customWidth="1"/>
    <col min="2821" max="2822" width="22.5703125" style="741" customWidth="1"/>
    <col min="2823" max="3075" width="11.42578125" style="741" hidden="1"/>
    <col min="3076" max="3076" width="24.7109375" style="741" customWidth="1"/>
    <col min="3077" max="3078" width="22.5703125" style="741" customWidth="1"/>
    <col min="3079" max="3331" width="11.42578125" style="741" hidden="1"/>
    <col min="3332" max="3332" width="24.7109375" style="741" customWidth="1"/>
    <col min="3333" max="3334" width="22.5703125" style="741" customWidth="1"/>
    <col min="3335" max="3587" width="11.42578125" style="741" hidden="1"/>
    <col min="3588" max="3588" width="24.7109375" style="741" customWidth="1"/>
    <col min="3589" max="3590" width="22.5703125" style="741" customWidth="1"/>
    <col min="3591" max="3843" width="11.42578125" style="741" hidden="1"/>
    <col min="3844" max="3844" width="24.7109375" style="741" customWidth="1"/>
    <col min="3845" max="3846" width="22.5703125" style="741" customWidth="1"/>
    <col min="3847" max="4099" width="11.42578125" style="741" hidden="1"/>
    <col min="4100" max="4100" width="24.7109375" style="741" customWidth="1"/>
    <col min="4101" max="4102" width="22.5703125" style="741" customWidth="1"/>
    <col min="4103" max="4355" width="11.42578125" style="741" hidden="1"/>
    <col min="4356" max="4356" width="24.7109375" style="741" customWidth="1"/>
    <col min="4357" max="4358" width="22.5703125" style="741" customWidth="1"/>
    <col min="4359" max="4611" width="11.42578125" style="741" hidden="1"/>
    <col min="4612" max="4612" width="24.7109375" style="741" customWidth="1"/>
    <col min="4613" max="4614" width="22.5703125" style="741" customWidth="1"/>
    <col min="4615" max="4867" width="11.42578125" style="741" hidden="1"/>
    <col min="4868" max="4868" width="24.7109375" style="741" customWidth="1"/>
    <col min="4869" max="4870" width="22.5703125" style="741" customWidth="1"/>
    <col min="4871" max="5123" width="11.42578125" style="741" hidden="1"/>
    <col min="5124" max="5124" width="24.7109375" style="741" customWidth="1"/>
    <col min="5125" max="5126" width="22.5703125" style="741" customWidth="1"/>
    <col min="5127" max="5379" width="11.42578125" style="741" hidden="1"/>
    <col min="5380" max="5380" width="24.7109375" style="741" customWidth="1"/>
    <col min="5381" max="5382" width="22.5703125" style="741" customWidth="1"/>
    <col min="5383" max="5635" width="11.42578125" style="741" hidden="1"/>
    <col min="5636" max="5636" width="24.7109375" style="741" customWidth="1"/>
    <col min="5637" max="5638" width="22.5703125" style="741" customWidth="1"/>
    <col min="5639" max="5891" width="11.42578125" style="741" hidden="1"/>
    <col min="5892" max="5892" width="24.7109375" style="741" customWidth="1"/>
    <col min="5893" max="5894" width="22.5703125" style="741" customWidth="1"/>
    <col min="5895" max="6147" width="11.42578125" style="741" hidden="1"/>
    <col min="6148" max="6148" width="24.7109375" style="741" customWidth="1"/>
    <col min="6149" max="6150" width="22.5703125" style="741" customWidth="1"/>
    <col min="6151" max="6403" width="11.42578125" style="741" hidden="1"/>
    <col min="6404" max="6404" width="24.7109375" style="741" customWidth="1"/>
    <col min="6405" max="6406" width="22.5703125" style="741" customWidth="1"/>
    <col min="6407" max="6659" width="11.42578125" style="741" hidden="1"/>
    <col min="6660" max="6660" width="24.7109375" style="741" customWidth="1"/>
    <col min="6661" max="6662" width="22.5703125" style="741" customWidth="1"/>
    <col min="6663" max="6915" width="11.42578125" style="741" hidden="1"/>
    <col min="6916" max="6916" width="24.7109375" style="741" customWidth="1"/>
    <col min="6917" max="6918" width="22.5703125" style="741" customWidth="1"/>
    <col min="6919" max="7171" width="11.42578125" style="741" hidden="1"/>
    <col min="7172" max="7172" width="24.7109375" style="741" customWidth="1"/>
    <col min="7173" max="7174" width="22.5703125" style="741" customWidth="1"/>
    <col min="7175" max="7427" width="11.42578125" style="741" hidden="1"/>
    <col min="7428" max="7428" width="24.7109375" style="741" customWidth="1"/>
    <col min="7429" max="7430" width="22.5703125" style="741" customWidth="1"/>
    <col min="7431" max="7683" width="11.42578125" style="741" hidden="1"/>
    <col min="7684" max="7684" width="24.7109375" style="741" customWidth="1"/>
    <col min="7685" max="7686" width="22.5703125" style="741" customWidth="1"/>
    <col min="7687" max="7939" width="11.42578125" style="741" hidden="1"/>
    <col min="7940" max="7940" width="24.7109375" style="741" customWidth="1"/>
    <col min="7941" max="7942" width="22.5703125" style="741" customWidth="1"/>
    <col min="7943" max="8195" width="11.42578125" style="741" hidden="1"/>
    <col min="8196" max="8196" width="24.7109375" style="741" customWidth="1"/>
    <col min="8197" max="8198" width="22.5703125" style="741" customWidth="1"/>
    <col min="8199" max="8451" width="11.42578125" style="741" hidden="1"/>
    <col min="8452" max="8452" width="24.7109375" style="741" customWidth="1"/>
    <col min="8453" max="8454" width="22.5703125" style="741" customWidth="1"/>
    <col min="8455" max="8707" width="11.42578125" style="741" hidden="1"/>
    <col min="8708" max="8708" width="24.7109375" style="741" customWidth="1"/>
    <col min="8709" max="8710" width="22.5703125" style="741" customWidth="1"/>
    <col min="8711" max="8963" width="11.42578125" style="741" hidden="1"/>
    <col min="8964" max="8964" width="24.7109375" style="741" customWidth="1"/>
    <col min="8965" max="8966" width="22.5703125" style="741" customWidth="1"/>
    <col min="8967" max="9219" width="11.42578125" style="741" hidden="1"/>
    <col min="9220" max="9220" width="24.7109375" style="741" customWidth="1"/>
    <col min="9221" max="9222" width="22.5703125" style="741" customWidth="1"/>
    <col min="9223" max="9475" width="11.42578125" style="741" hidden="1"/>
    <col min="9476" max="9476" width="24.7109375" style="741" customWidth="1"/>
    <col min="9477" max="9478" width="22.5703125" style="741" customWidth="1"/>
    <col min="9479" max="9731" width="11.42578125" style="741" hidden="1"/>
    <col min="9732" max="9732" width="24.7109375" style="741" customWidth="1"/>
    <col min="9733" max="9734" width="22.5703125" style="741" customWidth="1"/>
    <col min="9735" max="9987" width="11.42578125" style="741" hidden="1"/>
    <col min="9988" max="9988" width="24.7109375" style="741" customWidth="1"/>
    <col min="9989" max="9990" width="22.5703125" style="741" customWidth="1"/>
    <col min="9991" max="10243" width="11.42578125" style="741" hidden="1"/>
    <col min="10244" max="10244" width="24.7109375" style="741" customWidth="1"/>
    <col min="10245" max="10246" width="22.5703125" style="741" customWidth="1"/>
    <col min="10247" max="10499" width="11.42578125" style="741" hidden="1"/>
    <col min="10500" max="10500" width="24.7109375" style="741" customWidth="1"/>
    <col min="10501" max="10502" width="22.5703125" style="741" customWidth="1"/>
    <col min="10503" max="10755" width="11.42578125" style="741" hidden="1"/>
    <col min="10756" max="10756" width="24.7109375" style="741" customWidth="1"/>
    <col min="10757" max="10758" width="22.5703125" style="741" customWidth="1"/>
    <col min="10759" max="11011" width="11.42578125" style="741" hidden="1"/>
    <col min="11012" max="11012" width="24.7109375" style="741" customWidth="1"/>
    <col min="11013" max="11014" width="22.5703125" style="741" customWidth="1"/>
    <col min="11015" max="11267" width="11.42578125" style="741" hidden="1"/>
    <col min="11268" max="11268" width="24.7109375" style="741" customWidth="1"/>
    <col min="11269" max="11270" width="22.5703125" style="741" customWidth="1"/>
    <col min="11271" max="11523" width="11.42578125" style="741" hidden="1"/>
    <col min="11524" max="11524" width="24.7109375" style="741" customWidth="1"/>
    <col min="11525" max="11526" width="22.5703125" style="741" customWidth="1"/>
    <col min="11527" max="11779" width="11.42578125" style="741" hidden="1"/>
    <col min="11780" max="11780" width="24.7109375" style="741" customWidth="1"/>
    <col min="11781" max="11782" width="22.5703125" style="741" customWidth="1"/>
    <col min="11783" max="12035" width="11.42578125" style="741" hidden="1"/>
    <col min="12036" max="12036" width="24.7109375" style="741" customWidth="1"/>
    <col min="12037" max="12038" width="22.5703125" style="741" customWidth="1"/>
    <col min="12039" max="12291" width="11.42578125" style="741" hidden="1"/>
    <col min="12292" max="12292" width="24.7109375" style="741" customWidth="1"/>
    <col min="12293" max="12294" width="22.5703125" style="741" customWidth="1"/>
    <col min="12295" max="12547" width="11.42578125" style="741" hidden="1"/>
    <col min="12548" max="12548" width="24.7109375" style="741" customWidth="1"/>
    <col min="12549" max="12550" width="22.5703125" style="741" customWidth="1"/>
    <col min="12551" max="12803" width="11.42578125" style="741" hidden="1"/>
    <col min="12804" max="12804" width="24.7109375" style="741" customWidth="1"/>
    <col min="12805" max="12806" width="22.5703125" style="741" customWidth="1"/>
    <col min="12807" max="13059" width="11.42578125" style="741" hidden="1"/>
    <col min="13060" max="13060" width="24.7109375" style="741" customWidth="1"/>
    <col min="13061" max="13062" width="22.5703125" style="741" customWidth="1"/>
    <col min="13063" max="13315" width="11.42578125" style="741" hidden="1"/>
    <col min="13316" max="13316" width="24.7109375" style="741" customWidth="1"/>
    <col min="13317" max="13318" width="22.5703125" style="741" customWidth="1"/>
    <col min="13319" max="13571" width="11.42578125" style="741" hidden="1"/>
    <col min="13572" max="13572" width="24.7109375" style="741" customWidth="1"/>
    <col min="13573" max="13574" width="22.5703125" style="741" customWidth="1"/>
    <col min="13575" max="13827" width="11.42578125" style="741" hidden="1"/>
    <col min="13828" max="13828" width="24.7109375" style="741" customWidth="1"/>
    <col min="13829" max="13830" width="22.5703125" style="741" customWidth="1"/>
    <col min="13831" max="14083" width="11.42578125" style="741" hidden="1"/>
    <col min="14084" max="14084" width="24.7109375" style="741" customWidth="1"/>
    <col min="14085" max="14086" width="22.5703125" style="741" customWidth="1"/>
    <col min="14087" max="14339" width="11.42578125" style="741" hidden="1"/>
    <col min="14340" max="14340" width="24.7109375" style="741" customWidth="1"/>
    <col min="14341" max="14342" width="22.5703125" style="741" customWidth="1"/>
    <col min="14343" max="14595" width="11.42578125" style="741" hidden="1"/>
    <col min="14596" max="14596" width="24.7109375" style="741" customWidth="1"/>
    <col min="14597" max="14598" width="22.5703125" style="741" customWidth="1"/>
    <col min="14599" max="14851" width="11.42578125" style="741" hidden="1"/>
    <col min="14852" max="14852" width="24.7109375" style="741" customWidth="1"/>
    <col min="14853" max="14854" width="22.5703125" style="741" customWidth="1"/>
    <col min="14855" max="15107" width="11.42578125" style="741" hidden="1"/>
    <col min="15108" max="15108" width="24.7109375" style="741" customWidth="1"/>
    <col min="15109" max="15110" width="22.5703125" style="741" customWidth="1"/>
    <col min="15111" max="15363" width="11.42578125" style="741" hidden="1"/>
    <col min="15364" max="15364" width="24.7109375" style="741" customWidth="1"/>
    <col min="15365" max="15366" width="22.5703125" style="741" customWidth="1"/>
    <col min="15367" max="15619" width="11.42578125" style="741" hidden="1"/>
    <col min="15620" max="15620" width="24.7109375" style="741" customWidth="1"/>
    <col min="15621" max="15622" width="22.5703125" style="741" customWidth="1"/>
    <col min="15623" max="15875" width="11.42578125" style="741" hidden="1"/>
    <col min="15876" max="15876" width="24.7109375" style="741" customWidth="1"/>
    <col min="15877" max="15878" width="22.5703125" style="741" customWidth="1"/>
    <col min="15879" max="16128" width="11.42578125" style="741" hidden="1"/>
    <col min="16129" max="16131" width="0" style="741" hidden="1"/>
    <col min="16132" max="16384" width="11.42578125" style="741" hidden="1"/>
  </cols>
  <sheetData>
    <row r="1" spans="1:261" ht="15.75" x14ac:dyDescent="0.25">
      <c r="A1" s="2036" t="s">
        <v>1820</v>
      </c>
      <c r="B1" s="2036"/>
      <c r="C1" s="2036"/>
    </row>
    <row r="2" spans="1:261" ht="15.75" x14ac:dyDescent="0.25">
      <c r="A2" s="2037" t="s">
        <v>1821</v>
      </c>
      <c r="B2" s="2036"/>
      <c r="C2" s="2038"/>
      <c r="IZ2" s="1289"/>
    </row>
    <row r="3" spans="1:261" x14ac:dyDescent="0.25">
      <c r="A3" s="2039" t="s">
        <v>2312</v>
      </c>
      <c r="B3" s="2040"/>
      <c r="C3" s="2041"/>
    </row>
    <row r="4" spans="1:261" x14ac:dyDescent="0.25">
      <c r="A4" s="2039" t="s">
        <v>1058</v>
      </c>
      <c r="B4" s="2040"/>
      <c r="C4" s="2041"/>
    </row>
    <row r="5" spans="1:261" ht="4.5" customHeight="1" thickBot="1" x14ac:dyDescent="0.3">
      <c r="A5" s="877"/>
      <c r="B5" s="878"/>
      <c r="C5" s="879"/>
    </row>
    <row r="6" spans="1:261" ht="15.75" thickBot="1" x14ac:dyDescent="0.3">
      <c r="A6" s="880" t="s">
        <v>616</v>
      </c>
      <c r="B6" s="881" t="s">
        <v>1059</v>
      </c>
      <c r="C6" s="882" t="s">
        <v>1060</v>
      </c>
    </row>
    <row r="7" spans="1:261" x14ac:dyDescent="0.25">
      <c r="A7" s="25" t="s">
        <v>792</v>
      </c>
      <c r="B7" s="883">
        <v>125.13842118960001</v>
      </c>
      <c r="C7" s="884">
        <v>1.4496E-2</v>
      </c>
      <c r="D7" s="1466"/>
      <c r="E7" s="25"/>
      <c r="F7" s="26"/>
      <c r="IZ7" s="1290"/>
      <c r="JA7" s="1291"/>
    </row>
    <row r="8" spans="1:261" x14ac:dyDescent="0.25">
      <c r="A8" s="25" t="s">
        <v>772</v>
      </c>
      <c r="B8" s="883">
        <v>211.16604580120003</v>
      </c>
      <c r="C8" s="885">
        <v>2.4462000000000001E-2</v>
      </c>
      <c r="D8" s="1466"/>
      <c r="E8" s="25"/>
      <c r="F8" s="26"/>
      <c r="IZ8" s="1290"/>
      <c r="JA8" s="1291"/>
    </row>
    <row r="9" spans="1:261" x14ac:dyDescent="0.25">
      <c r="A9" s="25" t="s">
        <v>773</v>
      </c>
      <c r="B9" s="883">
        <v>334.25295476720004</v>
      </c>
      <c r="C9" s="885">
        <v>3.8719999999999997E-2</v>
      </c>
      <c r="D9" s="1466"/>
      <c r="E9" s="25"/>
      <c r="F9" s="26"/>
      <c r="IZ9" s="1290"/>
      <c r="JA9" s="1291"/>
    </row>
    <row r="10" spans="1:261" x14ac:dyDescent="0.25">
      <c r="A10" s="25" t="s">
        <v>802</v>
      </c>
      <c r="B10" s="883">
        <v>34.734939503600003</v>
      </c>
      <c r="C10" s="885">
        <v>4.0229999999999997E-3</v>
      </c>
      <c r="D10" s="1466"/>
      <c r="E10" s="25"/>
      <c r="F10" s="26"/>
      <c r="IZ10" s="1290"/>
      <c r="JA10" s="1291"/>
    </row>
    <row r="11" spans="1:261" x14ac:dyDescent="0.25">
      <c r="A11" s="25" t="s">
        <v>764</v>
      </c>
      <c r="B11" s="883">
        <v>345.25691585280003</v>
      </c>
      <c r="C11" s="885">
        <v>3.9995000000000003E-2</v>
      </c>
      <c r="D11" s="1466"/>
      <c r="E11" s="25"/>
      <c r="F11" s="26"/>
      <c r="IZ11" s="1290"/>
      <c r="JA11" s="1291"/>
    </row>
    <row r="12" spans="1:261" x14ac:dyDescent="0.25">
      <c r="A12" s="25" t="s">
        <v>774</v>
      </c>
      <c r="B12" s="883">
        <v>766.73658742240013</v>
      </c>
      <c r="C12" s="885">
        <v>8.8821999999999998E-2</v>
      </c>
      <c r="D12" s="1466"/>
      <c r="E12" s="25"/>
      <c r="F12" s="26"/>
      <c r="IZ12" s="1290"/>
      <c r="JA12" s="1291"/>
    </row>
    <row r="13" spans="1:261" x14ac:dyDescent="0.25">
      <c r="A13" s="25" t="s">
        <v>784</v>
      </c>
      <c r="B13" s="883">
        <v>676.90797552000004</v>
      </c>
      <c r="C13" s="885">
        <v>7.8414999999999999E-2</v>
      </c>
      <c r="D13" s="1466"/>
      <c r="E13" s="25"/>
      <c r="F13" s="26"/>
      <c r="IZ13" s="1290"/>
      <c r="JA13" s="1291"/>
    </row>
    <row r="14" spans="1:261" x14ac:dyDescent="0.25">
      <c r="A14" s="25" t="s">
        <v>779</v>
      </c>
      <c r="B14" s="883">
        <v>56.410060025200004</v>
      </c>
      <c r="C14" s="885">
        <v>6.5339999999999999E-3</v>
      </c>
      <c r="D14" s="1466"/>
      <c r="E14" s="25"/>
      <c r="F14" s="26"/>
      <c r="IZ14" s="1290"/>
      <c r="JA14" s="1291"/>
    </row>
    <row r="15" spans="1:261" x14ac:dyDescent="0.25">
      <c r="A15" s="25" t="s">
        <v>654</v>
      </c>
      <c r="B15" s="883">
        <v>1.6684358292000001</v>
      </c>
      <c r="C15" s="885">
        <v>1.93E-4</v>
      </c>
      <c r="D15" s="1466"/>
      <c r="E15" s="25"/>
      <c r="F15" s="26"/>
      <c r="IZ15" s="1290"/>
      <c r="JA15" s="1291"/>
    </row>
    <row r="16" spans="1:261" x14ac:dyDescent="0.25">
      <c r="A16" s="25" t="s">
        <v>775</v>
      </c>
      <c r="B16" s="883">
        <v>235.16846255140004</v>
      </c>
      <c r="C16" s="885">
        <v>2.7241999999999999E-2</v>
      </c>
      <c r="D16" s="1466"/>
      <c r="E16" s="25"/>
      <c r="F16" s="26"/>
      <c r="IZ16" s="1290"/>
      <c r="JA16" s="1291"/>
    </row>
    <row r="17" spans="1:261" x14ac:dyDescent="0.25">
      <c r="A17" s="25" t="s">
        <v>785</v>
      </c>
      <c r="B17" s="883">
        <v>82.902217804000003</v>
      </c>
      <c r="C17" s="885">
        <v>9.6019999999999994E-3</v>
      </c>
      <c r="D17" s="1466"/>
      <c r="E17" s="25"/>
      <c r="F17" s="26"/>
      <c r="IZ17" s="1290"/>
      <c r="JA17" s="1291"/>
    </row>
    <row r="18" spans="1:261" x14ac:dyDescent="0.25">
      <c r="A18" s="25" t="s">
        <v>776</v>
      </c>
      <c r="B18" s="883">
        <v>848.06679931960002</v>
      </c>
      <c r="C18" s="885">
        <v>9.8243999999999998E-2</v>
      </c>
      <c r="D18" s="1466"/>
      <c r="E18" s="25"/>
      <c r="F18" s="26"/>
      <c r="IZ18" s="1290"/>
      <c r="JA18" s="1291"/>
    </row>
    <row r="19" spans="1:261" x14ac:dyDescent="0.25">
      <c r="A19" s="25" t="s">
        <v>786</v>
      </c>
      <c r="B19" s="883">
        <v>31.110917163200003</v>
      </c>
      <c r="C19" s="885">
        <v>3.604E-3</v>
      </c>
      <c r="D19" s="1466"/>
      <c r="E19" s="25"/>
      <c r="F19" s="26"/>
      <c r="IZ19" s="1290"/>
      <c r="JA19" s="1291"/>
    </row>
    <row r="20" spans="1:261" s="1456" customFormat="1" x14ac:dyDescent="0.25">
      <c r="A20" s="25" t="s">
        <v>787</v>
      </c>
      <c r="B20" s="883">
        <v>60.854405967600002</v>
      </c>
      <c r="C20" s="885">
        <v>7.0489999999999997E-3</v>
      </c>
      <c r="D20" s="1466"/>
      <c r="E20" s="25"/>
      <c r="F20" s="26"/>
      <c r="IZ20" s="1290"/>
      <c r="JA20" s="1291"/>
    </row>
    <row r="21" spans="1:261" s="1456" customFormat="1" x14ac:dyDescent="0.25">
      <c r="A21" s="25" t="s">
        <v>655</v>
      </c>
      <c r="B21" s="883">
        <v>2.5562360375999997</v>
      </c>
      <c r="C21" s="885">
        <v>2.9599999999999998E-4</v>
      </c>
      <c r="D21" s="1466"/>
      <c r="E21" s="25"/>
      <c r="F21" s="26"/>
      <c r="IZ21" s="1290"/>
      <c r="JA21" s="1291"/>
    </row>
    <row r="22" spans="1:261" x14ac:dyDescent="0.25">
      <c r="A22" s="25" t="s">
        <v>780</v>
      </c>
      <c r="B22" s="883">
        <v>104.83007794420001</v>
      </c>
      <c r="C22" s="885">
        <v>1.2142999999999999E-2</v>
      </c>
      <c r="D22" s="1466"/>
      <c r="E22" s="25"/>
      <c r="F22" s="26"/>
      <c r="IZ22" s="1290"/>
      <c r="JA22" s="1291"/>
    </row>
    <row r="23" spans="1:261" x14ac:dyDescent="0.25">
      <c r="A23" s="25" t="s">
        <v>807</v>
      </c>
      <c r="B23" s="883">
        <v>1.1476595465999999</v>
      </c>
      <c r="C23" s="885">
        <v>1.3200000000000001E-4</v>
      </c>
      <c r="D23" s="1466"/>
      <c r="E23" s="25"/>
      <c r="F23" s="26"/>
      <c r="IZ23" s="1290"/>
      <c r="JA23" s="1291"/>
    </row>
    <row r="24" spans="1:261" x14ac:dyDescent="0.25">
      <c r="A24" s="25" t="s">
        <v>669</v>
      </c>
      <c r="B24" s="883">
        <v>1.407389368</v>
      </c>
      <c r="C24" s="885">
        <v>1.63E-4</v>
      </c>
      <c r="D24" s="1466"/>
      <c r="E24" s="25"/>
      <c r="F24" s="26"/>
      <c r="IZ24" s="1290"/>
      <c r="JA24" s="1291"/>
    </row>
    <row r="25" spans="1:261" x14ac:dyDescent="0.25">
      <c r="A25" s="25" t="s">
        <v>698</v>
      </c>
      <c r="B25" s="883">
        <v>3.6842991710000002</v>
      </c>
      <c r="C25" s="885">
        <v>4.26E-4</v>
      </c>
      <c r="D25" s="1466"/>
      <c r="E25" s="25"/>
      <c r="F25" s="26"/>
      <c r="IZ25" s="1290"/>
      <c r="JA25" s="1291"/>
    </row>
    <row r="26" spans="1:261" x14ac:dyDescent="0.25">
      <c r="A26" s="25" t="s">
        <v>691</v>
      </c>
      <c r="B26" s="883">
        <v>20.823412350999998</v>
      </c>
      <c r="C26" s="885">
        <v>2.4120000000000001E-3</v>
      </c>
      <c r="D26" s="1466"/>
      <c r="E26" s="25"/>
      <c r="F26" s="26"/>
      <c r="IZ26" s="1290"/>
      <c r="JA26" s="1291"/>
    </row>
    <row r="27" spans="1:261" x14ac:dyDescent="0.25">
      <c r="A27" s="25" t="s">
        <v>657</v>
      </c>
      <c r="B27" s="883">
        <v>2.3139138777999997</v>
      </c>
      <c r="C27" s="885">
        <v>2.6800000000000001E-4</v>
      </c>
      <c r="D27" s="1466"/>
      <c r="E27" s="25"/>
      <c r="F27" s="26"/>
      <c r="IZ27" s="1290"/>
      <c r="JA27" s="1291"/>
    </row>
    <row r="28" spans="1:261" x14ac:dyDescent="0.25">
      <c r="A28" s="25" t="s">
        <v>670</v>
      </c>
      <c r="B28" s="883">
        <v>0.62506083639999999</v>
      </c>
      <c r="C28" s="885">
        <v>7.2000000000000002E-5</v>
      </c>
      <c r="D28" s="1466"/>
      <c r="E28" s="25"/>
      <c r="F28" s="26"/>
      <c r="IZ28" s="1290"/>
      <c r="JA28" s="1291"/>
    </row>
    <row r="29" spans="1:261" x14ac:dyDescent="0.25">
      <c r="A29" s="25" t="s">
        <v>917</v>
      </c>
      <c r="B29" s="883">
        <v>2.6860371160000001</v>
      </c>
      <c r="C29" s="885">
        <v>3.1100000000000002E-4</v>
      </c>
      <c r="D29" s="1466"/>
      <c r="E29" s="25"/>
      <c r="F29" s="26"/>
      <c r="IZ29" s="1290"/>
      <c r="JA29" s="1291"/>
    </row>
    <row r="30" spans="1:261" x14ac:dyDescent="0.25">
      <c r="A30" s="25" t="s">
        <v>777</v>
      </c>
      <c r="B30" s="883">
        <v>250.02779385220003</v>
      </c>
      <c r="C30" s="885">
        <v>2.8964E-2</v>
      </c>
      <c r="D30" s="1466"/>
      <c r="E30" s="25"/>
      <c r="F30" s="26"/>
      <c r="IZ30" s="1290"/>
      <c r="JA30" s="1291"/>
    </row>
    <row r="31" spans="1:261" x14ac:dyDescent="0.25">
      <c r="A31" s="25" t="s">
        <v>788</v>
      </c>
      <c r="B31" s="883">
        <v>113.39895374780001</v>
      </c>
      <c r="C31" s="885">
        <v>1.3136E-2</v>
      </c>
      <c r="D31" s="1466"/>
      <c r="E31" s="25"/>
      <c r="F31" s="26"/>
      <c r="IZ31" s="1290"/>
      <c r="JA31" s="1291"/>
    </row>
    <row r="32" spans="1:261" x14ac:dyDescent="0.25">
      <c r="A32" s="25" t="s">
        <v>778</v>
      </c>
      <c r="B32" s="883">
        <v>641.53266503200007</v>
      </c>
      <c r="C32" s="885">
        <v>7.4317999999999995E-2</v>
      </c>
      <c r="D32" s="1466"/>
      <c r="E32" s="25"/>
      <c r="F32" s="26"/>
      <c r="IZ32" s="1290"/>
      <c r="JA32" s="1291"/>
    </row>
    <row r="33" spans="1:261" x14ac:dyDescent="0.25">
      <c r="A33" s="25" t="s">
        <v>671</v>
      </c>
      <c r="B33" s="883">
        <v>42.425204411800003</v>
      </c>
      <c r="C33" s="885">
        <v>4.914E-3</v>
      </c>
      <c r="D33" s="1466"/>
      <c r="E33" s="25"/>
      <c r="F33" s="26"/>
      <c r="IZ33" s="1290"/>
      <c r="JA33" s="1291"/>
    </row>
    <row r="34" spans="1:261" x14ac:dyDescent="0.25">
      <c r="A34" s="25" t="s">
        <v>806</v>
      </c>
      <c r="B34" s="883">
        <v>91.784896624400005</v>
      </c>
      <c r="C34" s="885">
        <v>1.0632000000000001E-2</v>
      </c>
      <c r="D34" s="1466"/>
      <c r="E34" s="25"/>
      <c r="F34" s="26"/>
      <c r="IZ34" s="1290"/>
      <c r="JA34" s="1291"/>
    </row>
    <row r="35" spans="1:261" x14ac:dyDescent="0.25">
      <c r="A35" s="25" t="s">
        <v>789</v>
      </c>
      <c r="B35" s="883">
        <v>17.251458576800001</v>
      </c>
      <c r="C35" s="885">
        <v>1.9980000000000002E-3</v>
      </c>
      <c r="D35" s="1466"/>
      <c r="E35" s="25"/>
      <c r="F35" s="26"/>
      <c r="IZ35" s="1290"/>
      <c r="JA35" s="1291"/>
    </row>
    <row r="36" spans="1:261" x14ac:dyDescent="0.25">
      <c r="A36" s="25" t="s">
        <v>710</v>
      </c>
      <c r="B36" s="883">
        <v>5.5779360406</v>
      </c>
      <c r="C36" s="885">
        <v>6.4599999999999998E-4</v>
      </c>
      <c r="D36" s="1466"/>
      <c r="E36" s="25"/>
      <c r="F36" s="26"/>
      <c r="IZ36" s="1290"/>
      <c r="JA36" s="1291"/>
    </row>
    <row r="37" spans="1:261" x14ac:dyDescent="0.25">
      <c r="A37" s="25" t="s">
        <v>661</v>
      </c>
      <c r="B37" s="883">
        <v>24.1832022404</v>
      </c>
      <c r="C37" s="885">
        <v>2.8010000000000001E-3</v>
      </c>
      <c r="D37" s="1466"/>
      <c r="E37" s="25"/>
      <c r="F37" s="26"/>
      <c r="IZ37" s="1290"/>
      <c r="JA37" s="1291"/>
    </row>
    <row r="38" spans="1:261" x14ac:dyDescent="0.25">
      <c r="A38" s="25" t="s">
        <v>687</v>
      </c>
      <c r="B38" s="883">
        <v>2.0349057413999998</v>
      </c>
      <c r="C38" s="885">
        <v>2.3499999999999999E-4</v>
      </c>
      <c r="D38" s="1466"/>
      <c r="E38" s="25"/>
      <c r="F38" s="26"/>
      <c r="IZ38" s="1290"/>
      <c r="JA38" s="1291"/>
    </row>
    <row r="39" spans="1:261" x14ac:dyDescent="0.25">
      <c r="A39" s="25" t="s">
        <v>767</v>
      </c>
      <c r="B39" s="883">
        <v>69.71285609120001</v>
      </c>
      <c r="C39" s="885">
        <v>8.0750000000000006E-3</v>
      </c>
      <c r="D39" s="1466"/>
      <c r="E39" s="25"/>
      <c r="F39" s="26"/>
      <c r="IZ39" s="1290"/>
      <c r="JA39" s="1291"/>
    </row>
    <row r="40" spans="1:261" x14ac:dyDescent="0.25">
      <c r="A40" s="25" t="s">
        <v>700</v>
      </c>
      <c r="B40" s="883">
        <v>0.15260776579999999</v>
      </c>
      <c r="C40" s="885">
        <v>1.7E-5</v>
      </c>
      <c r="D40" s="1466"/>
      <c r="E40" s="25"/>
      <c r="F40" s="26"/>
      <c r="IZ40" s="1290"/>
      <c r="JA40" s="1291"/>
    </row>
    <row r="41" spans="1:261" x14ac:dyDescent="0.25">
      <c r="A41" s="25" t="s">
        <v>673</v>
      </c>
      <c r="B41" s="883">
        <v>4.8936999523999996</v>
      </c>
      <c r="C41" s="885">
        <v>5.6599999999999999E-4</v>
      </c>
      <c r="D41" s="1466"/>
      <c r="E41" s="25"/>
      <c r="F41" s="26"/>
      <c r="IZ41" s="1290"/>
      <c r="JA41" s="1291"/>
    </row>
    <row r="42" spans="1:261" x14ac:dyDescent="0.25">
      <c r="A42" s="25" t="s">
        <v>2156</v>
      </c>
      <c r="B42" s="883">
        <v>14.1909635588</v>
      </c>
      <c r="C42" s="885">
        <v>1.6429999999999999E-3</v>
      </c>
      <c r="D42" s="1466"/>
      <c r="E42" s="25"/>
      <c r="F42" s="26"/>
      <c r="IZ42" s="1290"/>
      <c r="JA42" s="1291"/>
    </row>
    <row r="43" spans="1:261" x14ac:dyDescent="0.25">
      <c r="A43" s="25" t="s">
        <v>684</v>
      </c>
      <c r="B43" s="883">
        <v>1.7035119695999998</v>
      </c>
      <c r="C43" s="885">
        <v>1.9699999999999999E-4</v>
      </c>
      <c r="D43" s="1466"/>
      <c r="E43" s="25"/>
      <c r="F43" s="26"/>
      <c r="IZ43" s="1290"/>
      <c r="JA43" s="1291"/>
    </row>
    <row r="44" spans="1:261" x14ac:dyDescent="0.25">
      <c r="A44" s="25" t="s">
        <v>713</v>
      </c>
      <c r="B44" s="883">
        <v>45.071020730400001</v>
      </c>
      <c r="C44" s="885">
        <v>5.2209999999999999E-3</v>
      </c>
      <c r="D44" s="1466"/>
      <c r="E44" s="25"/>
      <c r="F44" s="26"/>
      <c r="IZ44" s="1290"/>
      <c r="JA44" s="1291"/>
    </row>
    <row r="45" spans="1:261" x14ac:dyDescent="0.25">
      <c r="A45" s="25" t="s">
        <v>916</v>
      </c>
      <c r="B45" s="883">
        <v>6.5731973258000007</v>
      </c>
      <c r="C45" s="885">
        <v>7.6099999999999996E-4</v>
      </c>
      <c r="D45" s="1466"/>
      <c r="E45" s="25"/>
      <c r="F45" s="26"/>
      <c r="IZ45" s="1290"/>
      <c r="JA45" s="1291"/>
    </row>
    <row r="46" spans="1:261" x14ac:dyDescent="0.25">
      <c r="A46" s="25" t="s">
        <v>790</v>
      </c>
      <c r="B46" s="883">
        <v>161.69983658500001</v>
      </c>
      <c r="C46" s="885">
        <v>1.8731999999999999E-2</v>
      </c>
      <c r="D46" s="1466"/>
      <c r="E46" s="25"/>
      <c r="F46" s="26"/>
      <c r="IZ46" s="1290"/>
      <c r="JA46" s="1291"/>
    </row>
    <row r="47" spans="1:261" x14ac:dyDescent="0.25">
      <c r="A47" s="25" t="s">
        <v>781</v>
      </c>
      <c r="B47" s="883">
        <v>3.4357969058000002</v>
      </c>
      <c r="C47" s="885">
        <v>3.9800000000000002E-4</v>
      </c>
      <c r="D47" s="1466"/>
      <c r="E47" s="25"/>
      <c r="F47" s="26"/>
      <c r="IZ47" s="1290"/>
      <c r="JA47" s="1291"/>
    </row>
    <row r="48" spans="1:261" x14ac:dyDescent="0.25">
      <c r="A48" s="25" t="s">
        <v>682</v>
      </c>
      <c r="B48" s="883">
        <v>31.340453380600003</v>
      </c>
      <c r="C48" s="885">
        <v>3.6289999999999998E-3</v>
      </c>
      <c r="D48" s="1466"/>
      <c r="E48" s="25"/>
      <c r="F48" s="26"/>
      <c r="IZ48" s="1290"/>
      <c r="JA48" s="1291"/>
    </row>
    <row r="49" spans="1:261" x14ac:dyDescent="0.25">
      <c r="A49" s="25" t="s">
        <v>701</v>
      </c>
      <c r="B49" s="883">
        <v>0.69440137340000008</v>
      </c>
      <c r="C49" s="885">
        <v>8.0000000000000007E-5</v>
      </c>
      <c r="D49" s="1466"/>
      <c r="E49" s="25"/>
      <c r="F49" s="26"/>
      <c r="IZ49" s="1290"/>
      <c r="JA49" s="1291"/>
    </row>
    <row r="50" spans="1:261" x14ac:dyDescent="0.25">
      <c r="A50" s="25" t="s">
        <v>707</v>
      </c>
      <c r="B50" s="883">
        <v>0.23981997480000003</v>
      </c>
      <c r="C50" s="885">
        <v>2.6999999999999999E-5</v>
      </c>
      <c r="D50" s="1466"/>
      <c r="E50" s="25"/>
      <c r="F50" s="26"/>
      <c r="IZ50" s="1290"/>
      <c r="JA50" s="1291"/>
    </row>
    <row r="51" spans="1:261" x14ac:dyDescent="0.25">
      <c r="A51" s="25" t="s">
        <v>2157</v>
      </c>
      <c r="B51" s="883">
        <v>0.40170321520000002</v>
      </c>
      <c r="C51" s="885">
        <v>4.6E-5</v>
      </c>
      <c r="D51" s="1466"/>
      <c r="E51" s="25"/>
      <c r="F51" s="26"/>
      <c r="IZ51" s="1290"/>
      <c r="JA51" s="1291"/>
    </row>
    <row r="52" spans="1:261" x14ac:dyDescent="0.25">
      <c r="A52" s="25" t="s">
        <v>918</v>
      </c>
      <c r="B52" s="883">
        <v>34.396149279799999</v>
      </c>
      <c r="C52" s="885">
        <v>3.9839999999999997E-3</v>
      </c>
      <c r="D52" s="1466"/>
      <c r="E52" s="25"/>
      <c r="F52" s="26"/>
      <c r="IZ52" s="1290"/>
      <c r="JA52" s="1291"/>
    </row>
    <row r="53" spans="1:261" x14ac:dyDescent="0.25">
      <c r="A53" s="25" t="s">
        <v>690</v>
      </c>
      <c r="B53" s="883">
        <v>0.35294274680000004</v>
      </c>
      <c r="C53" s="885">
        <v>4.0000000000000003E-5</v>
      </c>
      <c r="D53" s="1466"/>
      <c r="E53" s="25"/>
      <c r="F53" s="26"/>
      <c r="IZ53" s="1290"/>
      <c r="JA53" s="1291"/>
    </row>
    <row r="54" spans="1:261" x14ac:dyDescent="0.25">
      <c r="A54" s="25" t="s">
        <v>919</v>
      </c>
      <c r="B54" s="883">
        <v>0.46036389840000008</v>
      </c>
      <c r="C54" s="885">
        <v>5.3000000000000001E-5</v>
      </c>
      <c r="D54" s="1466"/>
      <c r="E54" s="25"/>
      <c r="F54" s="26"/>
      <c r="IZ54" s="1290"/>
      <c r="JA54" s="1291"/>
    </row>
    <row r="55" spans="1:261" x14ac:dyDescent="0.25">
      <c r="A55" s="25" t="s">
        <v>920</v>
      </c>
      <c r="B55" s="883">
        <v>11.4728659584</v>
      </c>
      <c r="C55" s="885">
        <v>1.3290000000000001E-3</v>
      </c>
      <c r="D55" s="1466"/>
      <c r="E55" s="25"/>
      <c r="F55" s="26"/>
      <c r="IZ55" s="1290"/>
      <c r="JA55" s="1291"/>
    </row>
    <row r="56" spans="1:261" x14ac:dyDescent="0.25">
      <c r="A56" s="25" t="s">
        <v>766</v>
      </c>
      <c r="B56" s="883">
        <v>9.5443880405999995</v>
      </c>
      <c r="C56" s="885">
        <v>1.1050000000000001E-3</v>
      </c>
      <c r="D56" s="1466"/>
      <c r="E56" s="25"/>
      <c r="F56" s="26"/>
      <c r="IZ56" s="1290"/>
      <c r="JA56" s="1291"/>
    </row>
    <row r="57" spans="1:261" x14ac:dyDescent="0.25">
      <c r="A57" s="25" t="s">
        <v>712</v>
      </c>
      <c r="B57" s="883">
        <v>1.8929484000000001</v>
      </c>
      <c r="C57" s="885">
        <v>2.1900000000000001E-4</v>
      </c>
      <c r="D57" s="1466"/>
      <c r="E57" s="25"/>
      <c r="F57" s="26"/>
      <c r="IZ57" s="1290"/>
      <c r="JA57" s="1291"/>
    </row>
    <row r="58" spans="1:261" x14ac:dyDescent="0.25">
      <c r="A58" s="25" t="s">
        <v>677</v>
      </c>
      <c r="B58" s="883">
        <v>1.9233140527999999</v>
      </c>
      <c r="C58" s="885">
        <v>2.22E-4</v>
      </c>
      <c r="D58" s="1466"/>
      <c r="E58" s="25"/>
      <c r="F58" s="26"/>
      <c r="IZ58" s="1290"/>
      <c r="JA58" s="1291"/>
    </row>
    <row r="59" spans="1:261" x14ac:dyDescent="0.25">
      <c r="A59" s="25" t="s">
        <v>1319</v>
      </c>
      <c r="B59" s="883">
        <v>0.2111102574</v>
      </c>
      <c r="C59" s="885">
        <v>2.4000000000000001E-5</v>
      </c>
      <c r="D59" s="1466"/>
      <c r="E59" s="25"/>
      <c r="F59" s="26"/>
      <c r="IZ59" s="1290"/>
      <c r="JA59" s="1291"/>
    </row>
    <row r="60" spans="1:261" x14ac:dyDescent="0.25">
      <c r="A60" s="25" t="s">
        <v>921</v>
      </c>
      <c r="B60" s="883">
        <v>0.90564005000000003</v>
      </c>
      <c r="C60" s="885">
        <v>1.0399999999999999E-4</v>
      </c>
      <c r="D60" s="1466"/>
      <c r="E60" s="25"/>
      <c r="F60" s="26"/>
      <c r="IZ60" s="1290"/>
      <c r="JA60" s="1291"/>
    </row>
    <row r="61" spans="1:261" x14ac:dyDescent="0.25">
      <c r="A61" s="25" t="s">
        <v>922</v>
      </c>
      <c r="B61" s="883">
        <v>2.3347259516000003</v>
      </c>
      <c r="C61" s="885">
        <v>2.7E-4</v>
      </c>
      <c r="D61" s="1466"/>
      <c r="E61" s="25"/>
      <c r="F61" s="26"/>
      <c r="IZ61" s="1290"/>
      <c r="JA61" s="1291"/>
    </row>
    <row r="62" spans="1:261" x14ac:dyDescent="0.25">
      <c r="A62" s="25" t="s">
        <v>923</v>
      </c>
      <c r="B62" s="883">
        <v>5.5173092813999993</v>
      </c>
      <c r="C62" s="885">
        <v>6.3900000000000003E-4</v>
      </c>
      <c r="D62" s="1466"/>
      <c r="E62" s="25"/>
      <c r="F62" s="26"/>
      <c r="IZ62" s="1290"/>
      <c r="JA62" s="1291"/>
    </row>
    <row r="63" spans="1:261" x14ac:dyDescent="0.25">
      <c r="A63" s="25" t="s">
        <v>769</v>
      </c>
      <c r="B63" s="883">
        <v>0.30471091000000006</v>
      </c>
      <c r="C63" s="885">
        <v>3.4999999999999997E-5</v>
      </c>
      <c r="D63" s="1466"/>
      <c r="E63" s="25"/>
      <c r="F63" s="26"/>
      <c r="IZ63" s="1290"/>
      <c r="JA63" s="1291"/>
    </row>
    <row r="64" spans="1:261" x14ac:dyDescent="0.25">
      <c r="A64" s="25" t="s">
        <v>678</v>
      </c>
      <c r="B64" s="883">
        <v>67.964646350999999</v>
      </c>
      <c r="C64" s="885">
        <v>7.8729999999999998E-3</v>
      </c>
      <c r="D64" s="1466"/>
      <c r="E64" s="25"/>
      <c r="F64" s="26"/>
      <c r="IZ64" s="1290"/>
      <c r="JA64" s="1291"/>
    </row>
    <row r="65" spans="1:261" ht="18" customHeight="1" x14ac:dyDescent="0.25">
      <c r="A65" s="25" t="s">
        <v>679</v>
      </c>
      <c r="B65" s="883">
        <v>5.4003578062000006</v>
      </c>
      <c r="C65" s="885">
        <v>6.2500000000000001E-4</v>
      </c>
      <c r="D65" s="1466"/>
      <c r="E65" s="25"/>
      <c r="F65" s="26"/>
      <c r="IZ65" s="1290"/>
      <c r="JA65" s="1291"/>
    </row>
    <row r="66" spans="1:261" x14ac:dyDescent="0.25">
      <c r="A66" s="25" t="s">
        <v>810</v>
      </c>
      <c r="B66" s="883">
        <v>5.0234499923999998</v>
      </c>
      <c r="C66" s="885">
        <v>5.8100000000000003E-4</v>
      </c>
      <c r="D66" s="1466"/>
      <c r="E66" s="25"/>
      <c r="F66" s="26"/>
      <c r="IZ66" s="1290"/>
      <c r="JA66" s="1291"/>
    </row>
    <row r="67" spans="1:261" x14ac:dyDescent="0.25">
      <c r="A67" s="25" t="s">
        <v>680</v>
      </c>
      <c r="B67" s="883">
        <v>0.26299202580000003</v>
      </c>
      <c r="C67" s="885">
        <v>3.0000000000000001E-5</v>
      </c>
      <c r="D67" s="1466"/>
      <c r="E67" s="25"/>
      <c r="F67" s="26"/>
      <c r="IZ67" s="1290"/>
      <c r="JA67" s="1291"/>
    </row>
    <row r="68" spans="1:261" x14ac:dyDescent="0.25">
      <c r="A68" s="25" t="s">
        <v>914</v>
      </c>
      <c r="B68" s="883">
        <v>0.22882394360000002</v>
      </c>
      <c r="C68" s="885">
        <v>2.5999999999999998E-5</v>
      </c>
      <c r="D68" s="1466"/>
      <c r="E68" s="25"/>
      <c r="F68" s="26"/>
      <c r="IZ68" s="1290"/>
      <c r="JA68" s="1291"/>
    </row>
    <row r="69" spans="1:261" x14ac:dyDescent="0.25">
      <c r="A69" s="25" t="s">
        <v>803</v>
      </c>
      <c r="B69" s="883">
        <v>28.047805672600003</v>
      </c>
      <c r="C69" s="885">
        <v>3.2490000000000002E-3</v>
      </c>
      <c r="D69" s="1466"/>
      <c r="E69" s="25"/>
      <c r="F69" s="26"/>
      <c r="IZ69" s="1290"/>
      <c r="JA69" s="1291"/>
    </row>
    <row r="70" spans="1:261" x14ac:dyDescent="0.25">
      <c r="A70" s="25" t="s">
        <v>703</v>
      </c>
      <c r="B70" s="883">
        <v>35.807107082600005</v>
      </c>
      <c r="C70" s="885">
        <v>4.1479999999999998E-3</v>
      </c>
      <c r="D70" s="1466"/>
      <c r="E70" s="25"/>
      <c r="F70" s="26"/>
      <c r="IZ70" s="1290"/>
      <c r="JA70" s="1291"/>
    </row>
    <row r="71" spans="1:261" x14ac:dyDescent="0.25">
      <c r="A71" s="25" t="s">
        <v>694</v>
      </c>
      <c r="B71" s="883">
        <v>23.623356405599999</v>
      </c>
      <c r="C71" s="885">
        <v>2.7360000000000002E-3</v>
      </c>
      <c r="D71" s="1466"/>
      <c r="E71" s="25"/>
      <c r="F71" s="26"/>
      <c r="IZ71" s="1290"/>
      <c r="JA71" s="1291"/>
    </row>
    <row r="72" spans="1:261" x14ac:dyDescent="0.25">
      <c r="A72" s="25" t="s">
        <v>804</v>
      </c>
      <c r="B72" s="883">
        <v>77.350269775800001</v>
      </c>
      <c r="C72" s="885">
        <v>8.9599999999999992E-3</v>
      </c>
      <c r="D72" s="1466"/>
      <c r="E72" s="25"/>
      <c r="F72" s="26"/>
      <c r="IZ72" s="1290"/>
      <c r="JA72" s="1291"/>
    </row>
    <row r="73" spans="1:261" x14ac:dyDescent="0.25">
      <c r="A73" s="25" t="s">
        <v>696</v>
      </c>
      <c r="B73" s="883">
        <v>0.34776289800000004</v>
      </c>
      <c r="C73" s="885">
        <v>4.0000000000000003E-5</v>
      </c>
      <c r="D73" s="1466"/>
      <c r="E73" s="25"/>
      <c r="F73" s="26"/>
      <c r="IZ73" s="1290"/>
      <c r="JA73" s="1291"/>
    </row>
    <row r="74" spans="1:261" x14ac:dyDescent="0.25">
      <c r="A74" s="25" t="s">
        <v>681</v>
      </c>
      <c r="B74" s="883">
        <v>24.596732712999998</v>
      </c>
      <c r="C74" s="885">
        <v>2.8479999999999998E-3</v>
      </c>
      <c r="D74" s="1466"/>
      <c r="E74" s="25"/>
      <c r="F74" s="26"/>
      <c r="IZ74" s="1290"/>
      <c r="JA74" s="1291"/>
    </row>
    <row r="75" spans="1:261" x14ac:dyDescent="0.25">
      <c r="A75" s="25" t="s">
        <v>704</v>
      </c>
      <c r="B75" s="883">
        <v>16.815449530599999</v>
      </c>
      <c r="C75" s="885">
        <v>1.9469999999999999E-3</v>
      </c>
      <c r="D75" s="1466"/>
      <c r="E75" s="25"/>
      <c r="F75" s="26"/>
      <c r="IZ75" s="1290"/>
      <c r="JA75" s="1291"/>
    </row>
    <row r="76" spans="1:261" x14ac:dyDescent="0.25">
      <c r="A76" s="25" t="s">
        <v>663</v>
      </c>
      <c r="B76" s="883">
        <v>3.5680369199999999E-2</v>
      </c>
      <c r="C76" s="885">
        <v>3.9999999999999998E-6</v>
      </c>
      <c r="D76" s="1466"/>
      <c r="E76" s="25"/>
      <c r="F76" s="26"/>
      <c r="IZ76" s="1290"/>
      <c r="JA76" s="1291"/>
    </row>
    <row r="77" spans="1:261" x14ac:dyDescent="0.25">
      <c r="A77" s="25" t="s">
        <v>708</v>
      </c>
      <c r="B77" s="883">
        <v>8.7020883600000001E-2</v>
      </c>
      <c r="C77" s="885">
        <v>1.0000000000000001E-5</v>
      </c>
      <c r="D77" s="1466"/>
      <c r="E77" s="25"/>
      <c r="F77" s="26"/>
      <c r="IZ77" s="1290"/>
      <c r="JA77" s="1291"/>
    </row>
    <row r="78" spans="1:261" x14ac:dyDescent="0.25">
      <c r="A78" s="25" t="s">
        <v>685</v>
      </c>
      <c r="B78" s="883">
        <v>1633.9580686268</v>
      </c>
      <c r="C78" s="885">
        <v>0.18928700000000001</v>
      </c>
      <c r="D78" s="1466"/>
      <c r="E78" s="25"/>
      <c r="F78" s="26"/>
      <c r="IZ78" s="1290"/>
      <c r="JA78" s="1291"/>
    </row>
    <row r="79" spans="1:261" x14ac:dyDescent="0.25">
      <c r="A79" s="25" t="s">
        <v>924</v>
      </c>
      <c r="B79" s="883">
        <v>668.07930589120008</v>
      </c>
      <c r="C79" s="885">
        <v>7.7394000000000004E-2</v>
      </c>
      <c r="D79" s="1466"/>
      <c r="E79" s="25"/>
      <c r="F79" s="26"/>
      <c r="IZ79" s="1290"/>
      <c r="JA79" s="1291"/>
    </row>
    <row r="80" spans="1:261" x14ac:dyDescent="0.25">
      <c r="A80" s="25" t="s">
        <v>925</v>
      </c>
      <c r="B80" s="883">
        <v>277.02187347799997</v>
      </c>
      <c r="C80" s="885">
        <v>3.2091000000000001E-2</v>
      </c>
      <c r="D80" s="1466"/>
      <c r="E80" s="25"/>
      <c r="F80" s="26"/>
      <c r="IZ80" s="1290"/>
      <c r="JA80" s="1291"/>
    </row>
    <row r="81" spans="1:261" x14ac:dyDescent="0.25">
      <c r="A81" s="25" t="s">
        <v>742</v>
      </c>
      <c r="B81" s="883">
        <v>219.42468866920001</v>
      </c>
      <c r="C81" s="885">
        <v>2.5419000000000001E-2</v>
      </c>
      <c r="D81" s="1466"/>
      <c r="E81" s="25"/>
      <c r="F81" s="26"/>
      <c r="IZ81" s="1290"/>
      <c r="JA81" s="1291"/>
    </row>
    <row r="82" spans="1:261" ht="15.75" thickBot="1" x14ac:dyDescent="0.3">
      <c r="A82" s="753" t="s">
        <v>890</v>
      </c>
      <c r="B82" s="754">
        <f>SUM(B7:B81)</f>
        <v>8632.1679710042026</v>
      </c>
      <c r="C82" s="755">
        <v>1</v>
      </c>
    </row>
    <row r="83" spans="1:261" ht="6.75" customHeight="1" x14ac:dyDescent="0.25">
      <c r="A83" s="886"/>
      <c r="B83" s="887"/>
      <c r="C83" s="888"/>
    </row>
    <row r="84" spans="1:261" x14ac:dyDescent="0.25">
      <c r="A84" s="2042"/>
      <c r="B84" s="2042"/>
      <c r="C84" s="2042"/>
    </row>
    <row r="85" spans="1:261" x14ac:dyDescent="0.25">
      <c r="A85" s="2042"/>
      <c r="B85" s="2042"/>
      <c r="C85" s="2042"/>
    </row>
    <row r="86" spans="1:261" hidden="1" x14ac:dyDescent="0.25"/>
    <row r="87" spans="1:261" hidden="1" x14ac:dyDescent="0.25"/>
    <row r="88" spans="1:261" x14ac:dyDescent="0.25"/>
    <row r="89" spans="1:261" x14ac:dyDescent="0.25"/>
    <row r="90" spans="1:261" x14ac:dyDescent="0.25"/>
    <row r="91" spans="1:261" x14ac:dyDescent="0.25"/>
    <row r="92" spans="1:261" x14ac:dyDescent="0.25"/>
    <row r="93" spans="1:261" x14ac:dyDescent="0.25"/>
    <row r="94" spans="1:261" x14ac:dyDescent="0.25"/>
    <row r="95" spans="1:261" x14ac:dyDescent="0.25"/>
    <row r="96" spans="1:261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</sheetData>
  <mergeCells count="5">
    <mergeCell ref="A1:C1"/>
    <mergeCell ref="A2:C2"/>
    <mergeCell ref="A3:C3"/>
    <mergeCell ref="A4:C4"/>
    <mergeCell ref="A84:C8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01"/>
  <sheetViews>
    <sheetView workbookViewId="0">
      <selection activeCell="B26" sqref="B26"/>
    </sheetView>
  </sheetViews>
  <sheetFormatPr baseColWidth="10" defaultColWidth="0" defaultRowHeight="15" x14ac:dyDescent="0.25"/>
  <cols>
    <col min="1" max="1" width="34.85546875" style="741" customWidth="1"/>
    <col min="2" max="3" width="24.42578125" style="741" customWidth="1"/>
    <col min="4" max="256" width="11.42578125" style="741" hidden="1"/>
    <col min="257" max="257" width="11.5703125" style="741" customWidth="1"/>
    <col min="258" max="510" width="11.42578125" style="741" hidden="1"/>
    <col min="511" max="511" width="34.85546875" style="741" customWidth="1"/>
    <col min="512" max="513" width="24.42578125" style="741" customWidth="1"/>
    <col min="514" max="766" width="11.42578125" style="741" hidden="1"/>
    <col min="767" max="767" width="34.85546875" style="741" customWidth="1"/>
    <col min="768" max="769" width="24.42578125" style="741" customWidth="1"/>
    <col min="770" max="1022" width="11.42578125" style="741" hidden="1"/>
    <col min="1023" max="1023" width="34.85546875" style="741" customWidth="1"/>
    <col min="1024" max="1025" width="24.42578125" style="741" customWidth="1"/>
    <col min="1026" max="1278" width="11.42578125" style="741" hidden="1"/>
    <col min="1279" max="1279" width="34.85546875" style="741" customWidth="1"/>
    <col min="1280" max="1281" width="24.42578125" style="741" customWidth="1"/>
    <col min="1282" max="1534" width="11.42578125" style="741" hidden="1"/>
    <col min="1535" max="1535" width="34.85546875" style="741" customWidth="1"/>
    <col min="1536" max="1537" width="24.42578125" style="741" customWidth="1"/>
    <col min="1538" max="1790" width="11.42578125" style="741" hidden="1"/>
    <col min="1791" max="1791" width="34.85546875" style="741" customWidth="1"/>
    <col min="1792" max="1793" width="24.42578125" style="741" customWidth="1"/>
    <col min="1794" max="2046" width="11.42578125" style="741" hidden="1"/>
    <col min="2047" max="2047" width="34.85546875" style="741" customWidth="1"/>
    <col min="2048" max="2049" width="24.42578125" style="741" customWidth="1"/>
    <col min="2050" max="2302" width="11.42578125" style="741" hidden="1"/>
    <col min="2303" max="2303" width="34.85546875" style="741" customWidth="1"/>
    <col min="2304" max="2305" width="24.42578125" style="741" customWidth="1"/>
    <col min="2306" max="2558" width="11.42578125" style="741" hidden="1"/>
    <col min="2559" max="2559" width="34.85546875" style="741" customWidth="1"/>
    <col min="2560" max="2561" width="24.42578125" style="741" customWidth="1"/>
    <col min="2562" max="2814" width="11.42578125" style="741" hidden="1"/>
    <col min="2815" max="2815" width="34.85546875" style="741" customWidth="1"/>
    <col min="2816" max="2817" width="24.42578125" style="741" customWidth="1"/>
    <col min="2818" max="3070" width="11.42578125" style="741" hidden="1"/>
    <col min="3071" max="3071" width="34.85546875" style="741" customWidth="1"/>
    <col min="3072" max="3073" width="24.42578125" style="741" customWidth="1"/>
    <col min="3074" max="3326" width="11.42578125" style="741" hidden="1"/>
    <col min="3327" max="3327" width="34.85546875" style="741" customWidth="1"/>
    <col min="3328" max="3329" width="24.42578125" style="741" customWidth="1"/>
    <col min="3330" max="3582" width="11.42578125" style="741" hidden="1"/>
    <col min="3583" max="3583" width="34.85546875" style="741" customWidth="1"/>
    <col min="3584" max="3585" width="24.42578125" style="741" customWidth="1"/>
    <col min="3586" max="3838" width="11.42578125" style="741" hidden="1"/>
    <col min="3839" max="3839" width="34.85546875" style="741" customWidth="1"/>
    <col min="3840" max="3841" width="24.42578125" style="741" customWidth="1"/>
    <col min="3842" max="4094" width="11.42578125" style="741" hidden="1"/>
    <col min="4095" max="4095" width="34.85546875" style="741" customWidth="1"/>
    <col min="4096" max="4097" width="24.42578125" style="741" customWidth="1"/>
    <col min="4098" max="4350" width="11.42578125" style="741" hidden="1"/>
    <col min="4351" max="4351" width="34.85546875" style="741" customWidth="1"/>
    <col min="4352" max="4353" width="24.42578125" style="741" customWidth="1"/>
    <col min="4354" max="4606" width="11.42578125" style="741" hidden="1"/>
    <col min="4607" max="4607" width="34.85546875" style="741" customWidth="1"/>
    <col min="4608" max="4609" width="24.42578125" style="741" customWidth="1"/>
    <col min="4610" max="4862" width="11.42578125" style="741" hidden="1"/>
    <col min="4863" max="4863" width="34.85546875" style="741" customWidth="1"/>
    <col min="4864" max="4865" width="24.42578125" style="741" customWidth="1"/>
    <col min="4866" max="5118" width="11.42578125" style="741" hidden="1"/>
    <col min="5119" max="5119" width="34.85546875" style="741" customWidth="1"/>
    <col min="5120" max="5121" width="24.42578125" style="741" customWidth="1"/>
    <col min="5122" max="5374" width="11.42578125" style="741" hidden="1"/>
    <col min="5375" max="5375" width="34.85546875" style="741" customWidth="1"/>
    <col min="5376" max="5377" width="24.42578125" style="741" customWidth="1"/>
    <col min="5378" max="5630" width="11.42578125" style="741" hidden="1"/>
    <col min="5631" max="5631" width="34.85546875" style="741" customWidth="1"/>
    <col min="5632" max="5633" width="24.42578125" style="741" customWidth="1"/>
    <col min="5634" max="5886" width="11.42578125" style="741" hidden="1"/>
    <col min="5887" max="5887" width="34.85546875" style="741" customWidth="1"/>
    <col min="5888" max="5889" width="24.42578125" style="741" customWidth="1"/>
    <col min="5890" max="6142" width="11.42578125" style="741" hidden="1"/>
    <col min="6143" max="6143" width="34.85546875" style="741" customWidth="1"/>
    <col min="6144" max="6145" width="24.42578125" style="741" customWidth="1"/>
    <col min="6146" max="6398" width="11.42578125" style="741" hidden="1"/>
    <col min="6399" max="6399" width="34.85546875" style="741" customWidth="1"/>
    <col min="6400" max="6401" width="24.42578125" style="741" customWidth="1"/>
    <col min="6402" max="6654" width="11.42578125" style="741" hidden="1"/>
    <col min="6655" max="6655" width="34.85546875" style="741" customWidth="1"/>
    <col min="6656" max="6657" width="24.42578125" style="741" customWidth="1"/>
    <col min="6658" max="6910" width="11.42578125" style="741" hidden="1"/>
    <col min="6911" max="6911" width="34.85546875" style="741" customWidth="1"/>
    <col min="6912" max="6913" width="24.42578125" style="741" customWidth="1"/>
    <col min="6914" max="7166" width="11.42578125" style="741" hidden="1"/>
    <col min="7167" max="7167" width="34.85546875" style="741" customWidth="1"/>
    <col min="7168" max="7169" width="24.42578125" style="741" customWidth="1"/>
    <col min="7170" max="7422" width="11.42578125" style="741" hidden="1"/>
    <col min="7423" max="7423" width="34.85546875" style="741" customWidth="1"/>
    <col min="7424" max="7425" width="24.42578125" style="741" customWidth="1"/>
    <col min="7426" max="7678" width="11.42578125" style="741" hidden="1"/>
    <col min="7679" max="7679" width="34.85546875" style="741" customWidth="1"/>
    <col min="7680" max="7681" width="24.42578125" style="741" customWidth="1"/>
    <col min="7682" max="7934" width="11.42578125" style="741" hidden="1"/>
    <col min="7935" max="7935" width="34.85546875" style="741" customWidth="1"/>
    <col min="7936" max="7937" width="24.42578125" style="741" customWidth="1"/>
    <col min="7938" max="8190" width="11.42578125" style="741" hidden="1"/>
    <col min="8191" max="8191" width="34.85546875" style="741" customWidth="1"/>
    <col min="8192" max="8193" width="24.42578125" style="741" customWidth="1"/>
    <col min="8194" max="8446" width="11.42578125" style="741" hidden="1"/>
    <col min="8447" max="8447" width="34.85546875" style="741" customWidth="1"/>
    <col min="8448" max="8449" width="24.42578125" style="741" customWidth="1"/>
    <col min="8450" max="8702" width="11.42578125" style="741" hidden="1"/>
    <col min="8703" max="8703" width="34.85546875" style="741" customWidth="1"/>
    <col min="8704" max="8705" width="24.42578125" style="741" customWidth="1"/>
    <col min="8706" max="8958" width="11.42578125" style="741" hidden="1"/>
    <col min="8959" max="8959" width="34.85546875" style="741" customWidth="1"/>
    <col min="8960" max="8961" width="24.42578125" style="741" customWidth="1"/>
    <col min="8962" max="9214" width="11.42578125" style="741" hidden="1"/>
    <col min="9215" max="9215" width="34.85546875" style="741" customWidth="1"/>
    <col min="9216" max="9217" width="24.42578125" style="741" customWidth="1"/>
    <col min="9218" max="9470" width="11.42578125" style="741" hidden="1"/>
    <col min="9471" max="9471" width="34.85546875" style="741" customWidth="1"/>
    <col min="9472" max="9473" width="24.42578125" style="741" customWidth="1"/>
    <col min="9474" max="9726" width="11.42578125" style="741" hidden="1"/>
    <col min="9727" max="9727" width="34.85546875" style="741" customWidth="1"/>
    <col min="9728" max="9729" width="24.42578125" style="741" customWidth="1"/>
    <col min="9730" max="9982" width="11.42578125" style="741" hidden="1"/>
    <col min="9983" max="9983" width="34.85546875" style="741" customWidth="1"/>
    <col min="9984" max="9985" width="24.42578125" style="741" customWidth="1"/>
    <col min="9986" max="10238" width="11.42578125" style="741" hidden="1"/>
    <col min="10239" max="10239" width="34.85546875" style="741" customWidth="1"/>
    <col min="10240" max="10241" width="24.42578125" style="741" customWidth="1"/>
    <col min="10242" max="10494" width="11.42578125" style="741" hidden="1"/>
    <col min="10495" max="10495" width="34.85546875" style="741" customWidth="1"/>
    <col min="10496" max="10497" width="24.42578125" style="741" customWidth="1"/>
    <col min="10498" max="10750" width="11.42578125" style="741" hidden="1"/>
    <col min="10751" max="10751" width="34.85546875" style="741" customWidth="1"/>
    <col min="10752" max="10753" width="24.42578125" style="741" customWidth="1"/>
    <col min="10754" max="11006" width="11.42578125" style="741" hidden="1"/>
    <col min="11007" max="11007" width="34.85546875" style="741" customWidth="1"/>
    <col min="11008" max="11009" width="24.42578125" style="741" customWidth="1"/>
    <col min="11010" max="11262" width="11.42578125" style="741" hidden="1"/>
    <col min="11263" max="11263" width="34.85546875" style="741" customWidth="1"/>
    <col min="11264" max="11265" width="24.42578125" style="741" customWidth="1"/>
    <col min="11266" max="11518" width="11.42578125" style="741" hidden="1"/>
    <col min="11519" max="11519" width="34.85546875" style="741" customWidth="1"/>
    <col min="11520" max="11521" width="24.42578125" style="741" customWidth="1"/>
    <col min="11522" max="11774" width="11.42578125" style="741" hidden="1"/>
    <col min="11775" max="11775" width="34.85546875" style="741" customWidth="1"/>
    <col min="11776" max="11777" width="24.42578125" style="741" customWidth="1"/>
    <col min="11778" max="12030" width="11.42578125" style="741" hidden="1"/>
    <col min="12031" max="12031" width="34.85546875" style="741" customWidth="1"/>
    <col min="12032" max="12033" width="24.42578125" style="741" customWidth="1"/>
    <col min="12034" max="12286" width="11.42578125" style="741" hidden="1"/>
    <col min="12287" max="12287" width="34.85546875" style="741" customWidth="1"/>
    <col min="12288" max="12289" width="24.42578125" style="741" customWidth="1"/>
    <col min="12290" max="12542" width="11.42578125" style="741" hidden="1"/>
    <col min="12543" max="12543" width="34.85546875" style="741" customWidth="1"/>
    <col min="12544" max="12545" width="24.42578125" style="741" customWidth="1"/>
    <col min="12546" max="12798" width="11.42578125" style="741" hidden="1"/>
    <col min="12799" max="12799" width="34.85546875" style="741" customWidth="1"/>
    <col min="12800" max="12801" width="24.42578125" style="741" customWidth="1"/>
    <col min="12802" max="13054" width="11.42578125" style="741" hidden="1"/>
    <col min="13055" max="13055" width="34.85546875" style="741" customWidth="1"/>
    <col min="13056" max="13057" width="24.42578125" style="741" customWidth="1"/>
    <col min="13058" max="13310" width="11.42578125" style="741" hidden="1"/>
    <col min="13311" max="13311" width="34.85546875" style="741" customWidth="1"/>
    <col min="13312" max="13313" width="24.42578125" style="741" customWidth="1"/>
    <col min="13314" max="13566" width="11.42578125" style="741" hidden="1"/>
    <col min="13567" max="13567" width="34.85546875" style="741" customWidth="1"/>
    <col min="13568" max="13569" width="24.42578125" style="741" customWidth="1"/>
    <col min="13570" max="13822" width="11.42578125" style="741" hidden="1"/>
    <col min="13823" max="13823" width="34.85546875" style="741" customWidth="1"/>
    <col min="13824" max="13825" width="24.42578125" style="741" customWidth="1"/>
    <col min="13826" max="14078" width="11.42578125" style="741" hidden="1"/>
    <col min="14079" max="14079" width="34.85546875" style="741" customWidth="1"/>
    <col min="14080" max="14081" width="24.42578125" style="741" customWidth="1"/>
    <col min="14082" max="14334" width="11.42578125" style="741" hidden="1"/>
    <col min="14335" max="14335" width="34.85546875" style="741" customWidth="1"/>
    <col min="14336" max="14337" width="24.42578125" style="741" customWidth="1"/>
    <col min="14338" max="14590" width="11.42578125" style="741" hidden="1"/>
    <col min="14591" max="14591" width="34.85546875" style="741" customWidth="1"/>
    <col min="14592" max="14593" width="24.42578125" style="741" customWidth="1"/>
    <col min="14594" max="14846" width="11.42578125" style="741" hidden="1"/>
    <col min="14847" max="14847" width="34.85546875" style="741" customWidth="1"/>
    <col min="14848" max="14849" width="24.42578125" style="741" customWidth="1"/>
    <col min="14850" max="15102" width="11.42578125" style="741" hidden="1"/>
    <col min="15103" max="15103" width="34.85546875" style="741" customWidth="1"/>
    <col min="15104" max="15105" width="24.42578125" style="741" customWidth="1"/>
    <col min="15106" max="15358" width="11.42578125" style="741" hidden="1"/>
    <col min="15359" max="15359" width="34.85546875" style="741" customWidth="1"/>
    <col min="15360" max="15361" width="24.42578125" style="741" customWidth="1"/>
    <col min="15362" max="15614" width="11.42578125" style="741" hidden="1"/>
    <col min="15615" max="15615" width="34.85546875" style="741" customWidth="1"/>
    <col min="15616" max="15617" width="24.42578125" style="741" customWidth="1"/>
    <col min="15618" max="15870" width="11.42578125" style="741" hidden="1"/>
    <col min="15871" max="15871" width="34.85546875" style="741" customWidth="1"/>
    <col min="15872" max="15873" width="24.42578125" style="741" customWidth="1"/>
    <col min="15874" max="16126" width="11.42578125" style="741" hidden="1"/>
    <col min="16127" max="16127" width="34.85546875" style="741" customWidth="1"/>
    <col min="16128" max="16129" width="24.42578125" style="741" customWidth="1"/>
    <col min="16130" max="16131" width="0" style="741" hidden="1"/>
    <col min="16132" max="16384" width="11.42578125" style="741" hidden="1"/>
  </cols>
  <sheetData>
    <row r="1" spans="1:513" ht="15.75" x14ac:dyDescent="0.25">
      <c r="A1" s="2043" t="s">
        <v>1070</v>
      </c>
      <c r="B1" s="2043"/>
      <c r="C1" s="2043"/>
    </row>
    <row r="2" spans="1:513" ht="15.75" x14ac:dyDescent="0.25">
      <c r="A2" s="2043" t="s">
        <v>1062</v>
      </c>
      <c r="B2" s="2043"/>
      <c r="C2" s="2043"/>
    </row>
    <row r="3" spans="1:513" x14ac:dyDescent="0.25">
      <c r="A3" s="2039" t="s">
        <v>2312</v>
      </c>
      <c r="B3" s="2040"/>
      <c r="C3" s="2041"/>
    </row>
    <row r="4" spans="1:513" x14ac:dyDescent="0.25">
      <c r="A4" s="2039" t="s">
        <v>1058</v>
      </c>
      <c r="B4" s="2040"/>
      <c r="C4" s="2041"/>
    </row>
    <row r="5" spans="1:513" ht="5.25" customHeight="1" thickBot="1" x14ac:dyDescent="0.35">
      <c r="A5" s="889"/>
      <c r="B5" s="889"/>
      <c r="C5" s="889"/>
    </row>
    <row r="6" spans="1:513" ht="15.75" thickBot="1" x14ac:dyDescent="0.3">
      <c r="A6" s="890" t="s">
        <v>968</v>
      </c>
      <c r="B6" s="891" t="s">
        <v>890</v>
      </c>
      <c r="C6" s="892" t="s">
        <v>1060</v>
      </c>
    </row>
    <row r="7" spans="1:513" x14ac:dyDescent="0.25">
      <c r="A7" s="1386" t="s">
        <v>1119</v>
      </c>
      <c r="B7" s="893">
        <v>73.830593386199993</v>
      </c>
      <c r="C7" s="894">
        <v>8.5470000000000008E-3</v>
      </c>
      <c r="IW7" s="204"/>
      <c r="IX7" s="1467">
        <v>8.8260000000000005E-3</v>
      </c>
      <c r="SQ7" s="204"/>
      <c r="SR7" s="1577"/>
      <c r="SS7" s="1467"/>
    </row>
    <row r="8" spans="1:513" x14ac:dyDescent="0.25">
      <c r="A8" s="548" t="s">
        <v>1120</v>
      </c>
      <c r="B8" s="349">
        <v>708.47341364520003</v>
      </c>
      <c r="C8" s="205">
        <v>8.2068000000000002E-2</v>
      </c>
      <c r="IW8" s="204"/>
      <c r="IX8" s="1467">
        <v>8.0760999999999999E-2</v>
      </c>
      <c r="SQ8" s="204"/>
      <c r="SR8" s="1577"/>
      <c r="SS8" s="1467"/>
    </row>
    <row r="9" spans="1:513" x14ac:dyDescent="0.25">
      <c r="A9" s="548" t="s">
        <v>1121</v>
      </c>
      <c r="B9" s="349">
        <v>400.63347249379996</v>
      </c>
      <c r="C9" s="205">
        <v>4.6399000000000003E-2</v>
      </c>
      <c r="IW9" s="204"/>
      <c r="IX9" s="1467">
        <v>4.4864000000000001E-2</v>
      </c>
      <c r="SQ9" s="204"/>
      <c r="SR9" s="1577"/>
      <c r="SS9" s="1467"/>
    </row>
    <row r="10" spans="1:513" x14ac:dyDescent="0.25">
      <c r="A10" s="548" t="s">
        <v>1122</v>
      </c>
      <c r="B10" s="349">
        <v>6.5731973258000007</v>
      </c>
      <c r="C10" s="205">
        <v>7.6099999999999996E-4</v>
      </c>
      <c r="IW10" s="204"/>
      <c r="IX10" s="1467">
        <v>7.5699999999999997E-4</v>
      </c>
      <c r="SQ10" s="204"/>
      <c r="SR10" s="1577"/>
      <c r="SS10" s="1467"/>
    </row>
    <row r="11" spans="1:513" ht="25.5" x14ac:dyDescent="0.25">
      <c r="A11" s="548" t="s">
        <v>1822</v>
      </c>
      <c r="B11" s="349">
        <v>1.1064965282000001</v>
      </c>
      <c r="C11" s="205">
        <v>1.2799999999999999E-4</v>
      </c>
      <c r="IW11" s="204"/>
      <c r="IX11" s="1467">
        <v>1.27E-4</v>
      </c>
      <c r="SQ11" s="204"/>
      <c r="SR11" s="1577"/>
      <c r="SS11" s="1467"/>
    </row>
    <row r="12" spans="1:513" ht="25.5" x14ac:dyDescent="0.25">
      <c r="A12" s="548" t="s">
        <v>47</v>
      </c>
      <c r="B12" s="349">
        <v>49.675050117000005</v>
      </c>
      <c r="C12" s="205">
        <v>5.7539999999999996E-3</v>
      </c>
      <c r="IW12" s="204"/>
      <c r="IX12" s="1467">
        <v>5.7270000000000003E-3</v>
      </c>
      <c r="SQ12" s="204"/>
      <c r="SR12" s="1577"/>
      <c r="SS12" s="1467"/>
    </row>
    <row r="13" spans="1:513" x14ac:dyDescent="0.25">
      <c r="A13" s="548" t="s">
        <v>731</v>
      </c>
      <c r="B13" s="349">
        <v>25.7100670148</v>
      </c>
      <c r="C13" s="205">
        <v>2.9780000000000002E-3</v>
      </c>
      <c r="IW13" s="204"/>
      <c r="IX13" s="1467">
        <v>2.967E-3</v>
      </c>
      <c r="SQ13" s="204"/>
      <c r="SR13" s="1577"/>
      <c r="SS13" s="1467"/>
    </row>
    <row r="14" spans="1:513" x14ac:dyDescent="0.25">
      <c r="A14" s="548" t="s">
        <v>1823</v>
      </c>
      <c r="B14" s="349">
        <v>51.640202760999998</v>
      </c>
      <c r="C14" s="205">
        <v>5.9820000000000003E-3</v>
      </c>
      <c r="IW14" s="204"/>
      <c r="IX14" s="1467">
        <v>5.96E-3</v>
      </c>
      <c r="SQ14" s="204"/>
      <c r="SR14" s="1577"/>
      <c r="SS14" s="1467"/>
    </row>
    <row r="15" spans="1:513" x14ac:dyDescent="0.25">
      <c r="A15" s="548" t="s">
        <v>1123</v>
      </c>
      <c r="B15" s="349">
        <v>4185.4061132492006</v>
      </c>
      <c r="C15" s="205">
        <v>0.48485099999999998</v>
      </c>
      <c r="IW15" s="204"/>
      <c r="IX15" s="1467">
        <v>0.489122</v>
      </c>
      <c r="SQ15" s="204"/>
      <c r="SR15" s="1577"/>
      <c r="SS15" s="1467"/>
    </row>
    <row r="16" spans="1:513" ht="25.5" x14ac:dyDescent="0.25">
      <c r="A16" s="548" t="s">
        <v>1128</v>
      </c>
      <c r="B16" s="349">
        <v>75.463371072600012</v>
      </c>
      <c r="C16" s="205">
        <v>8.7419999999999998E-3</v>
      </c>
      <c r="IW16" s="204"/>
      <c r="IX16" s="1467">
        <v>9.1889999999999993E-3</v>
      </c>
      <c r="SQ16" s="204"/>
      <c r="SR16" s="1577"/>
      <c r="SS16" s="1467"/>
    </row>
    <row r="17" spans="1:513" x14ac:dyDescent="0.25">
      <c r="A17" s="548" t="s">
        <v>1124</v>
      </c>
      <c r="B17" s="349">
        <v>183.45198036340003</v>
      </c>
      <c r="C17" s="205">
        <v>2.1249000000000001E-2</v>
      </c>
      <c r="IW17" s="204"/>
      <c r="IX17" s="1467">
        <v>1.8827E-2</v>
      </c>
      <c r="SQ17" s="204"/>
      <c r="SR17" s="1577"/>
      <c r="SS17" s="1467"/>
    </row>
    <row r="18" spans="1:513" x14ac:dyDescent="0.25">
      <c r="A18" s="548" t="s">
        <v>1125</v>
      </c>
      <c r="B18" s="349">
        <v>71.720076381800013</v>
      </c>
      <c r="C18" s="205">
        <v>8.3020000000000004E-3</v>
      </c>
      <c r="IW18" s="204"/>
      <c r="IX18" s="1467">
        <v>8.7729999999999995E-3</v>
      </c>
      <c r="SQ18" s="204"/>
      <c r="SR18" s="1577"/>
      <c r="SS18" s="1467"/>
    </row>
    <row r="19" spans="1:513" x14ac:dyDescent="0.25">
      <c r="A19" s="548" t="s">
        <v>685</v>
      </c>
      <c r="B19" s="349">
        <v>1633.9580686268</v>
      </c>
      <c r="C19" s="205">
        <v>0.18928700000000001</v>
      </c>
      <c r="IW19" s="204"/>
      <c r="IX19" s="1467">
        <v>0.19508300000000001</v>
      </c>
      <c r="SQ19" s="204"/>
      <c r="SR19" s="1577"/>
      <c r="SS19" s="1467"/>
    </row>
    <row r="20" spans="1:513" x14ac:dyDescent="0.25">
      <c r="A20" s="548" t="s">
        <v>1126</v>
      </c>
      <c r="B20" s="349">
        <v>668.07930589120008</v>
      </c>
      <c r="C20" s="205">
        <v>7.7394000000000004E-2</v>
      </c>
      <c r="IW20" s="204"/>
      <c r="IX20" s="1467">
        <v>7.9919000000000004E-2</v>
      </c>
      <c r="SQ20" s="204"/>
      <c r="SR20" s="1577"/>
      <c r="SS20" s="1467"/>
    </row>
    <row r="21" spans="1:513" x14ac:dyDescent="0.25">
      <c r="A21" s="548" t="s">
        <v>925</v>
      </c>
      <c r="B21" s="349">
        <v>277.02187347799997</v>
      </c>
      <c r="C21" s="205">
        <v>3.2091000000000001E-2</v>
      </c>
      <c r="IW21" s="204"/>
      <c r="IX21" s="1467">
        <v>3.1286000000000001E-2</v>
      </c>
      <c r="SQ21" s="204"/>
      <c r="SR21" s="1577"/>
      <c r="SS21" s="1467"/>
    </row>
    <row r="22" spans="1:513" ht="15.75" thickBot="1" x14ac:dyDescent="0.3">
      <c r="A22" s="895" t="s">
        <v>742</v>
      </c>
      <c r="B22" s="896">
        <v>219.42468866920001</v>
      </c>
      <c r="C22" s="897">
        <v>2.5419000000000001E-2</v>
      </c>
      <c r="IW22" s="204"/>
      <c r="IX22" s="1467">
        <v>1.7767000000000002E-2</v>
      </c>
      <c r="SQ22" s="204"/>
      <c r="SR22" s="1577"/>
      <c r="SS22" s="1467"/>
    </row>
    <row r="23" spans="1:513" ht="15.75" thickBot="1" x14ac:dyDescent="0.3">
      <c r="A23" s="1383" t="s">
        <v>890</v>
      </c>
      <c r="B23" s="1384">
        <f>SUM(B7:B22)</f>
        <v>8632.1679710042008</v>
      </c>
      <c r="C23" s="1385">
        <f>SUM(C7:C22)</f>
        <v>0.99995199999999984</v>
      </c>
      <c r="SQ23" s="204"/>
      <c r="SR23" s="1577">
        <v>0</v>
      </c>
      <c r="SS23" s="1467"/>
    </row>
    <row r="24" spans="1:513" ht="3.75" customHeight="1" x14ac:dyDescent="0.25">
      <c r="A24" s="207"/>
      <c r="B24" s="207"/>
      <c r="C24" s="207"/>
      <c r="SQ24" s="204"/>
      <c r="SR24" s="1577">
        <v>0</v>
      </c>
      <c r="SS24" s="1467"/>
    </row>
    <row r="25" spans="1:513" x14ac:dyDescent="0.25">
      <c r="A25" s="2044" t="s">
        <v>1127</v>
      </c>
      <c r="B25" s="2044"/>
      <c r="C25" s="2044"/>
      <c r="SQ25" s="204"/>
      <c r="SR25" s="1577">
        <v>0</v>
      </c>
      <c r="SS25" s="1467"/>
    </row>
    <row r="26" spans="1:513" x14ac:dyDescent="0.25">
      <c r="A26" s="765"/>
      <c r="B26" s="766"/>
      <c r="SQ26" s="204"/>
      <c r="SR26" s="1577">
        <v>0</v>
      </c>
      <c r="SS26" s="1467"/>
    </row>
    <row r="27" spans="1:513" x14ac:dyDescent="0.25">
      <c r="B27" s="954"/>
      <c r="SQ27" s="204"/>
      <c r="SR27" s="1577">
        <v>0</v>
      </c>
      <c r="SS27" s="1467"/>
    </row>
    <row r="28" spans="1:513" x14ac:dyDescent="0.25">
      <c r="B28" s="954"/>
      <c r="SQ28" s="204"/>
      <c r="SR28" s="1577">
        <v>0</v>
      </c>
      <c r="SS28" s="1467"/>
    </row>
    <row r="29" spans="1:513" x14ac:dyDescent="0.25">
      <c r="B29" s="766"/>
      <c r="SQ29" s="204"/>
      <c r="SR29" s="1577">
        <v>0</v>
      </c>
      <c r="SS29" s="1467"/>
    </row>
    <row r="30" spans="1:513" x14ac:dyDescent="0.25">
      <c r="B30" s="766"/>
      <c r="SQ30" s="204"/>
      <c r="SR30" s="1577">
        <v>0</v>
      </c>
      <c r="SS30" s="1467"/>
    </row>
    <row r="31" spans="1:513" x14ac:dyDescent="0.25">
      <c r="SQ31" s="204"/>
      <c r="SR31" s="1577">
        <v>0</v>
      </c>
      <c r="SS31" s="1467"/>
    </row>
    <row r="32" spans="1:513" x14ac:dyDescent="0.25">
      <c r="SQ32" s="204"/>
      <c r="SR32" s="1577">
        <v>0</v>
      </c>
      <c r="SS32" s="1467"/>
    </row>
    <row r="33" spans="511:513" x14ac:dyDescent="0.25">
      <c r="SQ33" s="204"/>
      <c r="SR33" s="1577">
        <v>0</v>
      </c>
      <c r="SS33" s="1467"/>
    </row>
    <row r="34" spans="511:513" x14ac:dyDescent="0.25">
      <c r="SQ34" s="204"/>
      <c r="SR34" s="1577">
        <v>0</v>
      </c>
      <c r="SS34" s="1467"/>
    </row>
    <row r="35" spans="511:513" x14ac:dyDescent="0.25">
      <c r="SQ35" s="204"/>
      <c r="SR35" s="1577">
        <v>0</v>
      </c>
      <c r="SS35" s="1467"/>
    </row>
    <row r="36" spans="511:513" x14ac:dyDescent="0.25">
      <c r="SQ36" s="204"/>
      <c r="SR36" s="1577">
        <v>0</v>
      </c>
      <c r="SS36" s="1467"/>
    </row>
    <row r="37" spans="511:513" x14ac:dyDescent="0.25">
      <c r="SQ37" s="204"/>
      <c r="SR37" s="1577">
        <v>0</v>
      </c>
      <c r="SS37" s="1467"/>
    </row>
    <row r="38" spans="511:513" x14ac:dyDescent="0.25">
      <c r="SQ38" s="204"/>
      <c r="SR38" s="1577">
        <v>0</v>
      </c>
      <c r="SS38" s="1467"/>
    </row>
    <row r="39" spans="511:513" x14ac:dyDescent="0.25">
      <c r="SQ39" s="204"/>
      <c r="SR39" s="1577">
        <v>0</v>
      </c>
      <c r="SS39" s="1467"/>
    </row>
    <row r="40" spans="511:513" x14ac:dyDescent="0.25">
      <c r="SQ40" s="204"/>
      <c r="SR40" s="1577">
        <v>0</v>
      </c>
      <c r="SS40" s="1467"/>
    </row>
    <row r="41" spans="511:513" x14ac:dyDescent="0.25">
      <c r="SQ41" s="204"/>
      <c r="SR41" s="1577">
        <v>0</v>
      </c>
      <c r="SS41" s="1467"/>
    </row>
    <row r="42" spans="511:513" x14ac:dyDescent="0.25">
      <c r="SQ42" s="204"/>
      <c r="SR42" s="1577">
        <v>0</v>
      </c>
      <c r="SS42" s="1467"/>
    </row>
    <row r="43" spans="511:513" x14ac:dyDescent="0.25">
      <c r="SQ43" s="204"/>
      <c r="SR43" s="1577">
        <v>0</v>
      </c>
      <c r="SS43" s="1467"/>
    </row>
    <row r="44" spans="511:513" x14ac:dyDescent="0.25">
      <c r="SQ44" s="204"/>
      <c r="SR44" s="1577">
        <v>0</v>
      </c>
      <c r="SS44" s="1467"/>
    </row>
    <row r="45" spans="511:513" x14ac:dyDescent="0.25">
      <c r="SQ45" s="204"/>
      <c r="SR45" s="1577">
        <v>0</v>
      </c>
      <c r="SS45" s="1467"/>
    </row>
    <row r="46" spans="511:513" x14ac:dyDescent="0.25">
      <c r="SQ46" s="204"/>
      <c r="SR46" s="1577">
        <v>0</v>
      </c>
      <c r="SS46" s="1467"/>
    </row>
    <row r="47" spans="511:513" x14ac:dyDescent="0.25">
      <c r="SQ47" s="204"/>
      <c r="SR47" s="1577">
        <v>0</v>
      </c>
      <c r="SS47" s="1467"/>
    </row>
    <row r="48" spans="511:513" x14ac:dyDescent="0.25">
      <c r="SQ48" s="204"/>
      <c r="SR48" s="1577">
        <v>0</v>
      </c>
      <c r="SS48" s="1467"/>
    </row>
    <row r="49" spans="511:513" x14ac:dyDescent="0.25">
      <c r="SQ49" s="204"/>
      <c r="SR49" s="1577">
        <v>0</v>
      </c>
      <c r="SS49" s="1467"/>
    </row>
    <row r="50" spans="511:513" x14ac:dyDescent="0.25">
      <c r="SQ50" s="204"/>
      <c r="SR50" s="1577">
        <v>0</v>
      </c>
      <c r="SS50" s="1467"/>
    </row>
    <row r="51" spans="511:513" x14ac:dyDescent="0.25">
      <c r="SQ51" s="204"/>
      <c r="SR51" s="1577">
        <v>0</v>
      </c>
      <c r="SS51" s="1467"/>
    </row>
    <row r="52" spans="511:513" x14ac:dyDescent="0.25">
      <c r="SQ52" s="204"/>
      <c r="SR52" s="1577">
        <v>0</v>
      </c>
      <c r="SS52" s="1467"/>
    </row>
    <row r="53" spans="511:513" x14ac:dyDescent="0.25">
      <c r="SQ53" s="204"/>
      <c r="SR53" s="1577">
        <v>0</v>
      </c>
      <c r="SS53" s="1467"/>
    </row>
    <row r="54" spans="511:513" x14ac:dyDescent="0.25">
      <c r="SQ54" s="204"/>
      <c r="SR54" s="1577">
        <v>0</v>
      </c>
      <c r="SS54" s="1467"/>
    </row>
    <row r="55" spans="511:513" x14ac:dyDescent="0.25">
      <c r="SQ55" s="204"/>
      <c r="SR55" s="1577">
        <v>0</v>
      </c>
      <c r="SS55" s="1467"/>
    </row>
    <row r="56" spans="511:513" x14ac:dyDescent="0.25">
      <c r="SQ56" s="204"/>
      <c r="SR56" s="1577">
        <v>0</v>
      </c>
      <c r="SS56" s="1467"/>
    </row>
    <row r="57" spans="511:513" x14ac:dyDescent="0.25">
      <c r="SQ57" s="204"/>
      <c r="SR57" s="1577">
        <v>0</v>
      </c>
      <c r="SS57" s="1467"/>
    </row>
    <row r="58" spans="511:513" x14ac:dyDescent="0.25">
      <c r="SQ58" s="204"/>
      <c r="SR58" s="1577">
        <v>0</v>
      </c>
      <c r="SS58" s="1467"/>
    </row>
    <row r="59" spans="511:513" x14ac:dyDescent="0.25">
      <c r="SQ59" s="204"/>
      <c r="SR59" s="1577">
        <v>0</v>
      </c>
      <c r="SS59" s="1467"/>
    </row>
    <row r="60" spans="511:513" x14ac:dyDescent="0.25">
      <c r="SQ60" s="204"/>
      <c r="SR60" s="1577">
        <v>0</v>
      </c>
      <c r="SS60" s="1467"/>
    </row>
    <row r="61" spans="511:513" x14ac:dyDescent="0.25">
      <c r="SQ61" s="204"/>
      <c r="SR61" s="1577">
        <v>0</v>
      </c>
      <c r="SS61" s="1467"/>
    </row>
    <row r="62" spans="511:513" x14ac:dyDescent="0.25">
      <c r="SQ62" s="204"/>
      <c r="SR62" s="1577">
        <v>0</v>
      </c>
      <c r="SS62" s="1467"/>
    </row>
    <row r="63" spans="511:513" x14ac:dyDescent="0.25">
      <c r="SQ63" s="204"/>
      <c r="SR63" s="1577">
        <v>0</v>
      </c>
      <c r="SS63" s="1467"/>
    </row>
    <row r="64" spans="511:513" x14ac:dyDescent="0.25">
      <c r="SQ64" s="204"/>
      <c r="SR64" s="1577">
        <v>0</v>
      </c>
      <c r="SS64" s="1467"/>
    </row>
    <row r="65" spans="511:513" x14ac:dyDescent="0.25">
      <c r="SQ65" s="204"/>
      <c r="SR65" s="1577">
        <v>0</v>
      </c>
      <c r="SS65" s="1467"/>
    </row>
    <row r="66" spans="511:513" x14ac:dyDescent="0.25">
      <c r="SQ66" s="204"/>
      <c r="SR66" s="1577">
        <v>0</v>
      </c>
      <c r="SS66" s="1467"/>
    </row>
    <row r="67" spans="511:513" x14ac:dyDescent="0.25">
      <c r="SQ67" s="204"/>
      <c r="SR67" s="1577">
        <v>0</v>
      </c>
      <c r="SS67" s="1467"/>
    </row>
    <row r="68" spans="511:513" x14ac:dyDescent="0.25">
      <c r="SQ68" s="204"/>
      <c r="SR68" s="1577">
        <v>0</v>
      </c>
      <c r="SS68" s="1467"/>
    </row>
    <row r="69" spans="511:513" x14ac:dyDescent="0.25">
      <c r="SQ69" s="204"/>
      <c r="SR69" s="1577">
        <v>0</v>
      </c>
      <c r="SS69" s="1467"/>
    </row>
    <row r="70" spans="511:513" x14ac:dyDescent="0.25">
      <c r="SQ70" s="204"/>
      <c r="SR70" s="1577">
        <v>0</v>
      </c>
      <c r="SS70" s="1467"/>
    </row>
    <row r="71" spans="511:513" x14ac:dyDescent="0.25">
      <c r="SQ71" s="204"/>
      <c r="SR71" s="1577">
        <v>0</v>
      </c>
      <c r="SS71" s="1467"/>
    </row>
    <row r="72" spans="511:513" x14ac:dyDescent="0.25">
      <c r="SQ72" s="204"/>
      <c r="SR72" s="1577">
        <v>0</v>
      </c>
      <c r="SS72" s="1467"/>
    </row>
    <row r="73" spans="511:513" x14ac:dyDescent="0.25">
      <c r="SQ73" s="204"/>
      <c r="SR73" s="1577">
        <v>0</v>
      </c>
      <c r="SS73" s="1467"/>
    </row>
    <row r="74" spans="511:513" x14ac:dyDescent="0.25">
      <c r="SQ74" s="204"/>
      <c r="SR74" s="1577">
        <v>0</v>
      </c>
      <c r="SS74" s="1467"/>
    </row>
    <row r="75" spans="511:513" x14ac:dyDescent="0.25">
      <c r="SQ75" s="204"/>
      <c r="SR75" s="1577">
        <v>0</v>
      </c>
      <c r="SS75" s="1467"/>
    </row>
    <row r="76" spans="511:513" x14ac:dyDescent="0.25">
      <c r="SQ76" s="204"/>
      <c r="SR76" s="1577">
        <v>0</v>
      </c>
      <c r="SS76" s="1467"/>
    </row>
    <row r="77" spans="511:513" x14ac:dyDescent="0.25">
      <c r="SQ77" s="204"/>
      <c r="SR77" s="1577">
        <v>0</v>
      </c>
      <c r="SS77" s="1467"/>
    </row>
    <row r="78" spans="511:513" x14ac:dyDescent="0.25">
      <c r="SQ78" s="204"/>
      <c r="SR78" s="1577">
        <v>0</v>
      </c>
      <c r="SS78" s="1467"/>
    </row>
    <row r="79" spans="511:513" x14ac:dyDescent="0.25">
      <c r="SQ79" s="204"/>
      <c r="SR79" s="1577">
        <v>0</v>
      </c>
      <c r="SS79" s="1467"/>
    </row>
    <row r="80" spans="511:513" x14ac:dyDescent="0.25">
      <c r="SQ80" s="204"/>
      <c r="SR80" s="1577">
        <v>0</v>
      </c>
      <c r="SS80" s="1467"/>
    </row>
    <row r="81" spans="511:513" x14ac:dyDescent="0.25">
      <c r="SQ81" s="204"/>
      <c r="SR81" s="1577">
        <v>0</v>
      </c>
      <c r="SS81" s="1467"/>
    </row>
    <row r="82" spans="511:513" x14ac:dyDescent="0.25">
      <c r="SQ82" s="204"/>
      <c r="SR82" s="1577">
        <v>0</v>
      </c>
      <c r="SS82" s="1467"/>
    </row>
    <row r="83" spans="511:513" x14ac:dyDescent="0.25">
      <c r="SQ83" s="204"/>
      <c r="SR83" s="1577">
        <v>0</v>
      </c>
      <c r="SS83" s="1467"/>
    </row>
    <row r="84" spans="511:513" x14ac:dyDescent="0.25">
      <c r="SQ84" s="204"/>
      <c r="SR84" s="1577">
        <v>0</v>
      </c>
      <c r="SS84" s="1467"/>
    </row>
    <row r="85" spans="511:513" x14ac:dyDescent="0.25">
      <c r="SQ85" s="204"/>
      <c r="SR85" s="1577">
        <v>0</v>
      </c>
      <c r="SS85" s="1467"/>
    </row>
    <row r="86" spans="511:513" x14ac:dyDescent="0.25">
      <c r="SQ86" s="204"/>
      <c r="SR86" s="1577">
        <v>0</v>
      </c>
      <c r="SS86" s="1467"/>
    </row>
    <row r="87" spans="511:513" x14ac:dyDescent="0.25">
      <c r="SQ87" s="204"/>
      <c r="SR87" s="1577">
        <v>0</v>
      </c>
      <c r="SS87" s="1467"/>
    </row>
    <row r="88" spans="511:513" x14ac:dyDescent="0.25">
      <c r="SQ88" s="204"/>
      <c r="SR88" s="1577">
        <v>0</v>
      </c>
      <c r="SS88" s="1467"/>
    </row>
    <row r="89" spans="511:513" x14ac:dyDescent="0.25">
      <c r="SQ89" s="204"/>
      <c r="SR89" s="1577">
        <v>0</v>
      </c>
      <c r="SS89" s="1467"/>
    </row>
    <row r="90" spans="511:513" x14ac:dyDescent="0.25">
      <c r="SQ90" s="204"/>
      <c r="SR90" s="1577">
        <v>0</v>
      </c>
      <c r="SS90" s="1467"/>
    </row>
    <row r="91" spans="511:513" x14ac:dyDescent="0.25">
      <c r="SQ91" s="204"/>
      <c r="SR91" s="1577">
        <v>0</v>
      </c>
      <c r="SS91" s="1467"/>
    </row>
    <row r="92" spans="511:513" x14ac:dyDescent="0.25">
      <c r="SQ92" s="204"/>
      <c r="SR92" s="1577">
        <v>0</v>
      </c>
      <c r="SS92" s="1467"/>
    </row>
    <row r="93" spans="511:513" x14ac:dyDescent="0.25">
      <c r="SQ93" s="204"/>
      <c r="SR93" s="1577">
        <v>0</v>
      </c>
      <c r="SS93" s="1467"/>
    </row>
    <row r="94" spans="511:513" x14ac:dyDescent="0.25">
      <c r="SQ94" s="204"/>
      <c r="SR94" s="1577">
        <v>0</v>
      </c>
      <c r="SS94" s="1467"/>
    </row>
    <row r="95" spans="511:513" x14ac:dyDescent="0.25">
      <c r="SQ95" s="204"/>
      <c r="SR95" s="1577">
        <v>0</v>
      </c>
      <c r="SS95" s="1467"/>
    </row>
    <row r="96" spans="511:513" x14ac:dyDescent="0.25">
      <c r="SQ96" s="204"/>
      <c r="SR96" s="1577">
        <v>0</v>
      </c>
      <c r="SS96" s="1467"/>
    </row>
    <row r="97" spans="511:513" x14ac:dyDescent="0.25">
      <c r="SQ97" s="204"/>
      <c r="SR97" s="1577">
        <v>0</v>
      </c>
      <c r="SS97" s="1467"/>
    </row>
    <row r="98" spans="511:513" x14ac:dyDescent="0.25">
      <c r="SQ98" s="204"/>
      <c r="SR98" s="1577">
        <v>0</v>
      </c>
      <c r="SS98" s="1467"/>
    </row>
    <row r="99" spans="511:513" x14ac:dyDescent="0.25">
      <c r="SQ99" s="204"/>
      <c r="SR99" s="1577">
        <v>0</v>
      </c>
      <c r="SS99" s="1467"/>
    </row>
    <row r="100" spans="511:513" x14ac:dyDescent="0.25">
      <c r="SQ100" s="204"/>
      <c r="SR100" s="1577">
        <v>0</v>
      </c>
      <c r="SS100" s="1467"/>
    </row>
    <row r="101" spans="511:513" x14ac:dyDescent="0.25">
      <c r="SQ101" s="1576" t="s">
        <v>890</v>
      </c>
      <c r="SR101" s="1577">
        <v>8632.1679710042026</v>
      </c>
      <c r="SS101" s="1575">
        <v>0.99995199999999984</v>
      </c>
    </row>
  </sheetData>
  <mergeCells count="5">
    <mergeCell ref="A1:C1"/>
    <mergeCell ref="A2:C2"/>
    <mergeCell ref="A3:C3"/>
    <mergeCell ref="A4:C4"/>
    <mergeCell ref="A25:C25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5"/>
  <sheetViews>
    <sheetView zoomScale="85" zoomScaleNormal="85" workbookViewId="0">
      <selection activeCell="B3" sqref="B3:L3"/>
    </sheetView>
  </sheetViews>
  <sheetFormatPr baseColWidth="10" defaultColWidth="11.42578125" defaultRowHeight="15" x14ac:dyDescent="0.25"/>
  <cols>
    <col min="1" max="1" width="1.140625" style="208" customWidth="1"/>
    <col min="2" max="2" width="79.85546875" style="208" bestFit="1" customWidth="1"/>
    <col min="3" max="4" width="13.85546875" style="208" bestFit="1" customWidth="1"/>
    <col min="5" max="9" width="13.85546875" style="208" customWidth="1"/>
    <col min="10" max="10" width="12.5703125" style="208" customWidth="1"/>
    <col min="11" max="11" width="14.85546875" style="208" customWidth="1"/>
    <col min="12" max="12" width="12.7109375" style="208" customWidth="1"/>
    <col min="13" max="13" width="11.42578125" style="208"/>
    <col min="14" max="14" width="52.7109375" style="208" customWidth="1"/>
    <col min="15" max="16384" width="11.42578125" style="208"/>
  </cols>
  <sheetData>
    <row r="1" spans="2:16" ht="15.75" thickBot="1" x14ac:dyDescent="0.3"/>
    <row r="2" spans="2:16" ht="15.75" x14ac:dyDescent="0.25">
      <c r="B2" s="2045" t="s">
        <v>1129</v>
      </c>
      <c r="C2" s="2046"/>
      <c r="D2" s="2046"/>
      <c r="E2" s="2046"/>
      <c r="F2" s="2046"/>
      <c r="G2" s="2046"/>
      <c r="H2" s="2046"/>
      <c r="I2" s="2046"/>
      <c r="J2" s="2046"/>
      <c r="K2" s="2046"/>
      <c r="L2" s="2047"/>
    </row>
    <row r="3" spans="2:16" ht="15.75" x14ac:dyDescent="0.25">
      <c r="B3" s="2048" t="s">
        <v>2312</v>
      </c>
      <c r="C3" s="2049"/>
      <c r="D3" s="2049"/>
      <c r="E3" s="2049"/>
      <c r="F3" s="2049"/>
      <c r="G3" s="2049"/>
      <c r="H3" s="2049"/>
      <c r="I3" s="2049"/>
      <c r="J3" s="2049"/>
      <c r="K3" s="2049"/>
      <c r="L3" s="2050"/>
    </row>
    <row r="4" spans="2:16" ht="16.5" thickBot="1" x14ac:dyDescent="0.3">
      <c r="B4" s="2051" t="s">
        <v>1130</v>
      </c>
      <c r="C4" s="2052"/>
      <c r="D4" s="2052"/>
      <c r="E4" s="2052"/>
      <c r="F4" s="2052"/>
      <c r="G4" s="2053"/>
      <c r="H4" s="2053"/>
      <c r="I4" s="2053"/>
      <c r="J4" s="2052"/>
      <c r="K4" s="2052"/>
      <c r="L4" s="2054"/>
    </row>
    <row r="5" spans="2:16" ht="4.5" customHeight="1" thickBot="1" x14ac:dyDescent="0.3"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1"/>
    </row>
    <row r="6" spans="2:16" ht="28.5" customHeight="1" thickBot="1" x14ac:dyDescent="0.3">
      <c r="B6" s="350" t="s">
        <v>1131</v>
      </c>
      <c r="C6" s="961">
        <v>44896</v>
      </c>
      <c r="D6" s="212">
        <v>44986</v>
      </c>
      <c r="E6" s="212">
        <v>45078</v>
      </c>
      <c r="F6" s="212">
        <v>45170</v>
      </c>
      <c r="G6" s="212">
        <v>45200</v>
      </c>
      <c r="H6" s="212">
        <v>45231</v>
      </c>
      <c r="I6" s="351">
        <v>45261</v>
      </c>
      <c r="J6" s="213" t="s">
        <v>1053</v>
      </c>
      <c r="K6" s="213" t="s">
        <v>1054</v>
      </c>
      <c r="L6" s="214" t="s">
        <v>1055</v>
      </c>
    </row>
    <row r="7" spans="2:16" x14ac:dyDescent="0.25">
      <c r="B7" s="215" t="s">
        <v>969</v>
      </c>
      <c r="C7" s="1476">
        <v>17.915921469600001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7">
        <v>0</v>
      </c>
      <c r="J7" s="1468" t="s">
        <v>1010</v>
      </c>
      <c r="K7" s="721" t="s">
        <v>1010</v>
      </c>
      <c r="L7" s="721" t="s">
        <v>1010</v>
      </c>
      <c r="O7" s="218"/>
      <c r="P7" s="218"/>
    </row>
    <row r="8" spans="2:16" x14ac:dyDescent="0.25">
      <c r="B8" s="219" t="s">
        <v>725</v>
      </c>
      <c r="C8" s="1474">
        <v>2.2206457485170764E-2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1475">
        <v>0</v>
      </c>
      <c r="J8" s="1469"/>
      <c r="K8" s="221"/>
      <c r="L8" s="221"/>
      <c r="O8" s="222"/>
      <c r="P8" s="222"/>
    </row>
    <row r="9" spans="2:16" x14ac:dyDescent="0.25">
      <c r="B9" s="215" t="s">
        <v>970</v>
      </c>
      <c r="C9" s="1476">
        <v>29.856345682800008</v>
      </c>
      <c r="D9" s="216">
        <v>29.0417451044</v>
      </c>
      <c r="E9" s="216">
        <v>26.269992700000003</v>
      </c>
      <c r="F9" s="216">
        <v>22.084971496000001</v>
      </c>
      <c r="G9" s="216">
        <v>22.255826656000004</v>
      </c>
      <c r="H9" s="216">
        <v>22.530243120000002</v>
      </c>
      <c r="I9" s="217">
        <v>22.616875316000005</v>
      </c>
      <c r="J9" s="1468">
        <f>(I9-H9)/H9</f>
        <v>3.8451514055390093E-3</v>
      </c>
      <c r="K9" s="721">
        <f>(I9-F9)/F9</f>
        <v>2.4084424111497783E-2</v>
      </c>
      <c r="L9" s="721">
        <f>(I9-C9)/C9</f>
        <v>-0.24247677340400708</v>
      </c>
      <c r="M9" s="1355"/>
      <c r="N9" s="1355"/>
      <c r="O9" s="1357"/>
      <c r="P9" s="218"/>
    </row>
    <row r="10" spans="2:16" x14ac:dyDescent="0.25">
      <c r="B10" s="219" t="s">
        <v>725</v>
      </c>
      <c r="C10" s="1474">
        <v>3.7006395244177336E-2</v>
      </c>
      <c r="D10" s="220">
        <v>3.7660355698761444E-2</v>
      </c>
      <c r="E10" s="220">
        <v>3.480628561963349E-2</v>
      </c>
      <c r="F10" s="220">
        <v>3.1087762787290373E-2</v>
      </c>
      <c r="G10" s="220">
        <v>3.0442992313528927E-2</v>
      </c>
      <c r="H10" s="220">
        <v>3.2585414343173455E-2</v>
      </c>
      <c r="I10" s="1475">
        <v>3.3853578634395351E-2</v>
      </c>
      <c r="J10" s="1468"/>
      <c r="K10" s="721"/>
      <c r="L10" s="721"/>
      <c r="M10" s="1355"/>
      <c r="N10" s="1355"/>
      <c r="O10" s="1357"/>
      <c r="P10" s="222"/>
    </row>
    <row r="11" spans="2:16" x14ac:dyDescent="0.25">
      <c r="B11" s="215" t="s">
        <v>971</v>
      </c>
      <c r="C11" s="1476">
        <v>37.648998080399998</v>
      </c>
      <c r="D11" s="216">
        <v>20.2513889186</v>
      </c>
      <c r="E11" s="216">
        <v>17.798284680400002</v>
      </c>
      <c r="F11" s="216">
        <v>23.459729627600002</v>
      </c>
      <c r="G11" s="216">
        <v>21.780465288400002</v>
      </c>
      <c r="H11" s="216">
        <v>21.746815822199999</v>
      </c>
      <c r="I11" s="217">
        <v>21.929946129000001</v>
      </c>
      <c r="J11" s="1468">
        <f>(I11-H11)/H11</f>
        <v>8.4210170489904985E-3</v>
      </c>
      <c r="K11" s="721">
        <f>(I11-F11)/F11</f>
        <v>-6.5208914292014447E-2</v>
      </c>
      <c r="L11" s="721">
        <f>(I11-C11)/C11</f>
        <v>-0.41751581058894921</v>
      </c>
      <c r="M11" s="1355"/>
      <c r="N11" s="1355"/>
      <c r="O11" s="1357"/>
      <c r="P11" s="218"/>
    </row>
    <row r="12" spans="2:16" x14ac:dyDescent="0.25">
      <c r="B12" s="219" t="s">
        <v>725</v>
      </c>
      <c r="C12" s="1474">
        <v>4.6665245583393612E-2</v>
      </c>
      <c r="D12" s="220">
        <v>2.6261318227494602E-2</v>
      </c>
      <c r="E12" s="220">
        <v>2.3581741616759168E-2</v>
      </c>
      <c r="F12" s="220">
        <v>3.3022931899590109E-2</v>
      </c>
      <c r="G12" s="220">
        <v>2.9792761581430099E-2</v>
      </c>
      <c r="H12" s="220">
        <v>3.1452346094837311E-2</v>
      </c>
      <c r="I12" s="1475">
        <v>3.2825363599230238E-2</v>
      </c>
      <c r="J12" s="1468"/>
      <c r="K12" s="721"/>
      <c r="L12" s="721"/>
      <c r="M12" s="1355"/>
      <c r="N12" s="1355"/>
      <c r="O12" s="1357"/>
      <c r="P12" s="222"/>
    </row>
    <row r="13" spans="2:16" x14ac:dyDescent="0.25">
      <c r="B13" s="215" t="s">
        <v>2158</v>
      </c>
      <c r="C13" s="1476">
        <v>0</v>
      </c>
      <c r="D13" s="216">
        <v>0</v>
      </c>
      <c r="E13" s="216">
        <v>0</v>
      </c>
      <c r="F13" s="216">
        <v>4.4934680700000005</v>
      </c>
      <c r="G13" s="216">
        <v>12.692336328000001</v>
      </c>
      <c r="H13" s="216">
        <v>12.748616454</v>
      </c>
      <c r="I13" s="217">
        <v>12.807247502000001</v>
      </c>
      <c r="J13" s="1468">
        <f>(I13-H13)/H13</f>
        <v>4.5990126231779819E-3</v>
      </c>
      <c r="K13" s="721" t="s">
        <v>1010</v>
      </c>
      <c r="L13" s="721" t="s">
        <v>1010</v>
      </c>
      <c r="M13" s="1355"/>
      <c r="N13" s="1355"/>
      <c r="O13" s="1357"/>
      <c r="P13" s="222"/>
    </row>
    <row r="14" spans="2:16" x14ac:dyDescent="0.25">
      <c r="B14" s="1387" t="s">
        <v>725</v>
      </c>
      <c r="C14" s="1474">
        <v>0</v>
      </c>
      <c r="D14" s="220">
        <v>0</v>
      </c>
      <c r="E14" s="220">
        <v>0</v>
      </c>
      <c r="F14" s="220">
        <v>6.3252003507328182E-3</v>
      </c>
      <c r="G14" s="220">
        <v>1.7361417450196551E-2</v>
      </c>
      <c r="H14" s="220">
        <v>1.8438280814068227E-2</v>
      </c>
      <c r="I14" s="1475">
        <v>1.9170250281761791E-2</v>
      </c>
      <c r="J14" s="1468"/>
      <c r="K14" s="721"/>
      <c r="L14" s="721"/>
      <c r="M14" s="1355"/>
      <c r="N14" s="1355"/>
      <c r="O14" s="1357"/>
      <c r="P14" s="222"/>
    </row>
    <row r="15" spans="2:16" x14ac:dyDescent="0.25">
      <c r="B15" s="223" t="s">
        <v>972</v>
      </c>
      <c r="C15" s="1476">
        <v>12.585961326400001</v>
      </c>
      <c r="D15" s="216">
        <v>18.566042846400006</v>
      </c>
      <c r="E15" s="216">
        <v>18.911812777200002</v>
      </c>
      <c r="F15" s="216">
        <v>19.274555857199999</v>
      </c>
      <c r="G15" s="216">
        <v>18.169756150000001</v>
      </c>
      <c r="H15" s="216">
        <v>18.284009449999999</v>
      </c>
      <c r="I15" s="217">
        <v>18.403853650000002</v>
      </c>
      <c r="J15" s="1468">
        <f>(I15-H15)/H15</f>
        <v>6.5545907929949604E-3</v>
      </c>
      <c r="K15" s="721">
        <f>(I15-F15)/F15</f>
        <v>-4.5173658664344626E-2</v>
      </c>
      <c r="L15" s="721">
        <f>(I15-C15)/C15</f>
        <v>0.46225251871674938</v>
      </c>
      <c r="M15" s="1355"/>
      <c r="N15" s="1355"/>
      <c r="O15" s="1357"/>
      <c r="P15" s="218"/>
    </row>
    <row r="16" spans="2:16" x14ac:dyDescent="0.25">
      <c r="B16" s="219" t="s">
        <v>725</v>
      </c>
      <c r="C16" s="1474">
        <v>1.5600069222169072E-2</v>
      </c>
      <c r="D16" s="220">
        <v>2.4075818274706087E-2</v>
      </c>
      <c r="E16" s="220">
        <v>2.5057104683103213E-2</v>
      </c>
      <c r="F16" s="220">
        <v>2.7131699962915441E-2</v>
      </c>
      <c r="G16" s="220">
        <v>2.4853794710160637E-2</v>
      </c>
      <c r="H16" s="220">
        <v>2.6444100962846107E-2</v>
      </c>
      <c r="I16" s="1475">
        <v>2.7547408650010121E-2</v>
      </c>
      <c r="J16" s="1468"/>
      <c r="K16" s="721"/>
      <c r="L16" s="721"/>
      <c r="M16" s="1355"/>
      <c r="N16" s="1355"/>
      <c r="O16" s="1357"/>
      <c r="P16" s="222"/>
    </row>
    <row r="17" spans="2:20" x14ac:dyDescent="0.25">
      <c r="B17" s="215" t="s">
        <v>1431</v>
      </c>
      <c r="C17" s="1476">
        <v>37.279626731200004</v>
      </c>
      <c r="D17" s="216">
        <v>49.892047900800002</v>
      </c>
      <c r="E17" s="216">
        <v>61.940515124599997</v>
      </c>
      <c r="F17" s="216">
        <v>56.024550663200003</v>
      </c>
      <c r="G17" s="216">
        <v>51.095268645400004</v>
      </c>
      <c r="H17" s="216">
        <v>56.954836909600004</v>
      </c>
      <c r="I17" s="217">
        <v>58.104618048399999</v>
      </c>
      <c r="J17" s="1468">
        <f>(I17-H17)/H17</f>
        <v>2.0187594262186248E-2</v>
      </c>
      <c r="K17" s="721">
        <f>(I17-F17)/F17</f>
        <v>3.7127783455232571E-2</v>
      </c>
      <c r="L17" s="721">
        <f>(I17-C17)/C17</f>
        <v>0.5586158752971413</v>
      </c>
      <c r="M17" s="1355"/>
      <c r="N17" s="1355"/>
      <c r="O17" s="1357"/>
      <c r="P17" s="218"/>
    </row>
    <row r="18" spans="2:20" x14ac:dyDescent="0.25">
      <c r="B18" s="219" t="s">
        <v>725</v>
      </c>
      <c r="C18" s="1474">
        <v>4.6207416541434045E-2</v>
      </c>
      <c r="D18" s="220">
        <v>6.4698325246271088E-2</v>
      </c>
      <c r="E18" s="220">
        <v>8.2067752567516139E-2</v>
      </c>
      <c r="F18" s="220">
        <v>7.8862584975377639E-2</v>
      </c>
      <c r="G18" s="220">
        <v>6.9891489301758133E-2</v>
      </c>
      <c r="H18" s="220">
        <v>8.2373587788749286E-2</v>
      </c>
      <c r="I18" s="1475">
        <v>8.6972635637755577E-2</v>
      </c>
      <c r="J18" s="1468"/>
      <c r="K18" s="721"/>
      <c r="L18" s="721"/>
      <c r="M18" s="1355"/>
      <c r="N18" s="1355"/>
      <c r="O18" s="1357"/>
      <c r="P18" s="222"/>
    </row>
    <row r="19" spans="2:20" x14ac:dyDescent="0.25">
      <c r="B19" s="215" t="s">
        <v>973</v>
      </c>
      <c r="C19" s="1476">
        <v>109.90025016180002</v>
      </c>
      <c r="D19" s="216">
        <v>104.79504337540001</v>
      </c>
      <c r="E19" s="216">
        <v>116.63461639620002</v>
      </c>
      <c r="F19" s="216">
        <v>100.49568126920001</v>
      </c>
      <c r="G19" s="216">
        <v>127.47049403620002</v>
      </c>
      <c r="H19" s="216">
        <v>94.885987407399995</v>
      </c>
      <c r="I19" s="217">
        <v>89.356010998800016</v>
      </c>
      <c r="J19" s="1468">
        <f>(I19-H19)/H19</f>
        <v>-5.8280221976893344E-2</v>
      </c>
      <c r="K19" s="721">
        <f>(I19-F19)/F19</f>
        <v>-0.11084725363033171</v>
      </c>
      <c r="L19" s="721">
        <f>(I19-C19)/C19</f>
        <v>-0.18693532665079343</v>
      </c>
      <c r="M19" s="1355"/>
      <c r="N19" s="1355"/>
      <c r="O19" s="1357"/>
      <c r="P19" s="218"/>
    </row>
    <row r="20" spans="2:20" x14ac:dyDescent="0.25">
      <c r="B20" s="224" t="s">
        <v>725</v>
      </c>
      <c r="C20" s="1474">
        <v>0.13621935310269759</v>
      </c>
      <c r="D20" s="220">
        <v>0.13589467832588206</v>
      </c>
      <c r="E20" s="220">
        <v>0.15453440805191104</v>
      </c>
      <c r="F20" s="220">
        <v>0.14146207528544369</v>
      </c>
      <c r="G20" s="220">
        <v>0.17436257615259579</v>
      </c>
      <c r="H20" s="220">
        <v>0.13723328232914636</v>
      </c>
      <c r="I20" s="1475">
        <v>0.13375060447292475</v>
      </c>
      <c r="J20" s="1468"/>
      <c r="K20" s="721"/>
      <c r="L20" s="721"/>
      <c r="M20" s="1355"/>
      <c r="N20" s="1355"/>
      <c r="O20" s="1357"/>
      <c r="P20" s="222"/>
    </row>
    <row r="21" spans="2:20" x14ac:dyDescent="0.25">
      <c r="B21" s="215" t="s">
        <v>974</v>
      </c>
      <c r="C21" s="1476">
        <v>561.60170928679997</v>
      </c>
      <c r="D21" s="216">
        <v>548.60271771900011</v>
      </c>
      <c r="E21" s="216">
        <v>513.19330239800001</v>
      </c>
      <c r="F21" s="216">
        <v>484.57427454100002</v>
      </c>
      <c r="G21" s="216">
        <v>477.60152563900004</v>
      </c>
      <c r="H21" s="216">
        <v>464.27059362599999</v>
      </c>
      <c r="I21" s="217">
        <v>444.86075424700005</v>
      </c>
      <c r="J21" s="1468">
        <f>(I21-H21)/H21</f>
        <v>-4.1807169451347652E-2</v>
      </c>
      <c r="K21" s="721">
        <f>(I21-F21)/F21</f>
        <v>-8.1955486249486814E-2</v>
      </c>
      <c r="L21" s="721">
        <f>(I21-C21)/C21</f>
        <v>-0.20787143826192025</v>
      </c>
      <c r="M21" s="1355"/>
      <c r="N21" s="1355"/>
      <c r="O21" s="1357"/>
      <c r="P21" s="218"/>
    </row>
    <row r="22" spans="2:20" ht="15.75" thickBot="1" x14ac:dyDescent="0.3">
      <c r="B22" s="219" t="s">
        <v>725</v>
      </c>
      <c r="C22" s="1474">
        <v>0.69609506282095757</v>
      </c>
      <c r="D22" s="220">
        <v>0.71140950422688465</v>
      </c>
      <c r="E22" s="220">
        <v>0.67995270746107694</v>
      </c>
      <c r="F22" s="220">
        <v>0.68210774473864999</v>
      </c>
      <c r="G22" s="220">
        <v>0.65329496849032986</v>
      </c>
      <c r="H22" s="220">
        <v>0.67147298766717933</v>
      </c>
      <c r="I22" s="1475">
        <v>0.66588015872392214</v>
      </c>
      <c r="J22" s="1469"/>
      <c r="K22" s="221"/>
      <c r="L22" s="221"/>
      <c r="M22" s="1355"/>
      <c r="N22" s="1355"/>
      <c r="O22" s="1357"/>
      <c r="P22" s="225"/>
    </row>
    <row r="23" spans="2:20" ht="15.75" thickBot="1" x14ac:dyDescent="0.3">
      <c r="B23" s="352" t="s">
        <v>1117</v>
      </c>
      <c r="C23" s="1471">
        <v>806.78881273900004</v>
      </c>
      <c r="D23" s="1472">
        <v>771.14898586460015</v>
      </c>
      <c r="E23" s="1472">
        <v>754.74852407640003</v>
      </c>
      <c r="F23" s="1472">
        <v>710.40723152420003</v>
      </c>
      <c r="G23" s="1472">
        <v>731.06567274300005</v>
      </c>
      <c r="H23" s="1472">
        <v>691.42110278919995</v>
      </c>
      <c r="I23" s="1473">
        <v>668.07930589120008</v>
      </c>
      <c r="J23" s="1470">
        <f>(I23-H23)/H23</f>
        <v>-3.3759161824594042E-2</v>
      </c>
      <c r="K23" s="789">
        <f>(I23-F23)/F23</f>
        <v>-5.958262212813363E-2</v>
      </c>
      <c r="L23" s="789">
        <f>(I23-C23)/C23</f>
        <v>-0.17192790065703742</v>
      </c>
      <c r="M23" s="1355"/>
      <c r="N23" s="1355"/>
      <c r="O23" s="1357"/>
    </row>
    <row r="24" spans="2:20" ht="15.75" thickBot="1" x14ac:dyDescent="0.3">
      <c r="B24" s="959" t="s">
        <v>928</v>
      </c>
      <c r="C24" s="1477">
        <v>1</v>
      </c>
      <c r="D24" s="226">
        <v>0.99999999999999989</v>
      </c>
      <c r="E24" s="226">
        <v>1</v>
      </c>
      <c r="F24" s="226">
        <v>1</v>
      </c>
      <c r="G24" s="226">
        <v>1</v>
      </c>
      <c r="H24" s="226">
        <v>1</v>
      </c>
      <c r="I24" s="1478">
        <v>1</v>
      </c>
      <c r="J24" s="227"/>
      <c r="K24" s="227"/>
      <c r="L24" s="227"/>
      <c r="N24" s="25"/>
      <c r="O24" s="26"/>
      <c r="P24" s="26"/>
      <c r="Q24" s="26"/>
      <c r="R24" s="26"/>
      <c r="S24" s="26"/>
      <c r="T24" s="26"/>
    </row>
    <row r="25" spans="2:20" x14ac:dyDescent="0.25">
      <c r="B25" s="25"/>
      <c r="N25" s="25"/>
      <c r="O25" s="26"/>
      <c r="P25" s="26"/>
      <c r="Q25" s="26"/>
      <c r="R25" s="26"/>
      <c r="S25" s="26"/>
      <c r="T25" s="26"/>
    </row>
    <row r="26" spans="2:20" x14ac:dyDescent="0.25">
      <c r="B26" s="25"/>
      <c r="I26" s="1356"/>
      <c r="N26" s="25"/>
      <c r="O26" s="26"/>
      <c r="P26" s="26"/>
      <c r="Q26" s="26"/>
      <c r="R26" s="26"/>
      <c r="S26" s="26"/>
      <c r="T26" s="26"/>
    </row>
    <row r="27" spans="2:20" x14ac:dyDescent="0.25">
      <c r="B27" s="25"/>
      <c r="N27" s="25"/>
      <c r="O27" s="26"/>
      <c r="P27" s="26"/>
      <c r="Q27" s="26"/>
      <c r="R27" s="26"/>
      <c r="S27" s="26"/>
      <c r="T27" s="26"/>
    </row>
    <row r="28" spans="2:20" x14ac:dyDescent="0.25">
      <c r="B28" s="25"/>
      <c r="L28" s="228"/>
      <c r="N28" s="25"/>
      <c r="O28" s="26"/>
      <c r="P28" s="26"/>
      <c r="Q28" s="26"/>
      <c r="R28" s="26"/>
      <c r="S28" s="26"/>
      <c r="T28" s="26"/>
    </row>
    <row r="29" spans="2:20" x14ac:dyDescent="0.25">
      <c r="B29" s="25"/>
      <c r="N29" s="25"/>
      <c r="O29" s="26"/>
      <c r="P29" s="26"/>
      <c r="Q29" s="26"/>
      <c r="R29" s="26"/>
      <c r="S29" s="26"/>
      <c r="T29" s="26"/>
    </row>
    <row r="30" spans="2:20" x14ac:dyDescent="0.25">
      <c r="B30" s="25"/>
      <c r="N30" s="25"/>
      <c r="O30" s="26"/>
      <c r="P30" s="26"/>
      <c r="Q30" s="26"/>
      <c r="R30" s="26"/>
      <c r="S30" s="26"/>
      <c r="T30" s="26"/>
    </row>
    <row r="31" spans="2:20" x14ac:dyDescent="0.25">
      <c r="B31" s="25"/>
      <c r="N31" s="25"/>
      <c r="O31" s="26"/>
      <c r="P31" s="26"/>
      <c r="Q31" s="26"/>
      <c r="R31" s="26"/>
      <c r="S31" s="26"/>
      <c r="T31" s="26"/>
    </row>
    <row r="32" spans="2:20" x14ac:dyDescent="0.25">
      <c r="B32" s="25"/>
      <c r="N32" s="25"/>
      <c r="O32" s="26"/>
      <c r="P32" s="26"/>
      <c r="Q32" s="26"/>
      <c r="R32" s="26"/>
      <c r="S32" s="26"/>
      <c r="T32" s="26"/>
    </row>
    <row r="33" spans="2:20" x14ac:dyDescent="0.25">
      <c r="B33" s="25"/>
      <c r="N33" s="25"/>
      <c r="O33" s="26"/>
      <c r="P33" s="26"/>
      <c r="Q33" s="26"/>
      <c r="R33" s="26"/>
      <c r="S33" s="26"/>
      <c r="T33" s="26"/>
    </row>
    <row r="34" spans="2:20" x14ac:dyDescent="0.25">
      <c r="B34" s="25"/>
      <c r="N34" s="25"/>
      <c r="O34" s="26"/>
      <c r="P34" s="26"/>
      <c r="Q34" s="26"/>
      <c r="R34" s="26"/>
      <c r="S34" s="26"/>
      <c r="T34" s="26"/>
    </row>
    <row r="35" spans="2:20" x14ac:dyDescent="0.25">
      <c r="B35" s="25"/>
      <c r="N35" s="25"/>
      <c r="O35" s="26"/>
      <c r="P35" s="26"/>
      <c r="Q35" s="26"/>
      <c r="R35" s="26"/>
      <c r="S35" s="26"/>
      <c r="T35" s="26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25"/>
  <sheetViews>
    <sheetView zoomScale="84" zoomScaleNormal="84" workbookViewId="0">
      <selection activeCell="G9" sqref="G9"/>
    </sheetView>
  </sheetViews>
  <sheetFormatPr baseColWidth="10" defaultColWidth="11.42578125" defaultRowHeight="15" x14ac:dyDescent="0.25"/>
  <cols>
    <col min="1" max="16384" width="11.42578125" style="898"/>
  </cols>
  <sheetData>
    <row r="1" spans="1:51" x14ac:dyDescent="0.25">
      <c r="A1" s="2059" t="s">
        <v>1824</v>
      </c>
      <c r="B1" s="2060"/>
      <c r="C1" s="2060"/>
      <c r="D1" s="2060"/>
      <c r="E1" s="2060"/>
      <c r="F1" s="2060"/>
      <c r="G1" s="2060"/>
      <c r="H1" s="2060"/>
      <c r="I1" s="2060"/>
      <c r="J1" s="2060"/>
      <c r="K1" s="2060"/>
      <c r="L1" s="2060"/>
      <c r="M1" s="2060"/>
      <c r="N1" s="2060"/>
      <c r="O1" s="2060"/>
      <c r="P1" s="2060"/>
      <c r="Q1" s="2060"/>
      <c r="R1" s="2060"/>
      <c r="S1" s="2060"/>
      <c r="T1" s="2060"/>
      <c r="U1" s="2060"/>
      <c r="V1" s="2060"/>
      <c r="W1" s="2060"/>
      <c r="X1" s="2060"/>
      <c r="Y1" s="2060"/>
      <c r="Z1" s="2060"/>
      <c r="AA1" s="2060"/>
      <c r="AB1" s="2060"/>
      <c r="AC1" s="2060"/>
      <c r="AD1" s="2060"/>
      <c r="AE1" s="2060"/>
      <c r="AF1" s="2060"/>
      <c r="AG1" s="2060"/>
      <c r="AH1" s="2060"/>
      <c r="AI1" s="2060"/>
      <c r="AJ1" s="2060"/>
      <c r="AK1" s="2060"/>
      <c r="AL1" s="2060"/>
      <c r="AM1" s="2060"/>
      <c r="AN1" s="2060"/>
      <c r="AO1" s="2060"/>
      <c r="AP1" s="2060"/>
      <c r="AQ1" s="2060"/>
      <c r="AR1" s="2060"/>
      <c r="AS1" s="2060"/>
      <c r="AT1" s="2060"/>
      <c r="AU1" s="2060"/>
      <c r="AV1" s="2060"/>
      <c r="AW1" s="2060"/>
      <c r="AX1" s="2060"/>
      <c r="AY1" s="2060"/>
    </row>
    <row r="2" spans="1:51" x14ac:dyDescent="0.25">
      <c r="A2" s="2059" t="s">
        <v>2312</v>
      </c>
      <c r="B2" s="2060"/>
      <c r="C2" s="2060"/>
      <c r="D2" s="2060"/>
      <c r="E2" s="2060"/>
      <c r="F2" s="2060"/>
      <c r="G2" s="2060"/>
      <c r="H2" s="2060"/>
      <c r="I2" s="2060"/>
      <c r="J2" s="2060"/>
      <c r="K2" s="2060"/>
      <c r="L2" s="2060"/>
      <c r="M2" s="2060"/>
      <c r="N2" s="2060"/>
      <c r="O2" s="2060"/>
      <c r="P2" s="2060"/>
      <c r="Q2" s="2060"/>
      <c r="R2" s="2060"/>
      <c r="S2" s="2060"/>
      <c r="T2" s="2060"/>
      <c r="U2" s="2060"/>
      <c r="V2" s="2060"/>
      <c r="W2" s="2060"/>
      <c r="X2" s="2060"/>
      <c r="Y2" s="2060"/>
      <c r="Z2" s="2060"/>
      <c r="AA2" s="2060"/>
      <c r="AB2" s="2060"/>
      <c r="AC2" s="2060"/>
      <c r="AD2" s="2060"/>
      <c r="AE2" s="2060"/>
      <c r="AF2" s="2060"/>
      <c r="AG2" s="2060"/>
      <c r="AH2" s="2060"/>
      <c r="AI2" s="2060"/>
      <c r="AJ2" s="2060"/>
      <c r="AK2" s="2060"/>
      <c r="AL2" s="2060"/>
      <c r="AM2" s="2060"/>
      <c r="AN2" s="2060"/>
      <c r="AO2" s="2060"/>
      <c r="AP2" s="2060"/>
      <c r="AQ2" s="2060"/>
      <c r="AR2" s="2060"/>
      <c r="AS2" s="2060"/>
      <c r="AT2" s="2060"/>
      <c r="AU2" s="2060"/>
      <c r="AV2" s="2060"/>
      <c r="AW2" s="2060"/>
      <c r="AX2" s="2060"/>
      <c r="AY2" s="2060"/>
    </row>
    <row r="3" spans="1:51" x14ac:dyDescent="0.25">
      <c r="A3" s="2059" t="s">
        <v>1009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060"/>
      <c r="N3" s="2060"/>
      <c r="O3" s="2060"/>
      <c r="P3" s="2060"/>
      <c r="Q3" s="2060"/>
      <c r="R3" s="2060"/>
      <c r="S3" s="2060"/>
      <c r="T3" s="2060"/>
      <c r="U3" s="2060"/>
      <c r="V3" s="2060"/>
      <c r="W3" s="2060"/>
      <c r="X3" s="2060"/>
      <c r="Y3" s="2060"/>
      <c r="Z3" s="2060"/>
      <c r="AA3" s="2060"/>
      <c r="AB3" s="2060"/>
      <c r="AC3" s="2060"/>
      <c r="AD3" s="2060"/>
      <c r="AE3" s="2060"/>
      <c r="AF3" s="2060"/>
      <c r="AG3" s="2060"/>
      <c r="AH3" s="2060"/>
      <c r="AI3" s="2060"/>
      <c r="AJ3" s="2060"/>
      <c r="AK3" s="2060"/>
      <c r="AL3" s="2060"/>
      <c r="AM3" s="2060"/>
      <c r="AN3" s="2060"/>
      <c r="AO3" s="2060"/>
      <c r="AP3" s="2060"/>
      <c r="AQ3" s="2060"/>
      <c r="AR3" s="2060"/>
      <c r="AS3" s="2060"/>
      <c r="AT3" s="2060"/>
      <c r="AU3" s="2060"/>
      <c r="AV3" s="2060"/>
      <c r="AW3" s="2060"/>
      <c r="AX3" s="2060"/>
      <c r="AY3" s="2060"/>
    </row>
    <row r="4" spans="1:51" ht="19.5" thickBot="1" x14ac:dyDescent="0.35">
      <c r="A4" s="899"/>
      <c r="B4" s="900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</row>
    <row r="5" spans="1:51" ht="27" customHeight="1" thickBot="1" x14ac:dyDescent="0.3">
      <c r="A5" s="901" t="s">
        <v>872</v>
      </c>
      <c r="B5" s="902"/>
      <c r="C5" s="2061" t="s">
        <v>1825</v>
      </c>
      <c r="D5" s="2062"/>
      <c r="E5" s="2062"/>
      <c r="F5" s="2062"/>
      <c r="G5" s="2062"/>
      <c r="H5" s="2063"/>
      <c r="I5" s="2061" t="s">
        <v>1826</v>
      </c>
      <c r="J5" s="2062"/>
      <c r="K5" s="2062"/>
      <c r="L5" s="2062"/>
      <c r="M5" s="2062"/>
      <c r="N5" s="2062"/>
      <c r="O5" s="2063"/>
      <c r="P5" s="2061" t="s">
        <v>1827</v>
      </c>
      <c r="Q5" s="2062"/>
      <c r="R5" s="2062"/>
      <c r="S5" s="2062"/>
      <c r="T5" s="2062"/>
      <c r="U5" s="2062"/>
      <c r="V5" s="2062"/>
      <c r="W5" s="2062"/>
      <c r="X5" s="2062"/>
      <c r="Y5" s="2063"/>
      <c r="Z5" s="2061" t="s">
        <v>1828</v>
      </c>
      <c r="AA5" s="2062"/>
      <c r="AB5" s="2062"/>
      <c r="AC5" s="2062"/>
      <c r="AD5" s="2062"/>
      <c r="AE5" s="2062"/>
      <c r="AF5" s="2062"/>
      <c r="AG5" s="2062"/>
      <c r="AH5" s="2063"/>
      <c r="AI5" s="2061" t="s">
        <v>1829</v>
      </c>
      <c r="AJ5" s="2062"/>
      <c r="AK5" s="2062"/>
      <c r="AL5" s="2062"/>
      <c r="AM5" s="2062"/>
      <c r="AN5" s="2063"/>
      <c r="AO5" s="2061" t="s">
        <v>1830</v>
      </c>
      <c r="AP5" s="2063"/>
      <c r="AQ5" s="2064" t="s">
        <v>1831</v>
      </c>
      <c r="AR5" s="2065"/>
      <c r="AS5" s="2065"/>
      <c r="AT5" s="2065"/>
      <c r="AU5" s="2065"/>
      <c r="AV5" s="2066"/>
      <c r="AW5" s="2067" t="s">
        <v>1832</v>
      </c>
      <c r="AX5" s="2068"/>
      <c r="AY5" s="2069" t="s">
        <v>1</v>
      </c>
    </row>
    <row r="6" spans="1:51" ht="18.75" thickBot="1" x14ac:dyDescent="0.3">
      <c r="A6" s="1520" t="s">
        <v>913</v>
      </c>
      <c r="B6" s="1521"/>
      <c r="C6" s="1522" t="s">
        <v>1833</v>
      </c>
      <c r="D6" s="1520" t="s">
        <v>1834</v>
      </c>
      <c r="E6" s="1520" t="s">
        <v>1835</v>
      </c>
      <c r="F6" s="1520" t="s">
        <v>1836</v>
      </c>
      <c r="G6" s="1520" t="s">
        <v>1837</v>
      </c>
      <c r="H6" s="1523" t="s">
        <v>1838</v>
      </c>
      <c r="I6" s="1522" t="s">
        <v>1839</v>
      </c>
      <c r="J6" s="1520" t="s">
        <v>1840</v>
      </c>
      <c r="K6" s="1520" t="s">
        <v>1841</v>
      </c>
      <c r="L6" s="1520" t="s">
        <v>1842</v>
      </c>
      <c r="M6" s="1520" t="s">
        <v>1843</v>
      </c>
      <c r="N6" s="1520" t="s">
        <v>1844</v>
      </c>
      <c r="O6" s="1523" t="s">
        <v>1845</v>
      </c>
      <c r="P6" s="1522" t="s">
        <v>1846</v>
      </c>
      <c r="Q6" s="1520" t="s">
        <v>1847</v>
      </c>
      <c r="R6" s="1520" t="s">
        <v>1848</v>
      </c>
      <c r="S6" s="1520" t="s">
        <v>1849</v>
      </c>
      <c r="T6" s="1520" t="s">
        <v>1850</v>
      </c>
      <c r="U6" s="1520" t="s">
        <v>1851</v>
      </c>
      <c r="V6" s="1520" t="s">
        <v>1852</v>
      </c>
      <c r="W6" s="1520" t="s">
        <v>1853</v>
      </c>
      <c r="X6" s="1520" t="s">
        <v>1854</v>
      </c>
      <c r="Y6" s="1523" t="s">
        <v>1855</v>
      </c>
      <c r="Z6" s="1520" t="s">
        <v>1856</v>
      </c>
      <c r="AA6" s="1520" t="s">
        <v>1857</v>
      </c>
      <c r="AB6" s="1520" t="s">
        <v>1858</v>
      </c>
      <c r="AC6" s="1520" t="s">
        <v>1859</v>
      </c>
      <c r="AD6" s="1520" t="s">
        <v>1860</v>
      </c>
      <c r="AE6" s="1520" t="s">
        <v>1861</v>
      </c>
      <c r="AF6" s="1520" t="s">
        <v>1862</v>
      </c>
      <c r="AG6" s="1520" t="s">
        <v>1863</v>
      </c>
      <c r="AH6" s="1520" t="s">
        <v>1864</v>
      </c>
      <c r="AI6" s="1522" t="s">
        <v>1865</v>
      </c>
      <c r="AJ6" s="1520" t="s">
        <v>1866</v>
      </c>
      <c r="AK6" s="1520" t="s">
        <v>1867</v>
      </c>
      <c r="AL6" s="1520" t="s">
        <v>1868</v>
      </c>
      <c r="AM6" s="1520" t="s">
        <v>1869</v>
      </c>
      <c r="AN6" s="1523" t="s">
        <v>1870</v>
      </c>
      <c r="AO6" s="1522" t="s">
        <v>1871</v>
      </c>
      <c r="AP6" s="1520" t="s">
        <v>1872</v>
      </c>
      <c r="AQ6" s="1514" t="s">
        <v>1873</v>
      </c>
      <c r="AR6" s="901" t="s">
        <v>1874</v>
      </c>
      <c r="AS6" s="901" t="s">
        <v>1875</v>
      </c>
      <c r="AT6" s="901" t="s">
        <v>1876</v>
      </c>
      <c r="AU6" s="901" t="s">
        <v>1877</v>
      </c>
      <c r="AV6" s="1515" t="s">
        <v>1878</v>
      </c>
      <c r="AW6" s="1520" t="s">
        <v>1879</v>
      </c>
      <c r="AX6" s="1524" t="s">
        <v>1880</v>
      </c>
      <c r="AY6" s="2070"/>
    </row>
    <row r="7" spans="1:51" ht="15.75" thickBot="1" x14ac:dyDescent="0.3">
      <c r="A7" s="1525" t="s">
        <v>1881</v>
      </c>
      <c r="B7" s="1526"/>
      <c r="C7" s="1527">
        <f>SUM(C8:C20)</f>
        <v>0</v>
      </c>
      <c r="D7" s="1528">
        <f>SUM(D8:D20)</f>
        <v>1.6902762856</v>
      </c>
      <c r="E7" s="1528">
        <f t="shared" ref="E7:AN7" si="0">SUM(E8:E20)</f>
        <v>0</v>
      </c>
      <c r="F7" s="1528">
        <f t="shared" si="0"/>
        <v>0</v>
      </c>
      <c r="G7" s="1528">
        <f t="shared" si="0"/>
        <v>0</v>
      </c>
      <c r="H7" s="1529">
        <f t="shared" si="0"/>
        <v>0</v>
      </c>
      <c r="I7" s="1527">
        <f t="shared" si="0"/>
        <v>0</v>
      </c>
      <c r="J7" s="1528">
        <f t="shared" si="0"/>
        <v>0</v>
      </c>
      <c r="K7" s="1528">
        <f t="shared" si="0"/>
        <v>0</v>
      </c>
      <c r="L7" s="1528">
        <f t="shared" si="0"/>
        <v>0</v>
      </c>
      <c r="M7" s="1528">
        <f t="shared" si="0"/>
        <v>0</v>
      </c>
      <c r="N7" s="1528">
        <f t="shared" si="0"/>
        <v>0</v>
      </c>
      <c r="O7" s="1529">
        <f t="shared" si="0"/>
        <v>0</v>
      </c>
      <c r="P7" s="1527">
        <f t="shared" si="0"/>
        <v>0</v>
      </c>
      <c r="Q7" s="1528">
        <f t="shared" si="0"/>
        <v>0</v>
      </c>
      <c r="R7" s="1528">
        <f t="shared" si="0"/>
        <v>0</v>
      </c>
      <c r="S7" s="1528">
        <f t="shared" si="0"/>
        <v>0</v>
      </c>
      <c r="T7" s="1528">
        <f t="shared" si="0"/>
        <v>0</v>
      </c>
      <c r="U7" s="1528">
        <f t="shared" si="0"/>
        <v>0</v>
      </c>
      <c r="V7" s="1528">
        <f t="shared" si="0"/>
        <v>0</v>
      </c>
      <c r="W7" s="1528">
        <f t="shared" si="0"/>
        <v>0</v>
      </c>
      <c r="X7" s="1528">
        <f t="shared" si="0"/>
        <v>0</v>
      </c>
      <c r="Y7" s="1529">
        <f t="shared" si="0"/>
        <v>0</v>
      </c>
      <c r="Z7" s="1527">
        <f t="shared" si="0"/>
        <v>0</v>
      </c>
      <c r="AA7" s="1528">
        <f t="shared" si="0"/>
        <v>0</v>
      </c>
      <c r="AB7" s="1528">
        <f t="shared" si="0"/>
        <v>0</v>
      </c>
      <c r="AC7" s="1528">
        <f t="shared" si="0"/>
        <v>0</v>
      </c>
      <c r="AD7" s="1528">
        <f t="shared" si="0"/>
        <v>0</v>
      </c>
      <c r="AE7" s="1528">
        <f t="shared" si="0"/>
        <v>0</v>
      </c>
      <c r="AF7" s="1528">
        <f t="shared" si="0"/>
        <v>1.8343574144000001</v>
      </c>
      <c r="AG7" s="1528">
        <f t="shared" si="0"/>
        <v>0</v>
      </c>
      <c r="AH7" s="1529">
        <f t="shared" si="0"/>
        <v>0</v>
      </c>
      <c r="AI7" s="1527">
        <f t="shared" si="0"/>
        <v>41.707972203800004</v>
      </c>
      <c r="AJ7" s="1528">
        <f t="shared" si="0"/>
        <v>12.586809977000001</v>
      </c>
      <c r="AK7" s="1528">
        <f t="shared" si="0"/>
        <v>0</v>
      </c>
      <c r="AL7" s="1528">
        <f t="shared" si="0"/>
        <v>0</v>
      </c>
      <c r="AM7" s="1528">
        <f t="shared" si="0"/>
        <v>0</v>
      </c>
      <c r="AN7" s="1529">
        <f t="shared" si="0"/>
        <v>14.552191196200001</v>
      </c>
      <c r="AO7" s="1527"/>
      <c r="AP7" s="1529">
        <f t="shared" ref="AP7:AX7" si="1">SUM(AP8:AP20)</f>
        <v>0</v>
      </c>
      <c r="AQ7" s="926">
        <f t="shared" si="1"/>
        <v>0</v>
      </c>
      <c r="AR7" s="927">
        <f t="shared" si="1"/>
        <v>0</v>
      </c>
      <c r="AS7" s="927">
        <f t="shared" si="1"/>
        <v>0</v>
      </c>
      <c r="AT7" s="927">
        <f t="shared" si="1"/>
        <v>0.41618591000000005</v>
      </c>
      <c r="AU7" s="927">
        <f t="shared" si="1"/>
        <v>0</v>
      </c>
      <c r="AV7" s="928">
        <f t="shared" si="1"/>
        <v>0</v>
      </c>
      <c r="AW7" s="1527">
        <f t="shared" si="1"/>
        <v>0</v>
      </c>
      <c r="AX7" s="1529">
        <f t="shared" si="1"/>
        <v>1.0428003306</v>
      </c>
      <c r="AY7" s="1529">
        <f>SUM(AY8:AY20)</f>
        <v>73.830593317599991</v>
      </c>
    </row>
    <row r="8" spans="1:51" x14ac:dyDescent="0.25">
      <c r="A8" s="918"/>
      <c r="B8" s="918" t="s">
        <v>773</v>
      </c>
      <c r="C8" s="919">
        <v>0</v>
      </c>
      <c r="D8" s="920">
        <v>0</v>
      </c>
      <c r="E8" s="920">
        <v>0</v>
      </c>
      <c r="F8" s="920">
        <v>0</v>
      </c>
      <c r="G8" s="920">
        <v>0</v>
      </c>
      <c r="H8" s="921">
        <v>0</v>
      </c>
      <c r="I8" s="919">
        <v>0</v>
      </c>
      <c r="J8" s="920">
        <v>0</v>
      </c>
      <c r="K8" s="920">
        <v>0</v>
      </c>
      <c r="L8" s="920">
        <v>0</v>
      </c>
      <c r="M8" s="920">
        <v>0</v>
      </c>
      <c r="N8" s="920">
        <v>0</v>
      </c>
      <c r="O8" s="921">
        <v>0</v>
      </c>
      <c r="P8" s="919">
        <v>0</v>
      </c>
      <c r="Q8" s="920">
        <v>0</v>
      </c>
      <c r="R8" s="920">
        <v>0</v>
      </c>
      <c r="S8" s="920">
        <v>0</v>
      </c>
      <c r="T8" s="920">
        <v>0</v>
      </c>
      <c r="U8" s="920">
        <v>0</v>
      </c>
      <c r="V8" s="920">
        <v>0</v>
      </c>
      <c r="W8" s="920">
        <v>0</v>
      </c>
      <c r="X8" s="920">
        <v>0</v>
      </c>
      <c r="Y8" s="921">
        <v>0</v>
      </c>
      <c r="Z8" s="919">
        <v>0</v>
      </c>
      <c r="AA8" s="920">
        <v>0</v>
      </c>
      <c r="AB8" s="920">
        <v>0</v>
      </c>
      <c r="AC8" s="920">
        <v>0</v>
      </c>
      <c r="AD8" s="920">
        <v>0</v>
      </c>
      <c r="AE8" s="920">
        <v>0</v>
      </c>
      <c r="AF8" s="920">
        <v>0</v>
      </c>
      <c r="AG8" s="920">
        <v>0</v>
      </c>
      <c r="AH8" s="921">
        <v>0</v>
      </c>
      <c r="AI8" s="919">
        <v>16.674619973200002</v>
      </c>
      <c r="AJ8" s="920">
        <v>8.5895899852000017</v>
      </c>
      <c r="AK8" s="920">
        <v>0</v>
      </c>
      <c r="AL8" s="920">
        <v>0</v>
      </c>
      <c r="AM8" s="920">
        <v>0</v>
      </c>
      <c r="AN8" s="921">
        <v>0</v>
      </c>
      <c r="AO8" s="919">
        <v>0</v>
      </c>
      <c r="AP8" s="921">
        <v>0</v>
      </c>
      <c r="AQ8" s="919">
        <v>0</v>
      </c>
      <c r="AR8" s="920">
        <v>0</v>
      </c>
      <c r="AS8" s="920">
        <v>0</v>
      </c>
      <c r="AT8" s="920">
        <v>0</v>
      </c>
      <c r="AU8" s="920">
        <v>0</v>
      </c>
      <c r="AV8" s="921">
        <v>0</v>
      </c>
      <c r="AW8" s="919">
        <v>0</v>
      </c>
      <c r="AX8" s="921">
        <v>0</v>
      </c>
      <c r="AY8" s="921">
        <v>25.264209958400002</v>
      </c>
    </row>
    <row r="9" spans="1:51" x14ac:dyDescent="0.25">
      <c r="A9" s="918"/>
      <c r="B9" s="918" t="s">
        <v>764</v>
      </c>
      <c r="C9" s="919">
        <v>0</v>
      </c>
      <c r="D9" s="920">
        <v>0</v>
      </c>
      <c r="E9" s="920">
        <v>0</v>
      </c>
      <c r="F9" s="920">
        <v>0</v>
      </c>
      <c r="G9" s="920">
        <v>0</v>
      </c>
      <c r="H9" s="921">
        <v>0</v>
      </c>
      <c r="I9" s="919">
        <v>0</v>
      </c>
      <c r="J9" s="920">
        <v>0</v>
      </c>
      <c r="K9" s="920">
        <v>0</v>
      </c>
      <c r="L9" s="920">
        <v>0</v>
      </c>
      <c r="M9" s="920">
        <v>0</v>
      </c>
      <c r="N9" s="920">
        <v>0</v>
      </c>
      <c r="O9" s="921">
        <v>0</v>
      </c>
      <c r="P9" s="919">
        <v>0</v>
      </c>
      <c r="Q9" s="920">
        <v>0</v>
      </c>
      <c r="R9" s="920">
        <v>0</v>
      </c>
      <c r="S9" s="920">
        <v>0</v>
      </c>
      <c r="T9" s="920">
        <v>0</v>
      </c>
      <c r="U9" s="920">
        <v>0</v>
      </c>
      <c r="V9" s="920">
        <v>0</v>
      </c>
      <c r="W9" s="920">
        <v>0</v>
      </c>
      <c r="X9" s="920">
        <v>0</v>
      </c>
      <c r="Y9" s="921">
        <v>0</v>
      </c>
      <c r="Z9" s="919">
        <v>0</v>
      </c>
      <c r="AA9" s="920">
        <v>0</v>
      </c>
      <c r="AB9" s="920">
        <v>0</v>
      </c>
      <c r="AC9" s="920">
        <v>0</v>
      </c>
      <c r="AD9" s="920">
        <v>0</v>
      </c>
      <c r="AE9" s="920">
        <v>0</v>
      </c>
      <c r="AF9" s="920">
        <v>7.761122740000001E-2</v>
      </c>
      <c r="AG9" s="920">
        <v>0</v>
      </c>
      <c r="AH9" s="921">
        <v>0</v>
      </c>
      <c r="AI9" s="919">
        <v>17.2391408294</v>
      </c>
      <c r="AJ9" s="920">
        <v>3.9972199918000002</v>
      </c>
      <c r="AK9" s="920">
        <v>0</v>
      </c>
      <c r="AL9" s="920">
        <v>0</v>
      </c>
      <c r="AM9" s="920">
        <v>0</v>
      </c>
      <c r="AN9" s="921">
        <v>14.552191196200001</v>
      </c>
      <c r="AO9" s="919">
        <v>0</v>
      </c>
      <c r="AP9" s="921">
        <v>0</v>
      </c>
      <c r="AQ9" s="919">
        <v>0</v>
      </c>
      <c r="AR9" s="920">
        <v>0</v>
      </c>
      <c r="AS9" s="920">
        <v>0</v>
      </c>
      <c r="AT9" s="920">
        <v>0</v>
      </c>
      <c r="AU9" s="920">
        <v>0</v>
      </c>
      <c r="AV9" s="921">
        <v>0</v>
      </c>
      <c r="AW9" s="919">
        <v>0</v>
      </c>
      <c r="AX9" s="921">
        <v>0</v>
      </c>
      <c r="AY9" s="921">
        <v>35.866163244799999</v>
      </c>
    </row>
    <row r="10" spans="1:51" x14ac:dyDescent="0.25">
      <c r="A10" s="918"/>
      <c r="B10" s="918" t="s">
        <v>774</v>
      </c>
      <c r="C10" s="919">
        <v>0</v>
      </c>
      <c r="D10" s="920">
        <v>2.0073046000000001E-2</v>
      </c>
      <c r="E10" s="920">
        <v>0</v>
      </c>
      <c r="F10" s="920">
        <v>0</v>
      </c>
      <c r="G10" s="920">
        <v>0</v>
      </c>
      <c r="H10" s="921">
        <v>0</v>
      </c>
      <c r="I10" s="919">
        <v>0</v>
      </c>
      <c r="J10" s="920">
        <v>0</v>
      </c>
      <c r="K10" s="920">
        <v>0</v>
      </c>
      <c r="L10" s="920">
        <v>0</v>
      </c>
      <c r="M10" s="920">
        <v>0</v>
      </c>
      <c r="N10" s="920">
        <v>0</v>
      </c>
      <c r="O10" s="921">
        <v>0</v>
      </c>
      <c r="P10" s="919">
        <v>0</v>
      </c>
      <c r="Q10" s="920">
        <v>0</v>
      </c>
      <c r="R10" s="920">
        <v>0</v>
      </c>
      <c r="S10" s="920">
        <v>0</v>
      </c>
      <c r="T10" s="920">
        <v>0</v>
      </c>
      <c r="U10" s="920">
        <v>0</v>
      </c>
      <c r="V10" s="920">
        <v>0</v>
      </c>
      <c r="W10" s="920">
        <v>0</v>
      </c>
      <c r="X10" s="920">
        <v>0</v>
      </c>
      <c r="Y10" s="921">
        <v>0</v>
      </c>
      <c r="Z10" s="919">
        <v>0</v>
      </c>
      <c r="AA10" s="920">
        <v>0</v>
      </c>
      <c r="AB10" s="920">
        <v>0</v>
      </c>
      <c r="AC10" s="920">
        <v>0</v>
      </c>
      <c r="AD10" s="920">
        <v>0</v>
      </c>
      <c r="AE10" s="920">
        <v>0</v>
      </c>
      <c r="AF10" s="920">
        <v>0</v>
      </c>
      <c r="AG10" s="920">
        <v>0</v>
      </c>
      <c r="AH10" s="921">
        <v>0</v>
      </c>
      <c r="AI10" s="919">
        <v>0</v>
      </c>
      <c r="AJ10" s="920">
        <v>0</v>
      </c>
      <c r="AK10" s="920">
        <v>0</v>
      </c>
      <c r="AL10" s="920">
        <v>0</v>
      </c>
      <c r="AM10" s="920">
        <v>0</v>
      </c>
      <c r="AN10" s="921">
        <v>0</v>
      </c>
      <c r="AO10" s="919">
        <v>0</v>
      </c>
      <c r="AP10" s="921">
        <v>0</v>
      </c>
      <c r="AQ10" s="919">
        <v>0</v>
      </c>
      <c r="AR10" s="920">
        <v>0</v>
      </c>
      <c r="AS10" s="920">
        <v>0</v>
      </c>
      <c r="AT10" s="920">
        <v>0</v>
      </c>
      <c r="AU10" s="920">
        <v>0</v>
      </c>
      <c r="AV10" s="921">
        <v>0</v>
      </c>
      <c r="AW10" s="919">
        <v>0</v>
      </c>
      <c r="AX10" s="921">
        <v>1.0428003306</v>
      </c>
      <c r="AY10" s="921">
        <v>1.0628733766</v>
      </c>
    </row>
    <row r="11" spans="1:51" x14ac:dyDescent="0.25">
      <c r="A11" s="918"/>
      <c r="B11" s="918" t="s">
        <v>784</v>
      </c>
      <c r="C11" s="919">
        <v>0</v>
      </c>
      <c r="D11" s="920">
        <v>0</v>
      </c>
      <c r="E11" s="920">
        <v>0</v>
      </c>
      <c r="F11" s="920">
        <v>0</v>
      </c>
      <c r="G11" s="920">
        <v>0</v>
      </c>
      <c r="H11" s="921">
        <v>0</v>
      </c>
      <c r="I11" s="919">
        <v>0</v>
      </c>
      <c r="J11" s="920">
        <v>0</v>
      </c>
      <c r="K11" s="920">
        <v>0</v>
      </c>
      <c r="L11" s="920">
        <v>0</v>
      </c>
      <c r="M11" s="920">
        <v>0</v>
      </c>
      <c r="N11" s="920">
        <v>0</v>
      </c>
      <c r="O11" s="921">
        <v>0</v>
      </c>
      <c r="P11" s="919">
        <v>0</v>
      </c>
      <c r="Q11" s="920">
        <v>0</v>
      </c>
      <c r="R11" s="920">
        <v>0</v>
      </c>
      <c r="S11" s="920">
        <v>0</v>
      </c>
      <c r="T11" s="920">
        <v>0</v>
      </c>
      <c r="U11" s="920">
        <v>0</v>
      </c>
      <c r="V11" s="920">
        <v>0</v>
      </c>
      <c r="W11" s="920">
        <v>0</v>
      </c>
      <c r="X11" s="920">
        <v>0</v>
      </c>
      <c r="Y11" s="921">
        <v>0</v>
      </c>
      <c r="Z11" s="919">
        <v>0</v>
      </c>
      <c r="AA11" s="920">
        <v>0</v>
      </c>
      <c r="AB11" s="920">
        <v>0</v>
      </c>
      <c r="AC11" s="920">
        <v>0</v>
      </c>
      <c r="AD11" s="920">
        <v>0</v>
      </c>
      <c r="AE11" s="920">
        <v>0</v>
      </c>
      <c r="AF11" s="920">
        <v>1.7567461870000001</v>
      </c>
      <c r="AG11" s="920">
        <v>0</v>
      </c>
      <c r="AH11" s="921">
        <v>0</v>
      </c>
      <c r="AI11" s="919">
        <v>0</v>
      </c>
      <c r="AJ11" s="920">
        <v>0</v>
      </c>
      <c r="AK11" s="920">
        <v>0</v>
      </c>
      <c r="AL11" s="920">
        <v>0</v>
      </c>
      <c r="AM11" s="920">
        <v>0</v>
      </c>
      <c r="AN11" s="921">
        <v>0</v>
      </c>
      <c r="AO11" s="919">
        <v>0</v>
      </c>
      <c r="AP11" s="921">
        <v>0</v>
      </c>
      <c r="AQ11" s="919">
        <v>0</v>
      </c>
      <c r="AR11" s="920">
        <v>0</v>
      </c>
      <c r="AS11" s="920">
        <v>0</v>
      </c>
      <c r="AT11" s="920">
        <v>0</v>
      </c>
      <c r="AU11" s="920">
        <v>0</v>
      </c>
      <c r="AV11" s="921">
        <v>0</v>
      </c>
      <c r="AW11" s="919">
        <v>0</v>
      </c>
      <c r="AX11" s="921">
        <v>0</v>
      </c>
      <c r="AY11" s="921">
        <v>1.7567461870000001</v>
      </c>
    </row>
    <row r="12" spans="1:51" x14ac:dyDescent="0.25">
      <c r="A12" s="918"/>
      <c r="B12" s="918" t="s">
        <v>655</v>
      </c>
      <c r="C12" s="919">
        <v>0</v>
      </c>
      <c r="D12" s="920">
        <v>0</v>
      </c>
      <c r="E12" s="920">
        <v>0</v>
      </c>
      <c r="F12" s="920">
        <v>0</v>
      </c>
      <c r="G12" s="920">
        <v>0</v>
      </c>
      <c r="H12" s="921">
        <v>0</v>
      </c>
      <c r="I12" s="919">
        <v>0</v>
      </c>
      <c r="J12" s="920">
        <v>0</v>
      </c>
      <c r="K12" s="920">
        <v>0</v>
      </c>
      <c r="L12" s="920">
        <v>0</v>
      </c>
      <c r="M12" s="920">
        <v>0</v>
      </c>
      <c r="N12" s="920">
        <v>0</v>
      </c>
      <c r="O12" s="921">
        <v>0</v>
      </c>
      <c r="P12" s="919">
        <v>0</v>
      </c>
      <c r="Q12" s="920">
        <v>0</v>
      </c>
      <c r="R12" s="920">
        <v>0</v>
      </c>
      <c r="S12" s="920">
        <v>0</v>
      </c>
      <c r="T12" s="920">
        <v>0</v>
      </c>
      <c r="U12" s="920">
        <v>0</v>
      </c>
      <c r="V12" s="920">
        <v>0</v>
      </c>
      <c r="W12" s="920">
        <v>0</v>
      </c>
      <c r="X12" s="920">
        <v>0</v>
      </c>
      <c r="Y12" s="921">
        <v>0</v>
      </c>
      <c r="Z12" s="919">
        <v>0</v>
      </c>
      <c r="AA12" s="920">
        <v>0</v>
      </c>
      <c r="AB12" s="920">
        <v>0</v>
      </c>
      <c r="AC12" s="920">
        <v>0</v>
      </c>
      <c r="AD12" s="920">
        <v>0</v>
      </c>
      <c r="AE12" s="920">
        <v>0</v>
      </c>
      <c r="AF12" s="920">
        <v>0</v>
      </c>
      <c r="AG12" s="920">
        <v>0</v>
      </c>
      <c r="AH12" s="921">
        <v>0</v>
      </c>
      <c r="AI12" s="919">
        <v>2.5562360375999997</v>
      </c>
      <c r="AJ12" s="920">
        <v>0</v>
      </c>
      <c r="AK12" s="920">
        <v>0</v>
      </c>
      <c r="AL12" s="920">
        <v>0</v>
      </c>
      <c r="AM12" s="920">
        <v>0</v>
      </c>
      <c r="AN12" s="921">
        <v>0</v>
      </c>
      <c r="AO12" s="919">
        <v>0</v>
      </c>
      <c r="AP12" s="921">
        <v>0</v>
      </c>
      <c r="AQ12" s="919">
        <v>0</v>
      </c>
      <c r="AR12" s="920">
        <v>0</v>
      </c>
      <c r="AS12" s="920">
        <v>0</v>
      </c>
      <c r="AT12" s="920">
        <v>0</v>
      </c>
      <c r="AU12" s="920">
        <v>0</v>
      </c>
      <c r="AV12" s="921">
        <v>0</v>
      </c>
      <c r="AW12" s="919">
        <v>0</v>
      </c>
      <c r="AX12" s="921">
        <v>0</v>
      </c>
      <c r="AY12" s="921">
        <v>2.5562360375999997</v>
      </c>
    </row>
    <row r="13" spans="1:51" x14ac:dyDescent="0.25">
      <c r="A13" s="918"/>
      <c r="B13" s="918" t="s">
        <v>657</v>
      </c>
      <c r="C13" s="919">
        <v>0</v>
      </c>
      <c r="D13" s="920">
        <v>0</v>
      </c>
      <c r="E13" s="920">
        <v>0</v>
      </c>
      <c r="F13" s="920">
        <v>0</v>
      </c>
      <c r="G13" s="920">
        <v>0</v>
      </c>
      <c r="H13" s="921">
        <v>0</v>
      </c>
      <c r="I13" s="919">
        <v>0</v>
      </c>
      <c r="J13" s="920">
        <v>0</v>
      </c>
      <c r="K13" s="920">
        <v>0</v>
      </c>
      <c r="L13" s="920">
        <v>0</v>
      </c>
      <c r="M13" s="920">
        <v>0</v>
      </c>
      <c r="N13" s="920">
        <v>0</v>
      </c>
      <c r="O13" s="921">
        <v>0</v>
      </c>
      <c r="P13" s="919">
        <v>0</v>
      </c>
      <c r="Q13" s="920">
        <v>0</v>
      </c>
      <c r="R13" s="920">
        <v>0</v>
      </c>
      <c r="S13" s="920">
        <v>0</v>
      </c>
      <c r="T13" s="920">
        <v>0</v>
      </c>
      <c r="U13" s="920">
        <v>0</v>
      </c>
      <c r="V13" s="920">
        <v>0</v>
      </c>
      <c r="W13" s="920">
        <v>0</v>
      </c>
      <c r="X13" s="920">
        <v>0</v>
      </c>
      <c r="Y13" s="921">
        <v>0</v>
      </c>
      <c r="Z13" s="919">
        <v>0</v>
      </c>
      <c r="AA13" s="920">
        <v>0</v>
      </c>
      <c r="AB13" s="920">
        <v>0</v>
      </c>
      <c r="AC13" s="920">
        <v>0</v>
      </c>
      <c r="AD13" s="920">
        <v>0</v>
      </c>
      <c r="AE13" s="920">
        <v>0</v>
      </c>
      <c r="AF13" s="920">
        <v>0</v>
      </c>
      <c r="AG13" s="920">
        <v>0</v>
      </c>
      <c r="AH13" s="921">
        <v>0</v>
      </c>
      <c r="AI13" s="919">
        <v>1.8977279678000001</v>
      </c>
      <c r="AJ13" s="920">
        <v>0</v>
      </c>
      <c r="AK13" s="920">
        <v>0</v>
      </c>
      <c r="AL13" s="920">
        <v>0</v>
      </c>
      <c r="AM13" s="920">
        <v>0</v>
      </c>
      <c r="AN13" s="921">
        <v>0</v>
      </c>
      <c r="AO13" s="919">
        <v>0</v>
      </c>
      <c r="AP13" s="921">
        <v>0</v>
      </c>
      <c r="AQ13" s="919">
        <v>0</v>
      </c>
      <c r="AR13" s="920">
        <v>0</v>
      </c>
      <c r="AS13" s="920">
        <v>0</v>
      </c>
      <c r="AT13" s="920">
        <v>0.41618591000000005</v>
      </c>
      <c r="AU13" s="920">
        <v>0</v>
      </c>
      <c r="AV13" s="921">
        <v>0</v>
      </c>
      <c r="AW13" s="919">
        <v>0</v>
      </c>
      <c r="AX13" s="921">
        <v>0</v>
      </c>
      <c r="AY13" s="921">
        <v>2.3139138777999997</v>
      </c>
    </row>
    <row r="14" spans="1:51" x14ac:dyDescent="0.25">
      <c r="A14" s="918"/>
      <c r="B14" s="918" t="s">
        <v>687</v>
      </c>
      <c r="C14" s="919">
        <v>0</v>
      </c>
      <c r="D14" s="920">
        <v>0</v>
      </c>
      <c r="E14" s="920">
        <v>0</v>
      </c>
      <c r="F14" s="920">
        <v>0</v>
      </c>
      <c r="G14" s="920">
        <v>0</v>
      </c>
      <c r="H14" s="921">
        <v>0</v>
      </c>
      <c r="I14" s="919">
        <v>0</v>
      </c>
      <c r="J14" s="920">
        <v>0</v>
      </c>
      <c r="K14" s="920">
        <v>0</v>
      </c>
      <c r="L14" s="920">
        <v>0</v>
      </c>
      <c r="M14" s="920">
        <v>0</v>
      </c>
      <c r="N14" s="920">
        <v>0</v>
      </c>
      <c r="O14" s="921">
        <v>0</v>
      </c>
      <c r="P14" s="919">
        <v>0</v>
      </c>
      <c r="Q14" s="920">
        <v>0</v>
      </c>
      <c r="R14" s="920">
        <v>0</v>
      </c>
      <c r="S14" s="920">
        <v>0</v>
      </c>
      <c r="T14" s="920">
        <v>0</v>
      </c>
      <c r="U14" s="920">
        <v>0</v>
      </c>
      <c r="V14" s="920">
        <v>0</v>
      </c>
      <c r="W14" s="920">
        <v>0</v>
      </c>
      <c r="X14" s="920">
        <v>0</v>
      </c>
      <c r="Y14" s="921">
        <v>0</v>
      </c>
      <c r="Z14" s="919">
        <v>0</v>
      </c>
      <c r="AA14" s="920">
        <v>0</v>
      </c>
      <c r="AB14" s="920">
        <v>0</v>
      </c>
      <c r="AC14" s="920">
        <v>0</v>
      </c>
      <c r="AD14" s="920">
        <v>0</v>
      </c>
      <c r="AE14" s="920">
        <v>0</v>
      </c>
      <c r="AF14" s="920">
        <v>0</v>
      </c>
      <c r="AG14" s="920">
        <v>0</v>
      </c>
      <c r="AH14" s="921">
        <v>0</v>
      </c>
      <c r="AI14" s="919">
        <v>2.0349057413999998</v>
      </c>
      <c r="AJ14" s="920">
        <v>0</v>
      </c>
      <c r="AK14" s="920">
        <v>0</v>
      </c>
      <c r="AL14" s="920">
        <v>0</v>
      </c>
      <c r="AM14" s="920">
        <v>0</v>
      </c>
      <c r="AN14" s="921">
        <v>0</v>
      </c>
      <c r="AO14" s="919">
        <v>0</v>
      </c>
      <c r="AP14" s="921">
        <v>0</v>
      </c>
      <c r="AQ14" s="919">
        <v>0</v>
      </c>
      <c r="AR14" s="920">
        <v>0</v>
      </c>
      <c r="AS14" s="920">
        <v>0</v>
      </c>
      <c r="AT14" s="920">
        <v>0</v>
      </c>
      <c r="AU14" s="920">
        <v>0</v>
      </c>
      <c r="AV14" s="921">
        <v>0</v>
      </c>
      <c r="AW14" s="919">
        <v>0</v>
      </c>
      <c r="AX14" s="921">
        <v>0</v>
      </c>
      <c r="AY14" s="921">
        <v>2.0349057413999998</v>
      </c>
    </row>
    <row r="15" spans="1:51" x14ac:dyDescent="0.25">
      <c r="A15" s="918"/>
      <c r="B15" s="918" t="s">
        <v>690</v>
      </c>
      <c r="C15" s="919">
        <v>0</v>
      </c>
      <c r="D15" s="920">
        <v>0</v>
      </c>
      <c r="E15" s="920">
        <v>0</v>
      </c>
      <c r="F15" s="920">
        <v>0</v>
      </c>
      <c r="G15" s="920">
        <v>0</v>
      </c>
      <c r="H15" s="921">
        <v>0</v>
      </c>
      <c r="I15" s="919">
        <v>0</v>
      </c>
      <c r="J15" s="920">
        <v>0</v>
      </c>
      <c r="K15" s="920">
        <v>0</v>
      </c>
      <c r="L15" s="920">
        <v>0</v>
      </c>
      <c r="M15" s="920">
        <v>0</v>
      </c>
      <c r="N15" s="920">
        <v>0</v>
      </c>
      <c r="O15" s="921">
        <v>0</v>
      </c>
      <c r="P15" s="919">
        <v>0</v>
      </c>
      <c r="Q15" s="920">
        <v>0</v>
      </c>
      <c r="R15" s="920">
        <v>0</v>
      </c>
      <c r="S15" s="920">
        <v>0</v>
      </c>
      <c r="T15" s="920">
        <v>0</v>
      </c>
      <c r="U15" s="920">
        <v>0</v>
      </c>
      <c r="V15" s="920">
        <v>0</v>
      </c>
      <c r="W15" s="920">
        <v>0</v>
      </c>
      <c r="X15" s="920">
        <v>0</v>
      </c>
      <c r="Y15" s="921">
        <v>0</v>
      </c>
      <c r="Z15" s="919">
        <v>0</v>
      </c>
      <c r="AA15" s="920">
        <v>0</v>
      </c>
      <c r="AB15" s="920">
        <v>0</v>
      </c>
      <c r="AC15" s="920">
        <v>0</v>
      </c>
      <c r="AD15" s="920">
        <v>0</v>
      </c>
      <c r="AE15" s="920">
        <v>0</v>
      </c>
      <c r="AF15" s="920">
        <v>0</v>
      </c>
      <c r="AG15" s="920">
        <v>0</v>
      </c>
      <c r="AH15" s="921">
        <v>0</v>
      </c>
      <c r="AI15" s="919">
        <v>0.35294274680000004</v>
      </c>
      <c r="AJ15" s="920">
        <v>0</v>
      </c>
      <c r="AK15" s="920">
        <v>0</v>
      </c>
      <c r="AL15" s="920">
        <v>0</v>
      </c>
      <c r="AM15" s="920">
        <v>0</v>
      </c>
      <c r="AN15" s="921">
        <v>0</v>
      </c>
      <c r="AO15" s="919">
        <v>0</v>
      </c>
      <c r="AP15" s="921">
        <v>0</v>
      </c>
      <c r="AQ15" s="919">
        <v>0</v>
      </c>
      <c r="AR15" s="920">
        <v>0</v>
      </c>
      <c r="AS15" s="920">
        <v>0</v>
      </c>
      <c r="AT15" s="920">
        <v>0</v>
      </c>
      <c r="AU15" s="920">
        <v>0</v>
      </c>
      <c r="AV15" s="921">
        <v>0</v>
      </c>
      <c r="AW15" s="919">
        <v>0</v>
      </c>
      <c r="AX15" s="921">
        <v>0</v>
      </c>
      <c r="AY15" s="921">
        <v>0.35294274680000004</v>
      </c>
    </row>
    <row r="16" spans="1:51" x14ac:dyDescent="0.25">
      <c r="A16" s="918"/>
      <c r="B16" s="918" t="s">
        <v>677</v>
      </c>
      <c r="C16" s="919">
        <v>0</v>
      </c>
      <c r="D16" s="920">
        <v>1.4056989268</v>
      </c>
      <c r="E16" s="920">
        <v>0</v>
      </c>
      <c r="F16" s="920">
        <v>0</v>
      </c>
      <c r="G16" s="920">
        <v>0</v>
      </c>
      <c r="H16" s="921">
        <v>0</v>
      </c>
      <c r="I16" s="919">
        <v>0</v>
      </c>
      <c r="J16" s="920">
        <v>0</v>
      </c>
      <c r="K16" s="920">
        <v>0</v>
      </c>
      <c r="L16" s="920">
        <v>0</v>
      </c>
      <c r="M16" s="920">
        <v>0</v>
      </c>
      <c r="N16" s="920">
        <v>0</v>
      </c>
      <c r="O16" s="921">
        <v>0</v>
      </c>
      <c r="P16" s="919">
        <v>0</v>
      </c>
      <c r="Q16" s="920">
        <v>0</v>
      </c>
      <c r="R16" s="920">
        <v>0</v>
      </c>
      <c r="S16" s="920">
        <v>0</v>
      </c>
      <c r="T16" s="920">
        <v>0</v>
      </c>
      <c r="U16" s="920">
        <v>0</v>
      </c>
      <c r="V16" s="920">
        <v>0</v>
      </c>
      <c r="W16" s="920">
        <v>0</v>
      </c>
      <c r="X16" s="920">
        <v>0</v>
      </c>
      <c r="Y16" s="921">
        <v>0</v>
      </c>
      <c r="Z16" s="919">
        <v>0</v>
      </c>
      <c r="AA16" s="920">
        <v>0</v>
      </c>
      <c r="AB16" s="920">
        <v>0</v>
      </c>
      <c r="AC16" s="920">
        <v>0</v>
      </c>
      <c r="AD16" s="920">
        <v>0</v>
      </c>
      <c r="AE16" s="920">
        <v>0</v>
      </c>
      <c r="AF16" s="920">
        <v>0</v>
      </c>
      <c r="AG16" s="920">
        <v>0</v>
      </c>
      <c r="AH16" s="921">
        <v>0</v>
      </c>
      <c r="AI16" s="919">
        <v>0.51761512600000004</v>
      </c>
      <c r="AJ16" s="920">
        <v>0</v>
      </c>
      <c r="AK16" s="920">
        <v>0</v>
      </c>
      <c r="AL16" s="920">
        <v>0</v>
      </c>
      <c r="AM16" s="920">
        <v>0</v>
      </c>
      <c r="AN16" s="921">
        <v>0</v>
      </c>
      <c r="AO16" s="919">
        <v>0</v>
      </c>
      <c r="AP16" s="921">
        <v>0</v>
      </c>
      <c r="AQ16" s="919">
        <v>0</v>
      </c>
      <c r="AR16" s="920">
        <v>0</v>
      </c>
      <c r="AS16" s="920">
        <v>0</v>
      </c>
      <c r="AT16" s="920">
        <v>0</v>
      </c>
      <c r="AU16" s="920">
        <v>0</v>
      </c>
      <c r="AV16" s="921">
        <v>0</v>
      </c>
      <c r="AW16" s="919">
        <v>0</v>
      </c>
      <c r="AX16" s="921">
        <v>0</v>
      </c>
      <c r="AY16" s="921">
        <v>1.9233140527999999</v>
      </c>
    </row>
    <row r="17" spans="1:51" x14ac:dyDescent="0.25">
      <c r="A17" s="918"/>
      <c r="B17" s="918" t="s">
        <v>914</v>
      </c>
      <c r="C17" s="919">
        <v>0</v>
      </c>
      <c r="D17" s="920">
        <v>0.22882394360000002</v>
      </c>
      <c r="E17" s="920">
        <v>0</v>
      </c>
      <c r="F17" s="920">
        <v>0</v>
      </c>
      <c r="G17" s="920">
        <v>0</v>
      </c>
      <c r="H17" s="921">
        <v>0</v>
      </c>
      <c r="I17" s="919">
        <v>0</v>
      </c>
      <c r="J17" s="920">
        <v>0</v>
      </c>
      <c r="K17" s="920">
        <v>0</v>
      </c>
      <c r="L17" s="920">
        <v>0</v>
      </c>
      <c r="M17" s="920">
        <v>0</v>
      </c>
      <c r="N17" s="920">
        <v>0</v>
      </c>
      <c r="O17" s="921">
        <v>0</v>
      </c>
      <c r="P17" s="919">
        <v>0</v>
      </c>
      <c r="Q17" s="920">
        <v>0</v>
      </c>
      <c r="R17" s="920">
        <v>0</v>
      </c>
      <c r="S17" s="920">
        <v>0</v>
      </c>
      <c r="T17" s="920">
        <v>0</v>
      </c>
      <c r="U17" s="920">
        <v>0</v>
      </c>
      <c r="V17" s="920">
        <v>0</v>
      </c>
      <c r="W17" s="920">
        <v>0</v>
      </c>
      <c r="X17" s="920">
        <v>0</v>
      </c>
      <c r="Y17" s="921">
        <v>0</v>
      </c>
      <c r="Z17" s="919">
        <v>0</v>
      </c>
      <c r="AA17" s="920">
        <v>0</v>
      </c>
      <c r="AB17" s="920">
        <v>0</v>
      </c>
      <c r="AC17" s="920">
        <v>0</v>
      </c>
      <c r="AD17" s="920">
        <v>0</v>
      </c>
      <c r="AE17" s="920">
        <v>0</v>
      </c>
      <c r="AF17" s="920">
        <v>0</v>
      </c>
      <c r="AG17" s="920">
        <v>0</v>
      </c>
      <c r="AH17" s="921">
        <v>0</v>
      </c>
      <c r="AI17" s="919">
        <v>0</v>
      </c>
      <c r="AJ17" s="920">
        <v>0</v>
      </c>
      <c r="AK17" s="920">
        <v>0</v>
      </c>
      <c r="AL17" s="920">
        <v>0</v>
      </c>
      <c r="AM17" s="920">
        <v>0</v>
      </c>
      <c r="AN17" s="921">
        <v>0</v>
      </c>
      <c r="AO17" s="919">
        <v>0</v>
      </c>
      <c r="AP17" s="921">
        <v>0</v>
      </c>
      <c r="AQ17" s="919">
        <v>0</v>
      </c>
      <c r="AR17" s="920">
        <v>0</v>
      </c>
      <c r="AS17" s="920">
        <v>0</v>
      </c>
      <c r="AT17" s="920">
        <v>0</v>
      </c>
      <c r="AU17" s="920">
        <v>0</v>
      </c>
      <c r="AV17" s="921">
        <v>0</v>
      </c>
      <c r="AW17" s="919">
        <v>0</v>
      </c>
      <c r="AX17" s="921">
        <v>0</v>
      </c>
      <c r="AY17" s="921">
        <v>0.22882394360000002</v>
      </c>
    </row>
    <row r="18" spans="1:51" x14ac:dyDescent="0.25">
      <c r="A18" s="918"/>
      <c r="B18" s="918" t="s">
        <v>696</v>
      </c>
      <c r="C18" s="919">
        <v>0</v>
      </c>
      <c r="D18" s="920">
        <v>0</v>
      </c>
      <c r="E18" s="920">
        <v>0</v>
      </c>
      <c r="F18" s="920">
        <v>0</v>
      </c>
      <c r="G18" s="920">
        <v>0</v>
      </c>
      <c r="H18" s="921">
        <v>0</v>
      </c>
      <c r="I18" s="919">
        <v>0</v>
      </c>
      <c r="J18" s="920">
        <v>0</v>
      </c>
      <c r="K18" s="920">
        <v>0</v>
      </c>
      <c r="L18" s="920">
        <v>0</v>
      </c>
      <c r="M18" s="920">
        <v>0</v>
      </c>
      <c r="N18" s="920">
        <v>0</v>
      </c>
      <c r="O18" s="921">
        <v>0</v>
      </c>
      <c r="P18" s="919">
        <v>0</v>
      </c>
      <c r="Q18" s="920">
        <v>0</v>
      </c>
      <c r="R18" s="920">
        <v>0</v>
      </c>
      <c r="S18" s="920">
        <v>0</v>
      </c>
      <c r="T18" s="920">
        <v>0</v>
      </c>
      <c r="U18" s="920">
        <v>0</v>
      </c>
      <c r="V18" s="920">
        <v>0</v>
      </c>
      <c r="W18" s="920">
        <v>0</v>
      </c>
      <c r="X18" s="920">
        <v>0</v>
      </c>
      <c r="Y18" s="921">
        <v>0</v>
      </c>
      <c r="Z18" s="919">
        <v>0</v>
      </c>
      <c r="AA18" s="920">
        <v>0</v>
      </c>
      <c r="AB18" s="920">
        <v>0</v>
      </c>
      <c r="AC18" s="920">
        <v>0</v>
      </c>
      <c r="AD18" s="920">
        <v>0</v>
      </c>
      <c r="AE18" s="920">
        <v>0</v>
      </c>
      <c r="AF18" s="920">
        <v>0</v>
      </c>
      <c r="AG18" s="920">
        <v>0</v>
      </c>
      <c r="AH18" s="921">
        <v>0</v>
      </c>
      <c r="AI18" s="919">
        <v>0.34776289800000004</v>
      </c>
      <c r="AJ18" s="920">
        <v>0</v>
      </c>
      <c r="AK18" s="920">
        <v>0</v>
      </c>
      <c r="AL18" s="920">
        <v>0</v>
      </c>
      <c r="AM18" s="920">
        <v>0</v>
      </c>
      <c r="AN18" s="921">
        <v>0</v>
      </c>
      <c r="AO18" s="919">
        <v>0</v>
      </c>
      <c r="AP18" s="921">
        <v>0</v>
      </c>
      <c r="AQ18" s="919">
        <v>0</v>
      </c>
      <c r="AR18" s="920">
        <v>0</v>
      </c>
      <c r="AS18" s="920">
        <v>0</v>
      </c>
      <c r="AT18" s="920">
        <v>0</v>
      </c>
      <c r="AU18" s="920">
        <v>0</v>
      </c>
      <c r="AV18" s="921">
        <v>0</v>
      </c>
      <c r="AW18" s="919">
        <v>0</v>
      </c>
      <c r="AX18" s="921">
        <v>0</v>
      </c>
      <c r="AY18" s="921">
        <v>0.34776289800000004</v>
      </c>
    </row>
    <row r="19" spans="1:51" x14ac:dyDescent="0.25">
      <c r="A19" s="918"/>
      <c r="B19" s="918" t="s">
        <v>663</v>
      </c>
      <c r="C19" s="919">
        <v>0</v>
      </c>
      <c r="D19" s="920">
        <v>3.5680369199999999E-2</v>
      </c>
      <c r="E19" s="920">
        <v>0</v>
      </c>
      <c r="F19" s="920">
        <v>0</v>
      </c>
      <c r="G19" s="920">
        <v>0</v>
      </c>
      <c r="H19" s="921">
        <v>0</v>
      </c>
      <c r="I19" s="919">
        <v>0</v>
      </c>
      <c r="J19" s="920">
        <v>0</v>
      </c>
      <c r="K19" s="920">
        <v>0</v>
      </c>
      <c r="L19" s="920">
        <v>0</v>
      </c>
      <c r="M19" s="920">
        <v>0</v>
      </c>
      <c r="N19" s="920">
        <v>0</v>
      </c>
      <c r="O19" s="921">
        <v>0</v>
      </c>
      <c r="P19" s="919">
        <v>0</v>
      </c>
      <c r="Q19" s="920">
        <v>0</v>
      </c>
      <c r="R19" s="920">
        <v>0</v>
      </c>
      <c r="S19" s="920">
        <v>0</v>
      </c>
      <c r="T19" s="920">
        <v>0</v>
      </c>
      <c r="U19" s="920">
        <v>0</v>
      </c>
      <c r="V19" s="920">
        <v>0</v>
      </c>
      <c r="W19" s="920">
        <v>0</v>
      </c>
      <c r="X19" s="920">
        <v>0</v>
      </c>
      <c r="Y19" s="921">
        <v>0</v>
      </c>
      <c r="Z19" s="919">
        <v>0</v>
      </c>
      <c r="AA19" s="920">
        <v>0</v>
      </c>
      <c r="AB19" s="920">
        <v>0</v>
      </c>
      <c r="AC19" s="920">
        <v>0</v>
      </c>
      <c r="AD19" s="920">
        <v>0</v>
      </c>
      <c r="AE19" s="920">
        <v>0</v>
      </c>
      <c r="AF19" s="920">
        <v>0</v>
      </c>
      <c r="AG19" s="920">
        <v>0</v>
      </c>
      <c r="AH19" s="921">
        <v>0</v>
      </c>
      <c r="AI19" s="919">
        <v>0</v>
      </c>
      <c r="AJ19" s="920">
        <v>0</v>
      </c>
      <c r="AK19" s="920">
        <v>0</v>
      </c>
      <c r="AL19" s="920">
        <v>0</v>
      </c>
      <c r="AM19" s="920">
        <v>0</v>
      </c>
      <c r="AN19" s="921">
        <v>0</v>
      </c>
      <c r="AO19" s="919">
        <v>0</v>
      </c>
      <c r="AP19" s="921">
        <v>0</v>
      </c>
      <c r="AQ19" s="919">
        <v>0</v>
      </c>
      <c r="AR19" s="920">
        <v>0</v>
      </c>
      <c r="AS19" s="920">
        <v>0</v>
      </c>
      <c r="AT19" s="920">
        <v>0</v>
      </c>
      <c r="AU19" s="920">
        <v>0</v>
      </c>
      <c r="AV19" s="921">
        <v>0</v>
      </c>
      <c r="AW19" s="919">
        <v>0</v>
      </c>
      <c r="AX19" s="921">
        <v>0</v>
      </c>
      <c r="AY19" s="921">
        <v>3.5680369199999999E-2</v>
      </c>
    </row>
    <row r="20" spans="1:51" ht="15.75" thickBot="1" x14ac:dyDescent="0.3">
      <c r="A20" s="918"/>
      <c r="B20" s="918" t="s">
        <v>708</v>
      </c>
      <c r="C20" s="919">
        <v>0</v>
      </c>
      <c r="D20" s="920">
        <v>0</v>
      </c>
      <c r="E20" s="920">
        <v>0</v>
      </c>
      <c r="F20" s="920">
        <v>0</v>
      </c>
      <c r="G20" s="920">
        <v>0</v>
      </c>
      <c r="H20" s="921">
        <v>0</v>
      </c>
      <c r="I20" s="919">
        <v>0</v>
      </c>
      <c r="J20" s="920">
        <v>0</v>
      </c>
      <c r="K20" s="920">
        <v>0</v>
      </c>
      <c r="L20" s="920">
        <v>0</v>
      </c>
      <c r="M20" s="920">
        <v>0</v>
      </c>
      <c r="N20" s="920">
        <v>0</v>
      </c>
      <c r="O20" s="921">
        <v>0</v>
      </c>
      <c r="P20" s="919">
        <v>0</v>
      </c>
      <c r="Q20" s="920">
        <v>0</v>
      </c>
      <c r="R20" s="920">
        <v>0</v>
      </c>
      <c r="S20" s="920">
        <v>0</v>
      </c>
      <c r="T20" s="920">
        <v>0</v>
      </c>
      <c r="U20" s="920">
        <v>0</v>
      </c>
      <c r="V20" s="920">
        <v>0</v>
      </c>
      <c r="W20" s="920">
        <v>0</v>
      </c>
      <c r="X20" s="920">
        <v>0</v>
      </c>
      <c r="Y20" s="921">
        <v>0</v>
      </c>
      <c r="Z20" s="919">
        <v>0</v>
      </c>
      <c r="AA20" s="920">
        <v>0</v>
      </c>
      <c r="AB20" s="920">
        <v>0</v>
      </c>
      <c r="AC20" s="920">
        <v>0</v>
      </c>
      <c r="AD20" s="920">
        <v>0</v>
      </c>
      <c r="AE20" s="920">
        <v>0</v>
      </c>
      <c r="AF20" s="920">
        <v>0</v>
      </c>
      <c r="AG20" s="920">
        <v>0</v>
      </c>
      <c r="AH20" s="921">
        <v>0</v>
      </c>
      <c r="AI20" s="919">
        <v>8.7020883600000001E-2</v>
      </c>
      <c r="AJ20" s="920">
        <v>0</v>
      </c>
      <c r="AK20" s="920">
        <v>0</v>
      </c>
      <c r="AL20" s="920">
        <v>0</v>
      </c>
      <c r="AM20" s="920">
        <v>0</v>
      </c>
      <c r="AN20" s="921">
        <v>0</v>
      </c>
      <c r="AO20" s="919">
        <v>0</v>
      </c>
      <c r="AP20" s="921">
        <v>0</v>
      </c>
      <c r="AQ20" s="919">
        <v>0</v>
      </c>
      <c r="AR20" s="920">
        <v>0</v>
      </c>
      <c r="AS20" s="920">
        <v>0</v>
      </c>
      <c r="AT20" s="920">
        <v>0</v>
      </c>
      <c r="AU20" s="920">
        <v>0</v>
      </c>
      <c r="AV20" s="921">
        <v>0</v>
      </c>
      <c r="AW20" s="919">
        <v>0</v>
      </c>
      <c r="AX20" s="921">
        <v>0</v>
      </c>
      <c r="AY20" s="921">
        <v>8.7020883600000001E-2</v>
      </c>
    </row>
    <row r="21" spans="1:51" ht="15.75" thickBot="1" x14ac:dyDescent="0.3">
      <c r="A21" s="1525" t="s">
        <v>617</v>
      </c>
      <c r="B21" s="1526"/>
      <c r="C21" s="1527">
        <f>SUM(C22:C32)</f>
        <v>2.5752083280000004</v>
      </c>
      <c r="D21" s="1528">
        <f t="shared" ref="D21:AN21" si="2">SUM(D22:D32)</f>
        <v>24.302978320600005</v>
      </c>
      <c r="E21" s="1528">
        <f t="shared" si="2"/>
        <v>2.5393067238000002</v>
      </c>
      <c r="F21" s="1528">
        <f t="shared" si="2"/>
        <v>0</v>
      </c>
      <c r="G21" s="1528">
        <f t="shared" si="2"/>
        <v>2.9124523764000001</v>
      </c>
      <c r="H21" s="1529">
        <f t="shared" si="2"/>
        <v>54.102100010000001</v>
      </c>
      <c r="I21" s="1527">
        <f t="shared" si="2"/>
        <v>36.819076378000005</v>
      </c>
      <c r="J21" s="1528">
        <f t="shared" si="2"/>
        <v>8.7735687368000015</v>
      </c>
      <c r="K21" s="1528">
        <f t="shared" si="2"/>
        <v>24.6909714142</v>
      </c>
      <c r="L21" s="1528">
        <f t="shared" si="2"/>
        <v>25.696519132200002</v>
      </c>
      <c r="M21" s="1528">
        <f t="shared" si="2"/>
        <v>27.795195022000001</v>
      </c>
      <c r="N21" s="1528">
        <f t="shared" si="2"/>
        <v>0</v>
      </c>
      <c r="O21" s="1529">
        <f t="shared" si="2"/>
        <v>6.896810760000001</v>
      </c>
      <c r="P21" s="1527">
        <f t="shared" si="2"/>
        <v>8.3106682848000002</v>
      </c>
      <c r="Q21" s="1528">
        <f t="shared" si="2"/>
        <v>0</v>
      </c>
      <c r="R21" s="1528">
        <f t="shared" si="2"/>
        <v>0</v>
      </c>
      <c r="S21" s="1528">
        <f t="shared" si="2"/>
        <v>1.3809013302000002</v>
      </c>
      <c r="T21" s="1528">
        <f t="shared" si="2"/>
        <v>0</v>
      </c>
      <c r="U21" s="1528">
        <f t="shared" si="2"/>
        <v>1.5897037464000001</v>
      </c>
      <c r="V21" s="1528">
        <f t="shared" si="2"/>
        <v>10.545529031800001</v>
      </c>
      <c r="W21" s="1528">
        <f t="shared" si="2"/>
        <v>2.8478878400000003</v>
      </c>
      <c r="X21" s="1528">
        <f t="shared" si="2"/>
        <v>1.9297990852</v>
      </c>
      <c r="Y21" s="1529">
        <f t="shared" si="2"/>
        <v>0</v>
      </c>
      <c r="Z21" s="1527">
        <f t="shared" si="2"/>
        <v>22.333999991799999</v>
      </c>
      <c r="AA21" s="1528">
        <f t="shared" si="2"/>
        <v>95.38936638700001</v>
      </c>
      <c r="AB21" s="1528">
        <f t="shared" si="2"/>
        <v>26.338413448200001</v>
      </c>
      <c r="AC21" s="1528">
        <f t="shared" si="2"/>
        <v>29.555121847999999</v>
      </c>
      <c r="AD21" s="1528">
        <f t="shared" si="2"/>
        <v>2.8130391772000007</v>
      </c>
      <c r="AE21" s="1528">
        <f t="shared" si="2"/>
        <v>37.947010749200004</v>
      </c>
      <c r="AF21" s="1528">
        <f t="shared" si="2"/>
        <v>50.745670903199994</v>
      </c>
      <c r="AG21" s="1528">
        <f t="shared" si="2"/>
        <v>22.841841264199999</v>
      </c>
      <c r="AH21" s="1529">
        <f t="shared" si="2"/>
        <v>0</v>
      </c>
      <c r="AI21" s="1527">
        <f t="shared" si="2"/>
        <v>8.6799852342000001</v>
      </c>
      <c r="AJ21" s="1528">
        <f t="shared" si="2"/>
        <v>25.971123697400003</v>
      </c>
      <c r="AK21" s="1528">
        <f t="shared" si="2"/>
        <v>15.9930913898</v>
      </c>
      <c r="AL21" s="1528">
        <f t="shared" si="2"/>
        <v>28.330452833200003</v>
      </c>
      <c r="AM21" s="1528">
        <f t="shared" si="2"/>
        <v>41.206152227800004</v>
      </c>
      <c r="AN21" s="1529">
        <f t="shared" si="2"/>
        <v>38.257048723600001</v>
      </c>
      <c r="AO21" s="1527"/>
      <c r="AP21" s="1529">
        <f t="shared" ref="AP21:AX21" si="3">SUM(AP22:AP32)</f>
        <v>0</v>
      </c>
      <c r="AQ21" s="1527">
        <f t="shared" si="3"/>
        <v>15.690233297200001</v>
      </c>
      <c r="AR21" s="1528">
        <f t="shared" si="3"/>
        <v>3.2494439768000003</v>
      </c>
      <c r="AS21" s="1528">
        <f t="shared" si="3"/>
        <v>7.2992562272000008</v>
      </c>
      <c r="AT21" s="1528">
        <f t="shared" si="3"/>
        <v>0</v>
      </c>
      <c r="AU21" s="1528">
        <f t="shared" si="3"/>
        <v>0</v>
      </c>
      <c r="AV21" s="1529">
        <f t="shared" si="3"/>
        <v>2.3076944645999999</v>
      </c>
      <c r="AW21" s="1527">
        <f t="shared" si="3"/>
        <v>0</v>
      </c>
      <c r="AX21" s="1529">
        <f t="shared" si="3"/>
        <v>0.95699778299999994</v>
      </c>
      <c r="AY21" s="1529">
        <f t="shared" ref="AY21:AY71" si="4">SUM(C21:AX21)</f>
        <v>719.6146201439999</v>
      </c>
    </row>
    <row r="22" spans="1:51" x14ac:dyDescent="0.25">
      <c r="A22" s="918"/>
      <c r="B22" s="918" t="s">
        <v>772</v>
      </c>
      <c r="C22" s="919">
        <v>0.41022799999999998</v>
      </c>
      <c r="D22" s="920">
        <v>0.40006957479999999</v>
      </c>
      <c r="E22" s="920">
        <v>0</v>
      </c>
      <c r="F22" s="920">
        <v>0</v>
      </c>
      <c r="G22" s="920">
        <v>0</v>
      </c>
      <c r="H22" s="921">
        <v>3.8158988042000002</v>
      </c>
      <c r="I22" s="919">
        <v>0</v>
      </c>
      <c r="J22" s="920">
        <v>0</v>
      </c>
      <c r="K22" s="920">
        <v>0</v>
      </c>
      <c r="L22" s="920">
        <v>0</v>
      </c>
      <c r="M22" s="920">
        <v>0</v>
      </c>
      <c r="N22" s="920">
        <v>0</v>
      </c>
      <c r="O22" s="921">
        <v>0</v>
      </c>
      <c r="P22" s="919">
        <v>0</v>
      </c>
      <c r="Q22" s="920">
        <v>0</v>
      </c>
      <c r="R22" s="920">
        <v>0</v>
      </c>
      <c r="S22" s="920">
        <v>0</v>
      </c>
      <c r="T22" s="920">
        <v>0</v>
      </c>
      <c r="U22" s="920">
        <v>0</v>
      </c>
      <c r="V22" s="920">
        <v>0</v>
      </c>
      <c r="W22" s="920">
        <v>0</v>
      </c>
      <c r="X22" s="920">
        <v>0</v>
      </c>
      <c r="Y22" s="921">
        <v>0</v>
      </c>
      <c r="Z22" s="919">
        <v>0.68583357639999998</v>
      </c>
      <c r="AA22" s="920">
        <v>1.0085119926000001</v>
      </c>
      <c r="AB22" s="920">
        <v>0</v>
      </c>
      <c r="AC22" s="920">
        <v>0</v>
      </c>
      <c r="AD22" s="920">
        <v>0</v>
      </c>
      <c r="AE22" s="920">
        <v>0</v>
      </c>
      <c r="AF22" s="920">
        <v>1.1430560064000002</v>
      </c>
      <c r="AG22" s="920">
        <v>0</v>
      </c>
      <c r="AH22" s="921">
        <v>0</v>
      </c>
      <c r="AI22" s="919">
        <v>0.16315508440000001</v>
      </c>
      <c r="AJ22" s="920">
        <v>0</v>
      </c>
      <c r="AK22" s="920">
        <v>0.33088908159999997</v>
      </c>
      <c r="AL22" s="920">
        <v>7.0957489764000004</v>
      </c>
      <c r="AM22" s="920">
        <v>9.3441892992</v>
      </c>
      <c r="AN22" s="921">
        <v>0</v>
      </c>
      <c r="AO22" s="919">
        <v>0</v>
      </c>
      <c r="AP22" s="921">
        <v>0</v>
      </c>
      <c r="AQ22" s="919">
        <v>2.0739059390000003</v>
      </c>
      <c r="AR22" s="920">
        <v>0</v>
      </c>
      <c r="AS22" s="920">
        <v>1.0495297162000001</v>
      </c>
      <c r="AT22" s="920">
        <v>0</v>
      </c>
      <c r="AU22" s="920">
        <v>0</v>
      </c>
      <c r="AV22" s="921">
        <v>0</v>
      </c>
      <c r="AW22" s="919">
        <v>0</v>
      </c>
      <c r="AX22" s="921">
        <v>0</v>
      </c>
      <c r="AY22" s="921">
        <v>27.5210160512</v>
      </c>
    </row>
    <row r="23" spans="1:51" x14ac:dyDescent="0.25">
      <c r="A23" s="918"/>
      <c r="B23" s="918" t="s">
        <v>773</v>
      </c>
      <c r="C23" s="919">
        <v>0</v>
      </c>
      <c r="D23" s="920">
        <v>0</v>
      </c>
      <c r="E23" s="920">
        <v>0</v>
      </c>
      <c r="F23" s="920">
        <v>0</v>
      </c>
      <c r="G23" s="920">
        <v>0</v>
      </c>
      <c r="H23" s="921">
        <v>0</v>
      </c>
      <c r="I23" s="919">
        <v>5.7319889340000003</v>
      </c>
      <c r="J23" s="920">
        <v>0</v>
      </c>
      <c r="K23" s="920">
        <v>1.8125068052</v>
      </c>
      <c r="L23" s="920">
        <v>0</v>
      </c>
      <c r="M23" s="920">
        <v>3.3761979804000002</v>
      </c>
      <c r="N23" s="920">
        <v>0</v>
      </c>
      <c r="O23" s="921">
        <v>0</v>
      </c>
      <c r="P23" s="919">
        <v>0</v>
      </c>
      <c r="Q23" s="920">
        <v>0</v>
      </c>
      <c r="R23" s="920">
        <v>0</v>
      </c>
      <c r="S23" s="920">
        <v>0</v>
      </c>
      <c r="T23" s="920">
        <v>0</v>
      </c>
      <c r="U23" s="920">
        <v>0</v>
      </c>
      <c r="V23" s="920">
        <v>0</v>
      </c>
      <c r="W23" s="920">
        <v>0</v>
      </c>
      <c r="X23" s="920">
        <v>0</v>
      </c>
      <c r="Y23" s="921">
        <v>0</v>
      </c>
      <c r="Z23" s="919">
        <v>2.6912715704000001</v>
      </c>
      <c r="AA23" s="920">
        <v>15.158863733999999</v>
      </c>
      <c r="AB23" s="920">
        <v>0</v>
      </c>
      <c r="AC23" s="920">
        <v>0</v>
      </c>
      <c r="AD23" s="920">
        <v>0</v>
      </c>
      <c r="AE23" s="920">
        <v>0</v>
      </c>
      <c r="AF23" s="920">
        <v>10.623906109600002</v>
      </c>
      <c r="AG23" s="920">
        <v>1.8903680796</v>
      </c>
      <c r="AH23" s="921">
        <v>0</v>
      </c>
      <c r="AI23" s="919">
        <v>0</v>
      </c>
      <c r="AJ23" s="920">
        <v>0</v>
      </c>
      <c r="AK23" s="920">
        <v>0</v>
      </c>
      <c r="AL23" s="920">
        <v>0</v>
      </c>
      <c r="AM23" s="920">
        <v>4.0122239780000006</v>
      </c>
      <c r="AN23" s="921">
        <v>0</v>
      </c>
      <c r="AO23" s="919">
        <v>0</v>
      </c>
      <c r="AP23" s="921">
        <v>0</v>
      </c>
      <c r="AQ23" s="919">
        <v>0</v>
      </c>
      <c r="AR23" s="920">
        <v>0</v>
      </c>
      <c r="AS23" s="920">
        <v>0</v>
      </c>
      <c r="AT23" s="920">
        <v>0</v>
      </c>
      <c r="AU23" s="920">
        <v>0</v>
      </c>
      <c r="AV23" s="921">
        <v>0</v>
      </c>
      <c r="AW23" s="919">
        <v>0</v>
      </c>
      <c r="AX23" s="921">
        <v>0</v>
      </c>
      <c r="AY23" s="921">
        <v>45.297327191200004</v>
      </c>
    </row>
    <row r="24" spans="1:51" x14ac:dyDescent="0.25">
      <c r="A24" s="918"/>
      <c r="B24" s="918" t="s">
        <v>764</v>
      </c>
      <c r="C24" s="919">
        <v>0</v>
      </c>
      <c r="D24" s="920">
        <v>0</v>
      </c>
      <c r="E24" s="920">
        <v>0</v>
      </c>
      <c r="F24" s="920">
        <v>0</v>
      </c>
      <c r="G24" s="920">
        <v>0</v>
      </c>
      <c r="H24" s="921">
        <v>0</v>
      </c>
      <c r="I24" s="919">
        <v>1.9024881904000002</v>
      </c>
      <c r="J24" s="920">
        <v>0</v>
      </c>
      <c r="K24" s="920">
        <v>0</v>
      </c>
      <c r="L24" s="920">
        <v>0</v>
      </c>
      <c r="M24" s="920">
        <v>3.0073289890000003</v>
      </c>
      <c r="N24" s="920">
        <v>0</v>
      </c>
      <c r="O24" s="921">
        <v>0</v>
      </c>
      <c r="P24" s="919">
        <v>0</v>
      </c>
      <c r="Q24" s="920">
        <v>0</v>
      </c>
      <c r="R24" s="920">
        <v>0</v>
      </c>
      <c r="S24" s="920">
        <v>0</v>
      </c>
      <c r="T24" s="920">
        <v>0</v>
      </c>
      <c r="U24" s="920">
        <v>0</v>
      </c>
      <c r="V24" s="920">
        <v>0.4124658692</v>
      </c>
      <c r="W24" s="920">
        <v>0</v>
      </c>
      <c r="X24" s="920">
        <v>0</v>
      </c>
      <c r="Y24" s="921">
        <v>0</v>
      </c>
      <c r="Z24" s="919">
        <v>0.16967503420000002</v>
      </c>
      <c r="AA24" s="920">
        <v>3.3308670318</v>
      </c>
      <c r="AB24" s="920">
        <v>0</v>
      </c>
      <c r="AC24" s="920">
        <v>0</v>
      </c>
      <c r="AD24" s="920">
        <v>0</v>
      </c>
      <c r="AE24" s="920">
        <v>0</v>
      </c>
      <c r="AF24" s="920">
        <v>2.7537114275999999</v>
      </c>
      <c r="AG24" s="920">
        <v>0.5829759712</v>
      </c>
      <c r="AH24" s="921">
        <v>0</v>
      </c>
      <c r="AI24" s="919">
        <v>0</v>
      </c>
      <c r="AJ24" s="920">
        <v>0</v>
      </c>
      <c r="AK24" s="920">
        <v>1.0234359912000002</v>
      </c>
      <c r="AL24" s="920">
        <v>0</v>
      </c>
      <c r="AM24" s="920">
        <v>4.0937440333999993</v>
      </c>
      <c r="AN24" s="921">
        <v>0</v>
      </c>
      <c r="AO24" s="919">
        <v>0</v>
      </c>
      <c r="AP24" s="921">
        <v>0</v>
      </c>
      <c r="AQ24" s="919">
        <v>0</v>
      </c>
      <c r="AR24" s="920">
        <v>0</v>
      </c>
      <c r="AS24" s="920">
        <v>0</v>
      </c>
      <c r="AT24" s="920">
        <v>0</v>
      </c>
      <c r="AU24" s="920">
        <v>0</v>
      </c>
      <c r="AV24" s="921">
        <v>0</v>
      </c>
      <c r="AW24" s="919">
        <v>0</v>
      </c>
      <c r="AX24" s="921">
        <v>0</v>
      </c>
      <c r="AY24" s="921">
        <v>17.276692537999999</v>
      </c>
    </row>
    <row r="25" spans="1:51" x14ac:dyDescent="0.25">
      <c r="A25" s="918"/>
      <c r="B25" s="918" t="s">
        <v>774</v>
      </c>
      <c r="C25" s="919">
        <v>0</v>
      </c>
      <c r="D25" s="920">
        <v>7.7819344022000001</v>
      </c>
      <c r="E25" s="920">
        <v>1.7819658108</v>
      </c>
      <c r="F25" s="920">
        <v>0</v>
      </c>
      <c r="G25" s="920">
        <v>0</v>
      </c>
      <c r="H25" s="921">
        <v>8.9392164021999996</v>
      </c>
      <c r="I25" s="919">
        <v>2.5150479802000003</v>
      </c>
      <c r="J25" s="920">
        <v>0</v>
      </c>
      <c r="K25" s="920">
        <v>1.0007940124000001</v>
      </c>
      <c r="L25" s="920">
        <v>0</v>
      </c>
      <c r="M25" s="920">
        <v>5.1108057811999998</v>
      </c>
      <c r="N25" s="920">
        <v>0</v>
      </c>
      <c r="O25" s="921">
        <v>0</v>
      </c>
      <c r="P25" s="919">
        <v>0</v>
      </c>
      <c r="Q25" s="920">
        <v>0</v>
      </c>
      <c r="R25" s="920">
        <v>0</v>
      </c>
      <c r="S25" s="920">
        <v>0</v>
      </c>
      <c r="T25" s="920">
        <v>0</v>
      </c>
      <c r="U25" s="920">
        <v>0</v>
      </c>
      <c r="V25" s="920">
        <v>0.51015117160000001</v>
      </c>
      <c r="W25" s="920">
        <v>2.8478878400000003</v>
      </c>
      <c r="X25" s="920">
        <v>0</v>
      </c>
      <c r="Y25" s="921">
        <v>0</v>
      </c>
      <c r="Z25" s="919">
        <v>3.6100435126000003</v>
      </c>
      <c r="AA25" s="920">
        <v>19.123326814200002</v>
      </c>
      <c r="AB25" s="920">
        <v>2.7638665599999999</v>
      </c>
      <c r="AC25" s="920">
        <v>2.7638665599999999</v>
      </c>
      <c r="AD25" s="920">
        <v>0.60291881440000006</v>
      </c>
      <c r="AE25" s="920">
        <v>4.8372809800000001</v>
      </c>
      <c r="AF25" s="920">
        <v>6.660003971600001</v>
      </c>
      <c r="AG25" s="920">
        <v>2.0758740044000001</v>
      </c>
      <c r="AH25" s="921">
        <v>0</v>
      </c>
      <c r="AI25" s="919">
        <v>0</v>
      </c>
      <c r="AJ25" s="920">
        <v>6.1396087619999999</v>
      </c>
      <c r="AK25" s="920">
        <v>0</v>
      </c>
      <c r="AL25" s="920">
        <v>1.4490251776</v>
      </c>
      <c r="AM25" s="920">
        <v>4.3426731963999998</v>
      </c>
      <c r="AN25" s="921">
        <v>10.616499985000001</v>
      </c>
      <c r="AO25" s="919">
        <v>0</v>
      </c>
      <c r="AP25" s="921">
        <v>0</v>
      </c>
      <c r="AQ25" s="919">
        <v>1.0011470279999999</v>
      </c>
      <c r="AR25" s="920">
        <v>0</v>
      </c>
      <c r="AS25" s="920">
        <v>1.0011470279999999</v>
      </c>
      <c r="AT25" s="920">
        <v>0</v>
      </c>
      <c r="AU25" s="920">
        <v>0</v>
      </c>
      <c r="AV25" s="921">
        <v>1.4891187905999999</v>
      </c>
      <c r="AW25" s="919">
        <v>0</v>
      </c>
      <c r="AX25" s="921">
        <v>0</v>
      </c>
      <c r="AY25" s="921">
        <v>98.964204585400012</v>
      </c>
    </row>
    <row r="26" spans="1:51" x14ac:dyDescent="0.25">
      <c r="A26" s="918"/>
      <c r="B26" s="918" t="s">
        <v>784</v>
      </c>
      <c r="C26" s="919">
        <v>0</v>
      </c>
      <c r="D26" s="920">
        <v>1.2992853720000002</v>
      </c>
      <c r="E26" s="920">
        <v>0.75734091300000006</v>
      </c>
      <c r="F26" s="920">
        <v>0</v>
      </c>
      <c r="G26" s="920">
        <v>0</v>
      </c>
      <c r="H26" s="921">
        <v>8.4485340478000008</v>
      </c>
      <c r="I26" s="919">
        <v>0</v>
      </c>
      <c r="J26" s="920">
        <v>1.1779323836</v>
      </c>
      <c r="K26" s="920">
        <v>7.1939583828</v>
      </c>
      <c r="L26" s="920">
        <v>13.942088727</v>
      </c>
      <c r="M26" s="920">
        <v>0</v>
      </c>
      <c r="N26" s="920">
        <v>0</v>
      </c>
      <c r="O26" s="921">
        <v>6.896810760000001</v>
      </c>
      <c r="P26" s="919">
        <v>8.3106682848000002</v>
      </c>
      <c r="Q26" s="920">
        <v>0</v>
      </c>
      <c r="R26" s="920">
        <v>0</v>
      </c>
      <c r="S26" s="920">
        <v>1.3809013302000002</v>
      </c>
      <c r="T26" s="920">
        <v>0</v>
      </c>
      <c r="U26" s="920">
        <v>1.5897037464000001</v>
      </c>
      <c r="V26" s="920">
        <v>8.6999800076000007</v>
      </c>
      <c r="W26" s="920">
        <v>0</v>
      </c>
      <c r="X26" s="920">
        <v>0</v>
      </c>
      <c r="Y26" s="921">
        <v>0</v>
      </c>
      <c r="Z26" s="919">
        <v>0</v>
      </c>
      <c r="AA26" s="920">
        <v>7.0855387582000002</v>
      </c>
      <c r="AB26" s="920">
        <v>16.403788888200001</v>
      </c>
      <c r="AC26" s="920">
        <v>19.620497287999999</v>
      </c>
      <c r="AD26" s="920">
        <v>0.58098897220000012</v>
      </c>
      <c r="AE26" s="920">
        <v>25.938971769200002</v>
      </c>
      <c r="AF26" s="920">
        <v>3.4704799681999998</v>
      </c>
      <c r="AG26" s="920">
        <v>1.9021465624000002</v>
      </c>
      <c r="AH26" s="921">
        <v>0</v>
      </c>
      <c r="AI26" s="919">
        <v>6.3417562236</v>
      </c>
      <c r="AJ26" s="920">
        <v>0</v>
      </c>
      <c r="AK26" s="920">
        <v>6.7627627241999999</v>
      </c>
      <c r="AL26" s="920">
        <v>5.5807454850000004</v>
      </c>
      <c r="AM26" s="920">
        <v>6.3417562236</v>
      </c>
      <c r="AN26" s="921">
        <v>0.76101073860000001</v>
      </c>
      <c r="AO26" s="919">
        <v>0</v>
      </c>
      <c r="AP26" s="921">
        <v>0</v>
      </c>
      <c r="AQ26" s="919">
        <v>0.43499897980000002</v>
      </c>
      <c r="AR26" s="920">
        <v>0</v>
      </c>
      <c r="AS26" s="920">
        <v>5.2485794830000012</v>
      </c>
      <c r="AT26" s="920">
        <v>0</v>
      </c>
      <c r="AU26" s="920">
        <v>0</v>
      </c>
      <c r="AV26" s="921">
        <v>0.81857567399999998</v>
      </c>
      <c r="AW26" s="919">
        <v>0</v>
      </c>
      <c r="AX26" s="921">
        <v>0.95699778299999994</v>
      </c>
      <c r="AY26" s="921">
        <v>167.94679947640003</v>
      </c>
    </row>
    <row r="27" spans="1:51" x14ac:dyDescent="0.25">
      <c r="A27" s="918"/>
      <c r="B27" s="918" t="s">
        <v>775</v>
      </c>
      <c r="C27" s="919">
        <v>0</v>
      </c>
      <c r="D27" s="920">
        <v>0</v>
      </c>
      <c r="E27" s="920">
        <v>0</v>
      </c>
      <c r="F27" s="920">
        <v>0</v>
      </c>
      <c r="G27" s="920">
        <v>2.9124523764000001</v>
      </c>
      <c r="H27" s="921">
        <v>5.0407830172000008</v>
      </c>
      <c r="I27" s="919">
        <v>0</v>
      </c>
      <c r="J27" s="920">
        <v>0</v>
      </c>
      <c r="K27" s="920">
        <v>0</v>
      </c>
      <c r="L27" s="920">
        <v>0</v>
      </c>
      <c r="M27" s="920">
        <v>0</v>
      </c>
      <c r="N27" s="920">
        <v>0</v>
      </c>
      <c r="O27" s="921">
        <v>0</v>
      </c>
      <c r="P27" s="919">
        <v>0</v>
      </c>
      <c r="Q27" s="920">
        <v>0</v>
      </c>
      <c r="R27" s="920">
        <v>0</v>
      </c>
      <c r="S27" s="920">
        <v>0</v>
      </c>
      <c r="T27" s="920">
        <v>0</v>
      </c>
      <c r="U27" s="920">
        <v>0</v>
      </c>
      <c r="V27" s="920">
        <v>0</v>
      </c>
      <c r="W27" s="920">
        <v>0</v>
      </c>
      <c r="X27" s="920">
        <v>0</v>
      </c>
      <c r="Y27" s="921">
        <v>0</v>
      </c>
      <c r="Z27" s="919">
        <v>1.8330120312</v>
      </c>
      <c r="AA27" s="920">
        <v>4.582530009400001</v>
      </c>
      <c r="AB27" s="920">
        <v>0</v>
      </c>
      <c r="AC27" s="920">
        <v>0</v>
      </c>
      <c r="AD27" s="920">
        <v>0.30550200520000004</v>
      </c>
      <c r="AE27" s="920">
        <v>0</v>
      </c>
      <c r="AF27" s="920">
        <v>3.0471390095999999</v>
      </c>
      <c r="AG27" s="920">
        <v>3.0550199834000002</v>
      </c>
      <c r="AH27" s="921">
        <v>0</v>
      </c>
      <c r="AI27" s="919">
        <v>0</v>
      </c>
      <c r="AJ27" s="920">
        <v>0</v>
      </c>
      <c r="AK27" s="920">
        <v>0.90941311860000018</v>
      </c>
      <c r="AL27" s="920">
        <v>1.5156885310000001</v>
      </c>
      <c r="AM27" s="920">
        <v>1.0104589978</v>
      </c>
      <c r="AN27" s="921">
        <v>0</v>
      </c>
      <c r="AO27" s="919">
        <v>0</v>
      </c>
      <c r="AP27" s="921">
        <v>0</v>
      </c>
      <c r="AQ27" s="919">
        <v>3.0550199834000002</v>
      </c>
      <c r="AR27" s="920">
        <v>0</v>
      </c>
      <c r="AS27" s="920">
        <v>0</v>
      </c>
      <c r="AT27" s="920">
        <v>0</v>
      </c>
      <c r="AU27" s="920">
        <v>0</v>
      </c>
      <c r="AV27" s="921">
        <v>0</v>
      </c>
      <c r="AW27" s="919">
        <v>0</v>
      </c>
      <c r="AX27" s="921">
        <v>0</v>
      </c>
      <c r="AY27" s="921">
        <v>27.267019063199999</v>
      </c>
    </row>
    <row r="28" spans="1:51" x14ac:dyDescent="0.25">
      <c r="A28" s="918"/>
      <c r="B28" s="918" t="s">
        <v>785</v>
      </c>
      <c r="C28" s="919">
        <v>0</v>
      </c>
      <c r="D28" s="920">
        <v>0</v>
      </c>
      <c r="E28" s="920">
        <v>0</v>
      </c>
      <c r="F28" s="920">
        <v>0</v>
      </c>
      <c r="G28" s="920">
        <v>0</v>
      </c>
      <c r="H28" s="921">
        <v>0</v>
      </c>
      <c r="I28" s="919">
        <v>0</v>
      </c>
      <c r="J28" s="920">
        <v>0</v>
      </c>
      <c r="K28" s="920">
        <v>0</v>
      </c>
      <c r="L28" s="920">
        <v>0</v>
      </c>
      <c r="M28" s="920">
        <v>0</v>
      </c>
      <c r="N28" s="920">
        <v>0</v>
      </c>
      <c r="O28" s="921">
        <v>0</v>
      </c>
      <c r="P28" s="919">
        <v>0</v>
      </c>
      <c r="Q28" s="920">
        <v>0</v>
      </c>
      <c r="R28" s="920">
        <v>0</v>
      </c>
      <c r="S28" s="920">
        <v>0</v>
      </c>
      <c r="T28" s="920">
        <v>0</v>
      </c>
      <c r="U28" s="920">
        <v>0</v>
      </c>
      <c r="V28" s="920">
        <v>0</v>
      </c>
      <c r="W28" s="920">
        <v>0</v>
      </c>
      <c r="X28" s="920">
        <v>0</v>
      </c>
      <c r="Y28" s="921">
        <v>0</v>
      </c>
      <c r="Z28" s="919">
        <v>1.0017027566000001</v>
      </c>
      <c r="AA28" s="920">
        <v>3.9865747123999999</v>
      </c>
      <c r="AB28" s="920">
        <v>0</v>
      </c>
      <c r="AC28" s="920">
        <v>0</v>
      </c>
      <c r="AD28" s="920">
        <v>0</v>
      </c>
      <c r="AE28" s="920">
        <v>0</v>
      </c>
      <c r="AF28" s="920">
        <v>1.0017027566000001</v>
      </c>
      <c r="AG28" s="920">
        <v>0</v>
      </c>
      <c r="AH28" s="921">
        <v>0</v>
      </c>
      <c r="AI28" s="919">
        <v>0</v>
      </c>
      <c r="AJ28" s="920">
        <v>0</v>
      </c>
      <c r="AK28" s="920">
        <v>0</v>
      </c>
      <c r="AL28" s="920">
        <v>0</v>
      </c>
      <c r="AM28" s="920">
        <v>0</v>
      </c>
      <c r="AN28" s="921">
        <v>0</v>
      </c>
      <c r="AO28" s="919">
        <v>0</v>
      </c>
      <c r="AP28" s="921">
        <v>0</v>
      </c>
      <c r="AQ28" s="919">
        <v>0</v>
      </c>
      <c r="AR28" s="920">
        <v>0</v>
      </c>
      <c r="AS28" s="920">
        <v>0</v>
      </c>
      <c r="AT28" s="920">
        <v>0</v>
      </c>
      <c r="AU28" s="920">
        <v>0</v>
      </c>
      <c r="AV28" s="921">
        <v>0</v>
      </c>
      <c r="AW28" s="919">
        <v>0</v>
      </c>
      <c r="AX28" s="921">
        <v>0</v>
      </c>
      <c r="AY28" s="921">
        <v>5.9899802256000001</v>
      </c>
    </row>
    <row r="29" spans="1:51" x14ac:dyDescent="0.25">
      <c r="A29" s="918"/>
      <c r="B29" s="918" t="s">
        <v>776</v>
      </c>
      <c r="C29" s="919">
        <v>0</v>
      </c>
      <c r="D29" s="920">
        <v>0</v>
      </c>
      <c r="E29" s="920">
        <v>0</v>
      </c>
      <c r="F29" s="920">
        <v>0</v>
      </c>
      <c r="G29" s="920">
        <v>0</v>
      </c>
      <c r="H29" s="921">
        <v>9.0730866953999989</v>
      </c>
      <c r="I29" s="919">
        <v>8.5101320458000007</v>
      </c>
      <c r="J29" s="920">
        <v>0</v>
      </c>
      <c r="K29" s="920">
        <v>5.4147290946000002</v>
      </c>
      <c r="L29" s="920">
        <v>0</v>
      </c>
      <c r="M29" s="920">
        <v>8.9013808268000005</v>
      </c>
      <c r="N29" s="920">
        <v>0</v>
      </c>
      <c r="O29" s="921">
        <v>0</v>
      </c>
      <c r="P29" s="919">
        <v>0</v>
      </c>
      <c r="Q29" s="920">
        <v>0</v>
      </c>
      <c r="R29" s="920">
        <v>0</v>
      </c>
      <c r="S29" s="920">
        <v>0</v>
      </c>
      <c r="T29" s="920">
        <v>0</v>
      </c>
      <c r="U29" s="920">
        <v>0</v>
      </c>
      <c r="V29" s="920">
        <v>0</v>
      </c>
      <c r="W29" s="920">
        <v>0</v>
      </c>
      <c r="X29" s="920">
        <v>1.9297990852</v>
      </c>
      <c r="Y29" s="921">
        <v>0</v>
      </c>
      <c r="Z29" s="919">
        <v>7.1432019973999994</v>
      </c>
      <c r="AA29" s="920">
        <v>22.911455652400001</v>
      </c>
      <c r="AB29" s="920">
        <v>0</v>
      </c>
      <c r="AC29" s="920">
        <v>0</v>
      </c>
      <c r="AD29" s="920">
        <v>0.5122469702000001</v>
      </c>
      <c r="AE29" s="920">
        <v>0</v>
      </c>
      <c r="AF29" s="920">
        <v>11.528522716199999</v>
      </c>
      <c r="AG29" s="920">
        <v>4.0710110224000005</v>
      </c>
      <c r="AH29" s="921">
        <v>0</v>
      </c>
      <c r="AI29" s="919">
        <v>0</v>
      </c>
      <c r="AJ29" s="920">
        <v>0</v>
      </c>
      <c r="AK29" s="920">
        <v>0</v>
      </c>
      <c r="AL29" s="920">
        <v>0</v>
      </c>
      <c r="AM29" s="920">
        <v>0</v>
      </c>
      <c r="AN29" s="921">
        <v>0</v>
      </c>
      <c r="AO29" s="919">
        <v>0</v>
      </c>
      <c r="AP29" s="921">
        <v>0</v>
      </c>
      <c r="AQ29" s="919">
        <v>1.3657369572</v>
      </c>
      <c r="AR29" s="920">
        <v>0</v>
      </c>
      <c r="AS29" s="920">
        <v>0</v>
      </c>
      <c r="AT29" s="920">
        <v>0</v>
      </c>
      <c r="AU29" s="920">
        <v>0</v>
      </c>
      <c r="AV29" s="921">
        <v>0</v>
      </c>
      <c r="AW29" s="919">
        <v>0</v>
      </c>
      <c r="AX29" s="921">
        <v>0</v>
      </c>
      <c r="AY29" s="921">
        <v>81.361303063600005</v>
      </c>
    </row>
    <row r="30" spans="1:51" x14ac:dyDescent="0.25">
      <c r="A30" s="918"/>
      <c r="B30" s="918" t="s">
        <v>777</v>
      </c>
      <c r="C30" s="919">
        <v>0</v>
      </c>
      <c r="D30" s="920">
        <v>0</v>
      </c>
      <c r="E30" s="920">
        <v>0</v>
      </c>
      <c r="F30" s="920">
        <v>0</v>
      </c>
      <c r="G30" s="920">
        <v>0</v>
      </c>
      <c r="H30" s="921">
        <v>0</v>
      </c>
      <c r="I30" s="919">
        <v>0</v>
      </c>
      <c r="J30" s="920">
        <v>0</v>
      </c>
      <c r="K30" s="920">
        <v>2.3793582777999998</v>
      </c>
      <c r="L30" s="920">
        <v>0</v>
      </c>
      <c r="M30" s="920">
        <v>1.1347440188</v>
      </c>
      <c r="N30" s="920">
        <v>0</v>
      </c>
      <c r="O30" s="921">
        <v>0</v>
      </c>
      <c r="P30" s="919">
        <v>0</v>
      </c>
      <c r="Q30" s="920">
        <v>0</v>
      </c>
      <c r="R30" s="920">
        <v>0</v>
      </c>
      <c r="S30" s="920">
        <v>0</v>
      </c>
      <c r="T30" s="920">
        <v>0</v>
      </c>
      <c r="U30" s="920">
        <v>0</v>
      </c>
      <c r="V30" s="920">
        <v>0</v>
      </c>
      <c r="W30" s="920">
        <v>0</v>
      </c>
      <c r="X30" s="920">
        <v>0</v>
      </c>
      <c r="Y30" s="921">
        <v>0</v>
      </c>
      <c r="Z30" s="919">
        <v>2.1332340315999998</v>
      </c>
      <c r="AA30" s="920">
        <v>1.4221559982</v>
      </c>
      <c r="AB30" s="920">
        <v>0</v>
      </c>
      <c r="AC30" s="920">
        <v>0</v>
      </c>
      <c r="AD30" s="920">
        <v>0</v>
      </c>
      <c r="AE30" s="920">
        <v>0</v>
      </c>
      <c r="AF30" s="920">
        <v>0.35553898239999998</v>
      </c>
      <c r="AG30" s="920">
        <v>0.71107803340000009</v>
      </c>
      <c r="AH30" s="921">
        <v>0</v>
      </c>
      <c r="AI30" s="919">
        <v>0</v>
      </c>
      <c r="AJ30" s="920">
        <v>0</v>
      </c>
      <c r="AK30" s="920">
        <v>0</v>
      </c>
      <c r="AL30" s="920">
        <v>0</v>
      </c>
      <c r="AM30" s="920">
        <v>0</v>
      </c>
      <c r="AN30" s="921">
        <v>0</v>
      </c>
      <c r="AO30" s="919">
        <v>0</v>
      </c>
      <c r="AP30" s="921">
        <v>0</v>
      </c>
      <c r="AQ30" s="919">
        <v>0.49627839940000001</v>
      </c>
      <c r="AR30" s="920">
        <v>0</v>
      </c>
      <c r="AS30" s="920">
        <v>0</v>
      </c>
      <c r="AT30" s="920">
        <v>0</v>
      </c>
      <c r="AU30" s="920">
        <v>0</v>
      </c>
      <c r="AV30" s="921">
        <v>0</v>
      </c>
      <c r="AW30" s="919">
        <v>0</v>
      </c>
      <c r="AX30" s="921">
        <v>0</v>
      </c>
      <c r="AY30" s="921">
        <v>8.6323877416000006</v>
      </c>
    </row>
    <row r="31" spans="1:51" x14ac:dyDescent="0.25">
      <c r="A31" s="918"/>
      <c r="B31" s="918" t="s">
        <v>788</v>
      </c>
      <c r="C31" s="919">
        <v>2.1649803280000004</v>
      </c>
      <c r="D31" s="920">
        <v>0</v>
      </c>
      <c r="E31" s="920">
        <v>0</v>
      </c>
      <c r="F31" s="920">
        <v>0</v>
      </c>
      <c r="G31" s="920">
        <v>0</v>
      </c>
      <c r="H31" s="921">
        <v>5.6804959218000004</v>
      </c>
      <c r="I31" s="919">
        <v>0</v>
      </c>
      <c r="J31" s="920">
        <v>0</v>
      </c>
      <c r="K31" s="920">
        <v>0</v>
      </c>
      <c r="L31" s="920">
        <v>0</v>
      </c>
      <c r="M31" s="920">
        <v>0</v>
      </c>
      <c r="N31" s="920">
        <v>0</v>
      </c>
      <c r="O31" s="921">
        <v>0</v>
      </c>
      <c r="P31" s="919">
        <v>0</v>
      </c>
      <c r="Q31" s="920">
        <v>0</v>
      </c>
      <c r="R31" s="920">
        <v>0</v>
      </c>
      <c r="S31" s="920">
        <v>0</v>
      </c>
      <c r="T31" s="920">
        <v>0</v>
      </c>
      <c r="U31" s="920">
        <v>0</v>
      </c>
      <c r="V31" s="920">
        <v>0</v>
      </c>
      <c r="W31" s="920">
        <v>0</v>
      </c>
      <c r="X31" s="920">
        <v>0</v>
      </c>
      <c r="Y31" s="921">
        <v>0</v>
      </c>
      <c r="Z31" s="919">
        <v>0</v>
      </c>
      <c r="AA31" s="920">
        <v>0</v>
      </c>
      <c r="AB31" s="920">
        <v>0</v>
      </c>
      <c r="AC31" s="920">
        <v>0</v>
      </c>
      <c r="AD31" s="920">
        <v>0</v>
      </c>
      <c r="AE31" s="920">
        <v>0</v>
      </c>
      <c r="AF31" s="920">
        <v>0</v>
      </c>
      <c r="AG31" s="920">
        <v>0</v>
      </c>
      <c r="AH31" s="921">
        <v>0</v>
      </c>
      <c r="AI31" s="919">
        <v>0</v>
      </c>
      <c r="AJ31" s="920">
        <v>0</v>
      </c>
      <c r="AK31" s="920">
        <v>0</v>
      </c>
      <c r="AL31" s="920">
        <v>0</v>
      </c>
      <c r="AM31" s="920">
        <v>0</v>
      </c>
      <c r="AN31" s="921">
        <v>0</v>
      </c>
      <c r="AO31" s="919">
        <v>0</v>
      </c>
      <c r="AP31" s="921">
        <v>0</v>
      </c>
      <c r="AQ31" s="919">
        <v>7.2631460103999999</v>
      </c>
      <c r="AR31" s="920">
        <v>3.2494439768000003</v>
      </c>
      <c r="AS31" s="920">
        <v>0</v>
      </c>
      <c r="AT31" s="920">
        <v>0</v>
      </c>
      <c r="AU31" s="920">
        <v>0</v>
      </c>
      <c r="AV31" s="921">
        <v>0</v>
      </c>
      <c r="AW31" s="919">
        <v>0</v>
      </c>
      <c r="AX31" s="921">
        <v>0</v>
      </c>
      <c r="AY31" s="921">
        <v>18.358066236999999</v>
      </c>
    </row>
    <row r="32" spans="1:51" ht="15.75" thickBot="1" x14ac:dyDescent="0.3">
      <c r="A32" s="918"/>
      <c r="B32" s="918" t="s">
        <v>778</v>
      </c>
      <c r="C32" s="919">
        <v>0</v>
      </c>
      <c r="D32" s="920">
        <v>14.821688971600002</v>
      </c>
      <c r="E32" s="920">
        <v>0</v>
      </c>
      <c r="F32" s="920">
        <v>0</v>
      </c>
      <c r="G32" s="920">
        <v>0</v>
      </c>
      <c r="H32" s="921">
        <v>13.104085121400001</v>
      </c>
      <c r="I32" s="919">
        <v>18.159419227600001</v>
      </c>
      <c r="J32" s="920">
        <v>7.5956363532000006</v>
      </c>
      <c r="K32" s="920">
        <v>6.8896248413999999</v>
      </c>
      <c r="L32" s="920">
        <v>11.754430405200001</v>
      </c>
      <c r="M32" s="920">
        <v>6.2647374257999999</v>
      </c>
      <c r="N32" s="920">
        <v>0</v>
      </c>
      <c r="O32" s="921">
        <v>0</v>
      </c>
      <c r="P32" s="919">
        <v>0</v>
      </c>
      <c r="Q32" s="920">
        <v>0</v>
      </c>
      <c r="R32" s="920">
        <v>0</v>
      </c>
      <c r="S32" s="920">
        <v>0</v>
      </c>
      <c r="T32" s="920">
        <v>0</v>
      </c>
      <c r="U32" s="920">
        <v>0</v>
      </c>
      <c r="V32" s="920">
        <v>0.92293198340000004</v>
      </c>
      <c r="W32" s="920">
        <v>0</v>
      </c>
      <c r="X32" s="920">
        <v>0</v>
      </c>
      <c r="Y32" s="921">
        <v>0</v>
      </c>
      <c r="Z32" s="919">
        <v>3.0660254814000001</v>
      </c>
      <c r="AA32" s="920">
        <v>16.779541683800002</v>
      </c>
      <c r="AB32" s="920">
        <v>7.1707580000000002</v>
      </c>
      <c r="AC32" s="920">
        <v>7.1707580000000002</v>
      </c>
      <c r="AD32" s="920">
        <v>0.8113824152000001</v>
      </c>
      <c r="AE32" s="920">
        <v>7.1707580000000002</v>
      </c>
      <c r="AF32" s="920">
        <v>10.161609954999999</v>
      </c>
      <c r="AG32" s="920">
        <v>8.5533676074000002</v>
      </c>
      <c r="AH32" s="921">
        <v>0</v>
      </c>
      <c r="AI32" s="919">
        <v>2.1750739262000001</v>
      </c>
      <c r="AJ32" s="920">
        <v>19.831514935400001</v>
      </c>
      <c r="AK32" s="920">
        <v>6.9665904742000002</v>
      </c>
      <c r="AL32" s="920">
        <v>12.689244663200002</v>
      </c>
      <c r="AM32" s="920">
        <v>12.061106499400001</v>
      </c>
      <c r="AN32" s="921">
        <v>26.879538</v>
      </c>
      <c r="AO32" s="919">
        <v>0</v>
      </c>
      <c r="AP32" s="921">
        <v>0</v>
      </c>
      <c r="AQ32" s="919">
        <v>0</v>
      </c>
      <c r="AR32" s="920">
        <v>0</v>
      </c>
      <c r="AS32" s="920">
        <v>0</v>
      </c>
      <c r="AT32" s="920">
        <v>0</v>
      </c>
      <c r="AU32" s="920">
        <v>0</v>
      </c>
      <c r="AV32" s="921">
        <v>0</v>
      </c>
      <c r="AW32" s="919">
        <v>0</v>
      </c>
      <c r="AX32" s="921">
        <v>0</v>
      </c>
      <c r="AY32" s="921">
        <v>220.99982397080001</v>
      </c>
    </row>
    <row r="33" spans="1:51" ht="15.75" thickBot="1" x14ac:dyDescent="0.3">
      <c r="A33" s="1525" t="s">
        <v>765</v>
      </c>
      <c r="B33" s="1526"/>
      <c r="C33" s="1527">
        <f>SUM(C34:C60)</f>
        <v>12.6303340702</v>
      </c>
      <c r="D33" s="1528">
        <f t="shared" ref="D33:AN33" si="5">SUM(D34:D60)</f>
        <v>5.4231028908000001</v>
      </c>
      <c r="E33" s="1528">
        <f t="shared" si="5"/>
        <v>0</v>
      </c>
      <c r="F33" s="1528">
        <f t="shared" si="5"/>
        <v>0</v>
      </c>
      <c r="G33" s="1528">
        <f t="shared" si="5"/>
        <v>3.8621008356000006</v>
      </c>
      <c r="H33" s="1529">
        <f t="shared" si="5"/>
        <v>70.785395002000001</v>
      </c>
      <c r="I33" s="1527">
        <f t="shared" si="5"/>
        <v>11.040860888399997</v>
      </c>
      <c r="J33" s="1528">
        <f t="shared" si="5"/>
        <v>7.9158614962000007</v>
      </c>
      <c r="K33" s="1528">
        <f t="shared" si="5"/>
        <v>5.6885220531999998</v>
      </c>
      <c r="L33" s="1528">
        <f t="shared" si="5"/>
        <v>15.182896852200001</v>
      </c>
      <c r="M33" s="1528">
        <f t="shared" si="5"/>
        <v>22.380800078</v>
      </c>
      <c r="N33" s="1528">
        <f t="shared" si="5"/>
        <v>0.97395254739999992</v>
      </c>
      <c r="O33" s="1529">
        <f t="shared" si="5"/>
        <v>8.8918005624000003</v>
      </c>
      <c r="P33" s="1527">
        <f t="shared" si="5"/>
        <v>0</v>
      </c>
      <c r="Q33" s="1528">
        <f t="shared" si="5"/>
        <v>3.2705790879999999</v>
      </c>
      <c r="R33" s="1528">
        <f t="shared" si="5"/>
        <v>0</v>
      </c>
      <c r="S33" s="1528">
        <f t="shared" si="5"/>
        <v>0</v>
      </c>
      <c r="T33" s="1528">
        <f t="shared" si="5"/>
        <v>0</v>
      </c>
      <c r="U33" s="1528">
        <f t="shared" si="5"/>
        <v>0</v>
      </c>
      <c r="V33" s="1528">
        <f t="shared" si="5"/>
        <v>5.5144649882000003</v>
      </c>
      <c r="W33" s="1528">
        <f t="shared" si="5"/>
        <v>0</v>
      </c>
      <c r="X33" s="1528">
        <f t="shared" si="5"/>
        <v>5.5144649882000003</v>
      </c>
      <c r="Y33" s="1529">
        <f t="shared" si="5"/>
        <v>0</v>
      </c>
      <c r="Z33" s="1527">
        <f t="shared" si="5"/>
        <v>8.8979775807999992</v>
      </c>
      <c r="AA33" s="1528">
        <f t="shared" si="5"/>
        <v>33.775515681599998</v>
      </c>
      <c r="AB33" s="1528">
        <f t="shared" si="5"/>
        <v>8.3378292199999997</v>
      </c>
      <c r="AC33" s="1528">
        <f t="shared" si="5"/>
        <v>11.339657517999999</v>
      </c>
      <c r="AD33" s="1528">
        <f t="shared" si="5"/>
        <v>4.2899514895999999</v>
      </c>
      <c r="AE33" s="1528">
        <f t="shared" si="5"/>
        <v>11.444333229000001</v>
      </c>
      <c r="AF33" s="1528">
        <f t="shared" si="5"/>
        <v>33.795069425600005</v>
      </c>
      <c r="AG33" s="1528">
        <f t="shared" si="5"/>
        <v>12.047316596000002</v>
      </c>
      <c r="AH33" s="1529">
        <f t="shared" si="5"/>
        <v>1.6461924164000001</v>
      </c>
      <c r="AI33" s="1527">
        <f t="shared" si="5"/>
        <v>7.6437510898000003</v>
      </c>
      <c r="AJ33" s="1528">
        <f t="shared" si="5"/>
        <v>11.198950343</v>
      </c>
      <c r="AK33" s="1528">
        <f t="shared" si="5"/>
        <v>25.686238599000003</v>
      </c>
      <c r="AL33" s="1528">
        <f t="shared" si="5"/>
        <v>12.200732332600001</v>
      </c>
      <c r="AM33" s="1528">
        <f t="shared" si="5"/>
        <v>17.968022003400002</v>
      </c>
      <c r="AN33" s="1529">
        <f t="shared" si="5"/>
        <v>17.398024191800001</v>
      </c>
      <c r="AO33" s="1527"/>
      <c r="AP33" s="1529">
        <f t="shared" ref="AP33:AX33" si="6">SUM(AP34:AP60)</f>
        <v>0</v>
      </c>
      <c r="AQ33" s="1527">
        <f t="shared" si="6"/>
        <v>7.2571739688000001</v>
      </c>
      <c r="AR33" s="1528">
        <f t="shared" si="6"/>
        <v>0.5851559420000001</v>
      </c>
      <c r="AS33" s="1528">
        <f t="shared" si="6"/>
        <v>4.1312332474</v>
      </c>
      <c r="AT33" s="1528">
        <f t="shared" si="6"/>
        <v>0.41610942100000003</v>
      </c>
      <c r="AU33" s="1528">
        <f t="shared" si="6"/>
        <v>0.45085456640000005</v>
      </c>
      <c r="AV33" s="1529">
        <f t="shared" si="6"/>
        <v>0</v>
      </c>
      <c r="AW33" s="1527">
        <f t="shared" si="6"/>
        <v>3.7476982619999997</v>
      </c>
      <c r="AX33" s="1529">
        <f t="shared" si="6"/>
        <v>0</v>
      </c>
      <c r="AY33" s="1529">
        <f t="shared" si="4"/>
        <v>413.33292346499985</v>
      </c>
    </row>
    <row r="34" spans="1:51" x14ac:dyDescent="0.25">
      <c r="A34" s="918"/>
      <c r="B34" s="918" t="s">
        <v>802</v>
      </c>
      <c r="C34" s="919">
        <v>0</v>
      </c>
      <c r="D34" s="920">
        <v>4.0757219901999999</v>
      </c>
      <c r="E34" s="920">
        <v>0</v>
      </c>
      <c r="F34" s="920">
        <v>0</v>
      </c>
      <c r="G34" s="920">
        <v>2.3418223472000004</v>
      </c>
      <c r="H34" s="921">
        <v>15.4200836846</v>
      </c>
      <c r="I34" s="919">
        <v>9.0243917400000012E-2</v>
      </c>
      <c r="J34" s="920">
        <v>0</v>
      </c>
      <c r="K34" s="920">
        <v>4.5121924400000006E-2</v>
      </c>
      <c r="L34" s="920">
        <v>0</v>
      </c>
      <c r="M34" s="920">
        <v>0</v>
      </c>
      <c r="N34" s="920">
        <v>0</v>
      </c>
      <c r="O34" s="921">
        <v>0</v>
      </c>
      <c r="P34" s="919">
        <v>0</v>
      </c>
      <c r="Q34" s="920">
        <v>0</v>
      </c>
      <c r="R34" s="920">
        <v>0</v>
      </c>
      <c r="S34" s="920">
        <v>0</v>
      </c>
      <c r="T34" s="920">
        <v>0</v>
      </c>
      <c r="U34" s="920">
        <v>0</v>
      </c>
      <c r="V34" s="920">
        <v>0</v>
      </c>
      <c r="W34" s="920">
        <v>0</v>
      </c>
      <c r="X34" s="920">
        <v>0</v>
      </c>
      <c r="Y34" s="921">
        <v>0</v>
      </c>
      <c r="Z34" s="919">
        <v>3.0198131600000004E-2</v>
      </c>
      <c r="AA34" s="920">
        <v>5.5351883622000004</v>
      </c>
      <c r="AB34" s="920">
        <v>0</v>
      </c>
      <c r="AC34" s="920">
        <v>0</v>
      </c>
      <c r="AD34" s="920">
        <v>0.76060380340000011</v>
      </c>
      <c r="AE34" s="920">
        <v>0</v>
      </c>
      <c r="AF34" s="920">
        <v>3.2635877190000007</v>
      </c>
      <c r="AG34" s="920">
        <v>3.1723677608000003</v>
      </c>
      <c r="AH34" s="921">
        <v>0</v>
      </c>
      <c r="AI34" s="919">
        <v>0</v>
      </c>
      <c r="AJ34" s="920">
        <v>0</v>
      </c>
      <c r="AK34" s="920">
        <v>0</v>
      </c>
      <c r="AL34" s="920">
        <v>0</v>
      </c>
      <c r="AM34" s="920">
        <v>0</v>
      </c>
      <c r="AN34" s="921">
        <v>0</v>
      </c>
      <c r="AO34" s="919">
        <v>0</v>
      </c>
      <c r="AP34" s="921">
        <v>0</v>
      </c>
      <c r="AQ34" s="919">
        <v>0</v>
      </c>
      <c r="AR34" s="920">
        <v>0</v>
      </c>
      <c r="AS34" s="920">
        <v>0</v>
      </c>
      <c r="AT34" s="920">
        <v>0</v>
      </c>
      <c r="AU34" s="920">
        <v>0</v>
      </c>
      <c r="AV34" s="921">
        <v>0</v>
      </c>
      <c r="AW34" s="919">
        <v>0</v>
      </c>
      <c r="AX34" s="921">
        <v>0</v>
      </c>
      <c r="AY34" s="921">
        <v>34.734939640800008</v>
      </c>
    </row>
    <row r="35" spans="1:51" x14ac:dyDescent="0.25">
      <c r="A35" s="918"/>
      <c r="B35" s="918" t="s">
        <v>779</v>
      </c>
      <c r="C35" s="919">
        <v>0</v>
      </c>
      <c r="D35" s="920">
        <v>0.17380290200000001</v>
      </c>
      <c r="E35" s="920">
        <v>0</v>
      </c>
      <c r="F35" s="920">
        <v>0</v>
      </c>
      <c r="G35" s="920">
        <v>0</v>
      </c>
      <c r="H35" s="921">
        <v>0</v>
      </c>
      <c r="I35" s="919">
        <v>0</v>
      </c>
      <c r="J35" s="920">
        <v>0</v>
      </c>
      <c r="K35" s="920">
        <v>0</v>
      </c>
      <c r="L35" s="920">
        <v>0</v>
      </c>
      <c r="M35" s="920">
        <v>0</v>
      </c>
      <c r="N35" s="920">
        <v>0</v>
      </c>
      <c r="O35" s="921">
        <v>0</v>
      </c>
      <c r="P35" s="919">
        <v>0</v>
      </c>
      <c r="Q35" s="920">
        <v>0</v>
      </c>
      <c r="R35" s="920">
        <v>0</v>
      </c>
      <c r="S35" s="920">
        <v>0</v>
      </c>
      <c r="T35" s="920">
        <v>0</v>
      </c>
      <c r="U35" s="920">
        <v>0</v>
      </c>
      <c r="V35" s="920">
        <v>0</v>
      </c>
      <c r="W35" s="920">
        <v>0</v>
      </c>
      <c r="X35" s="920">
        <v>0</v>
      </c>
      <c r="Y35" s="921">
        <v>0</v>
      </c>
      <c r="Z35" s="919">
        <v>0</v>
      </c>
      <c r="AA35" s="920">
        <v>1.5648979864000001</v>
      </c>
      <c r="AB35" s="920">
        <v>1.1283225100000001</v>
      </c>
      <c r="AC35" s="920">
        <v>1.058801898</v>
      </c>
      <c r="AD35" s="920">
        <v>0</v>
      </c>
      <c r="AE35" s="920">
        <v>1.1283225100000001</v>
      </c>
      <c r="AF35" s="920">
        <v>2.7794729914</v>
      </c>
      <c r="AG35" s="920">
        <v>1.0115819797999999</v>
      </c>
      <c r="AH35" s="921">
        <v>0.24332241639999999</v>
      </c>
      <c r="AI35" s="919">
        <v>7.3121765569999999</v>
      </c>
      <c r="AJ35" s="920">
        <v>0</v>
      </c>
      <c r="AK35" s="920">
        <v>13.459754718200001</v>
      </c>
      <c r="AL35" s="920">
        <v>11.199274340800001</v>
      </c>
      <c r="AM35" s="920">
        <v>11.896624279400001</v>
      </c>
      <c r="AN35" s="921">
        <v>3.3499789918</v>
      </c>
      <c r="AO35" s="919">
        <v>0</v>
      </c>
      <c r="AP35" s="921">
        <v>0</v>
      </c>
      <c r="AQ35" s="919">
        <v>0</v>
      </c>
      <c r="AR35" s="920">
        <v>0</v>
      </c>
      <c r="AS35" s="920">
        <v>0.103725944</v>
      </c>
      <c r="AT35" s="920">
        <v>0</v>
      </c>
      <c r="AU35" s="920">
        <v>0</v>
      </c>
      <c r="AV35" s="921">
        <v>0</v>
      </c>
      <c r="AW35" s="919">
        <v>0</v>
      </c>
      <c r="AX35" s="921">
        <v>0</v>
      </c>
      <c r="AY35" s="921">
        <v>56.410060025200004</v>
      </c>
    </row>
    <row r="36" spans="1:51" x14ac:dyDescent="0.25">
      <c r="A36" s="918"/>
      <c r="B36" s="918" t="s">
        <v>654</v>
      </c>
      <c r="C36" s="919">
        <v>0</v>
      </c>
      <c r="D36" s="920">
        <v>0</v>
      </c>
      <c r="E36" s="920">
        <v>0</v>
      </c>
      <c r="F36" s="920">
        <v>0</v>
      </c>
      <c r="G36" s="920">
        <v>0</v>
      </c>
      <c r="H36" s="921">
        <v>0</v>
      </c>
      <c r="I36" s="919">
        <v>0</v>
      </c>
      <c r="J36" s="920">
        <v>0</v>
      </c>
      <c r="K36" s="920">
        <v>0</v>
      </c>
      <c r="L36" s="920">
        <v>0</v>
      </c>
      <c r="M36" s="920">
        <v>0</v>
      </c>
      <c r="N36" s="920">
        <v>0</v>
      </c>
      <c r="O36" s="921">
        <v>0</v>
      </c>
      <c r="P36" s="919">
        <v>0</v>
      </c>
      <c r="Q36" s="920">
        <v>0</v>
      </c>
      <c r="R36" s="920">
        <v>0</v>
      </c>
      <c r="S36" s="920">
        <v>0</v>
      </c>
      <c r="T36" s="920">
        <v>0</v>
      </c>
      <c r="U36" s="920">
        <v>0</v>
      </c>
      <c r="V36" s="920">
        <v>0</v>
      </c>
      <c r="W36" s="920">
        <v>0</v>
      </c>
      <c r="X36" s="920">
        <v>0</v>
      </c>
      <c r="Y36" s="921">
        <v>0</v>
      </c>
      <c r="Z36" s="919">
        <v>0</v>
      </c>
      <c r="AA36" s="920">
        <v>0</v>
      </c>
      <c r="AB36" s="920">
        <v>0</v>
      </c>
      <c r="AC36" s="920">
        <v>0</v>
      </c>
      <c r="AD36" s="920">
        <v>0</v>
      </c>
      <c r="AE36" s="920">
        <v>0</v>
      </c>
      <c r="AF36" s="920">
        <v>1.0366119932</v>
      </c>
      <c r="AG36" s="920">
        <v>0</v>
      </c>
      <c r="AH36" s="921">
        <v>0</v>
      </c>
      <c r="AI36" s="919">
        <v>0</v>
      </c>
      <c r="AJ36" s="920">
        <v>0</v>
      </c>
      <c r="AK36" s="920">
        <v>0.1083347664</v>
      </c>
      <c r="AL36" s="920">
        <v>0</v>
      </c>
      <c r="AM36" s="920">
        <v>0.52348906960000008</v>
      </c>
      <c r="AN36" s="921">
        <v>0</v>
      </c>
      <c r="AO36" s="919">
        <v>0</v>
      </c>
      <c r="AP36" s="921">
        <v>0</v>
      </c>
      <c r="AQ36" s="919">
        <v>0</v>
      </c>
      <c r="AR36" s="920">
        <v>0</v>
      </c>
      <c r="AS36" s="920">
        <v>0</v>
      </c>
      <c r="AT36" s="920">
        <v>0</v>
      </c>
      <c r="AU36" s="920">
        <v>0</v>
      </c>
      <c r="AV36" s="921">
        <v>0</v>
      </c>
      <c r="AW36" s="919">
        <v>0</v>
      </c>
      <c r="AX36" s="921">
        <v>0</v>
      </c>
      <c r="AY36" s="921">
        <v>1.6684358291999999</v>
      </c>
    </row>
    <row r="37" spans="1:51" x14ac:dyDescent="0.25">
      <c r="A37" s="918"/>
      <c r="B37" s="918" t="s">
        <v>780</v>
      </c>
      <c r="C37" s="919">
        <v>0</v>
      </c>
      <c r="D37" s="920">
        <v>1.1735779986000001</v>
      </c>
      <c r="E37" s="920">
        <v>0</v>
      </c>
      <c r="F37" s="920">
        <v>0</v>
      </c>
      <c r="G37" s="920">
        <v>0</v>
      </c>
      <c r="H37" s="921">
        <v>22.182247668000002</v>
      </c>
      <c r="I37" s="919">
        <v>0</v>
      </c>
      <c r="J37" s="920">
        <v>0</v>
      </c>
      <c r="K37" s="920">
        <v>0</v>
      </c>
      <c r="L37" s="920">
        <v>0</v>
      </c>
      <c r="M37" s="920">
        <v>0</v>
      </c>
      <c r="N37" s="920">
        <v>0</v>
      </c>
      <c r="O37" s="921">
        <v>0</v>
      </c>
      <c r="P37" s="919">
        <v>0</v>
      </c>
      <c r="Q37" s="920">
        <v>0</v>
      </c>
      <c r="R37" s="920">
        <v>0</v>
      </c>
      <c r="S37" s="920">
        <v>0</v>
      </c>
      <c r="T37" s="920">
        <v>0</v>
      </c>
      <c r="U37" s="920">
        <v>0</v>
      </c>
      <c r="V37" s="920">
        <v>0</v>
      </c>
      <c r="W37" s="920">
        <v>0</v>
      </c>
      <c r="X37" s="920">
        <v>0</v>
      </c>
      <c r="Y37" s="921">
        <v>0</v>
      </c>
      <c r="Z37" s="919">
        <v>0</v>
      </c>
      <c r="AA37" s="920">
        <v>0</v>
      </c>
      <c r="AB37" s="920">
        <v>0</v>
      </c>
      <c r="AC37" s="920">
        <v>0</v>
      </c>
      <c r="AD37" s="920">
        <v>0</v>
      </c>
      <c r="AE37" s="920">
        <v>0</v>
      </c>
      <c r="AF37" s="920">
        <v>0</v>
      </c>
      <c r="AG37" s="920">
        <v>0</v>
      </c>
      <c r="AH37" s="921">
        <v>0</v>
      </c>
      <c r="AI37" s="919">
        <v>0</v>
      </c>
      <c r="AJ37" s="920">
        <v>0</v>
      </c>
      <c r="AK37" s="920">
        <v>0</v>
      </c>
      <c r="AL37" s="920">
        <v>0</v>
      </c>
      <c r="AM37" s="920">
        <v>0</v>
      </c>
      <c r="AN37" s="921">
        <v>0</v>
      </c>
      <c r="AO37" s="919">
        <v>0</v>
      </c>
      <c r="AP37" s="921">
        <v>0</v>
      </c>
      <c r="AQ37" s="919">
        <v>0</v>
      </c>
      <c r="AR37" s="920">
        <v>0</v>
      </c>
      <c r="AS37" s="920">
        <v>0</v>
      </c>
      <c r="AT37" s="920">
        <v>0</v>
      </c>
      <c r="AU37" s="920">
        <v>0</v>
      </c>
      <c r="AV37" s="921">
        <v>0</v>
      </c>
      <c r="AW37" s="919">
        <v>0</v>
      </c>
      <c r="AX37" s="921" t="s">
        <v>686</v>
      </c>
      <c r="AY37" s="921">
        <v>23.355825666600001</v>
      </c>
    </row>
    <row r="38" spans="1:51" x14ac:dyDescent="0.25">
      <c r="A38" s="918"/>
      <c r="B38" s="918" t="s">
        <v>669</v>
      </c>
      <c r="C38" s="919">
        <v>0</v>
      </c>
      <c r="D38" s="920">
        <v>0</v>
      </c>
      <c r="E38" s="920">
        <v>0</v>
      </c>
      <c r="F38" s="920">
        <v>0</v>
      </c>
      <c r="G38" s="920">
        <v>0</v>
      </c>
      <c r="H38" s="921">
        <v>0</v>
      </c>
      <c r="I38" s="919">
        <v>1.0318476545999999</v>
      </c>
      <c r="J38" s="920">
        <v>0</v>
      </c>
      <c r="K38" s="920">
        <v>0</v>
      </c>
      <c r="L38" s="920">
        <v>0</v>
      </c>
      <c r="M38" s="920">
        <v>0.22222482940000002</v>
      </c>
      <c r="N38" s="920">
        <v>0</v>
      </c>
      <c r="O38" s="921">
        <v>0</v>
      </c>
      <c r="P38" s="919">
        <v>0</v>
      </c>
      <c r="Q38" s="920">
        <v>0</v>
      </c>
      <c r="R38" s="920">
        <v>0</v>
      </c>
      <c r="S38" s="920">
        <v>0</v>
      </c>
      <c r="T38" s="920">
        <v>0</v>
      </c>
      <c r="U38" s="920">
        <v>0</v>
      </c>
      <c r="V38" s="920">
        <v>0</v>
      </c>
      <c r="W38" s="920">
        <v>0</v>
      </c>
      <c r="X38" s="920">
        <v>0</v>
      </c>
      <c r="Y38" s="921">
        <v>0</v>
      </c>
      <c r="Z38" s="919">
        <v>0</v>
      </c>
      <c r="AA38" s="920">
        <v>0</v>
      </c>
      <c r="AB38" s="920">
        <v>0</v>
      </c>
      <c r="AC38" s="920">
        <v>0</v>
      </c>
      <c r="AD38" s="920">
        <v>0</v>
      </c>
      <c r="AE38" s="920">
        <v>0</v>
      </c>
      <c r="AF38" s="920">
        <v>0</v>
      </c>
      <c r="AG38" s="920">
        <v>0</v>
      </c>
      <c r="AH38" s="921">
        <v>0</v>
      </c>
      <c r="AI38" s="919">
        <v>8.1229260000000004E-4</v>
      </c>
      <c r="AJ38" s="920">
        <v>0</v>
      </c>
      <c r="AK38" s="920">
        <v>0</v>
      </c>
      <c r="AL38" s="920">
        <v>0</v>
      </c>
      <c r="AM38" s="920">
        <v>0</v>
      </c>
      <c r="AN38" s="921">
        <v>0</v>
      </c>
      <c r="AO38" s="919">
        <v>0</v>
      </c>
      <c r="AP38" s="921">
        <v>0</v>
      </c>
      <c r="AQ38" s="919">
        <v>0</v>
      </c>
      <c r="AR38" s="920">
        <v>0</v>
      </c>
      <c r="AS38" s="920">
        <v>8.7146970400000009E-2</v>
      </c>
      <c r="AT38" s="920">
        <v>6.5357621000000005E-2</v>
      </c>
      <c r="AU38" s="920">
        <v>0</v>
      </c>
      <c r="AV38" s="921">
        <v>0</v>
      </c>
      <c r="AW38" s="919">
        <v>0</v>
      </c>
      <c r="AX38" s="921">
        <v>0</v>
      </c>
      <c r="AY38" s="921">
        <v>1.4073893680000003</v>
      </c>
    </row>
    <row r="39" spans="1:51" x14ac:dyDescent="0.25">
      <c r="A39" s="918"/>
      <c r="B39" s="918" t="s">
        <v>698</v>
      </c>
      <c r="C39" s="919">
        <v>0</v>
      </c>
      <c r="D39" s="920">
        <v>0</v>
      </c>
      <c r="E39" s="920">
        <v>0</v>
      </c>
      <c r="F39" s="920">
        <v>0</v>
      </c>
      <c r="G39" s="920">
        <v>0</v>
      </c>
      <c r="H39" s="921">
        <v>0</v>
      </c>
      <c r="I39" s="919">
        <v>1.3424719532</v>
      </c>
      <c r="J39" s="920">
        <v>0</v>
      </c>
      <c r="K39" s="920">
        <v>0</v>
      </c>
      <c r="L39" s="920">
        <v>0</v>
      </c>
      <c r="M39" s="920">
        <v>0</v>
      </c>
      <c r="N39" s="920">
        <v>0</v>
      </c>
      <c r="O39" s="921">
        <v>0</v>
      </c>
      <c r="P39" s="919">
        <v>0</v>
      </c>
      <c r="Q39" s="920">
        <v>0</v>
      </c>
      <c r="R39" s="920">
        <v>0</v>
      </c>
      <c r="S39" s="920">
        <v>0</v>
      </c>
      <c r="T39" s="920">
        <v>0</v>
      </c>
      <c r="U39" s="920">
        <v>0</v>
      </c>
      <c r="V39" s="920">
        <v>0</v>
      </c>
      <c r="W39" s="920">
        <v>0</v>
      </c>
      <c r="X39" s="920">
        <v>0</v>
      </c>
      <c r="Y39" s="921">
        <v>0</v>
      </c>
      <c r="Z39" s="919">
        <v>0.51625499380000006</v>
      </c>
      <c r="AA39" s="920">
        <v>0.51625499380000006</v>
      </c>
      <c r="AB39" s="920">
        <v>0</v>
      </c>
      <c r="AC39" s="920">
        <v>0</v>
      </c>
      <c r="AD39" s="920">
        <v>0.17355621640000002</v>
      </c>
      <c r="AE39" s="920">
        <v>0</v>
      </c>
      <c r="AF39" s="920">
        <v>0.51625499380000006</v>
      </c>
      <c r="AG39" s="920">
        <v>0.61950601999999999</v>
      </c>
      <c r="AH39" s="921">
        <v>0</v>
      </c>
      <c r="AI39" s="919">
        <v>0</v>
      </c>
      <c r="AJ39" s="920">
        <v>0</v>
      </c>
      <c r="AK39" s="920">
        <v>0</v>
      </c>
      <c r="AL39" s="920">
        <v>0</v>
      </c>
      <c r="AM39" s="920">
        <v>0</v>
      </c>
      <c r="AN39" s="921">
        <v>0</v>
      </c>
      <c r="AO39" s="919">
        <v>0</v>
      </c>
      <c r="AP39" s="921">
        <v>0</v>
      </c>
      <c r="AQ39" s="919">
        <v>0</v>
      </c>
      <c r="AR39" s="920">
        <v>0</v>
      </c>
      <c r="AS39" s="920">
        <v>0</v>
      </c>
      <c r="AT39" s="920">
        <v>0</v>
      </c>
      <c r="AU39" s="920">
        <v>0</v>
      </c>
      <c r="AV39" s="921">
        <v>0</v>
      </c>
      <c r="AW39" s="919">
        <v>0</v>
      </c>
      <c r="AX39" s="921">
        <v>0</v>
      </c>
      <c r="AY39" s="921">
        <v>3.6842991710000002</v>
      </c>
    </row>
    <row r="40" spans="1:51" x14ac:dyDescent="0.25">
      <c r="A40" s="918"/>
      <c r="B40" s="918" t="s">
        <v>691</v>
      </c>
      <c r="C40" s="919">
        <v>0</v>
      </c>
      <c r="D40" s="920">
        <v>0</v>
      </c>
      <c r="E40" s="920">
        <v>0</v>
      </c>
      <c r="F40" s="920">
        <v>0</v>
      </c>
      <c r="G40" s="920">
        <v>0</v>
      </c>
      <c r="H40" s="921">
        <v>0</v>
      </c>
      <c r="I40" s="919">
        <v>0</v>
      </c>
      <c r="J40" s="920">
        <v>0</v>
      </c>
      <c r="K40" s="920">
        <v>0</v>
      </c>
      <c r="L40" s="920">
        <v>0</v>
      </c>
      <c r="M40" s="920">
        <v>0</v>
      </c>
      <c r="N40" s="920">
        <v>0</v>
      </c>
      <c r="O40" s="921">
        <v>0</v>
      </c>
      <c r="P40" s="919">
        <v>0</v>
      </c>
      <c r="Q40" s="920">
        <v>0</v>
      </c>
      <c r="R40" s="920">
        <v>0</v>
      </c>
      <c r="S40" s="920">
        <v>0</v>
      </c>
      <c r="T40" s="920">
        <v>0</v>
      </c>
      <c r="U40" s="920">
        <v>0</v>
      </c>
      <c r="V40" s="920">
        <v>0</v>
      </c>
      <c r="W40" s="920">
        <v>0</v>
      </c>
      <c r="X40" s="920">
        <v>0</v>
      </c>
      <c r="Y40" s="921">
        <v>0</v>
      </c>
      <c r="Z40" s="919">
        <v>2.0132380198000002</v>
      </c>
      <c r="AA40" s="920">
        <v>6.2939688462000003</v>
      </c>
      <c r="AB40" s="920">
        <v>0</v>
      </c>
      <c r="AC40" s="920">
        <v>0</v>
      </c>
      <c r="AD40" s="920">
        <v>0.73232256159999998</v>
      </c>
      <c r="AE40" s="920">
        <v>0</v>
      </c>
      <c r="AF40" s="920">
        <v>8.4186898921999997</v>
      </c>
      <c r="AG40" s="920">
        <v>2.0132380198000002</v>
      </c>
      <c r="AH40" s="921">
        <v>0</v>
      </c>
      <c r="AI40" s="919">
        <v>0</v>
      </c>
      <c r="AJ40" s="920">
        <v>0</v>
      </c>
      <c r="AK40" s="920">
        <v>0</v>
      </c>
      <c r="AL40" s="920">
        <v>0</v>
      </c>
      <c r="AM40" s="920">
        <v>0</v>
      </c>
      <c r="AN40" s="921">
        <v>0</v>
      </c>
      <c r="AO40" s="919">
        <v>0</v>
      </c>
      <c r="AP40" s="921">
        <v>0</v>
      </c>
      <c r="AQ40" s="919">
        <v>1.0066189755999999</v>
      </c>
      <c r="AR40" s="920">
        <v>0.34533596720000004</v>
      </c>
      <c r="AS40" s="920">
        <v>0</v>
      </c>
      <c r="AT40" s="920">
        <v>0</v>
      </c>
      <c r="AU40" s="920">
        <v>0</v>
      </c>
      <c r="AV40" s="921">
        <v>0</v>
      </c>
      <c r="AW40" s="919">
        <v>0</v>
      </c>
      <c r="AX40" s="921">
        <v>0</v>
      </c>
      <c r="AY40" s="921">
        <v>20.823412282400003</v>
      </c>
    </row>
    <row r="41" spans="1:51" x14ac:dyDescent="0.25">
      <c r="A41" s="918"/>
      <c r="B41" s="918" t="s">
        <v>670</v>
      </c>
      <c r="C41" s="919">
        <v>0</v>
      </c>
      <c r="D41" s="920">
        <v>0</v>
      </c>
      <c r="E41" s="920">
        <v>0</v>
      </c>
      <c r="F41" s="920">
        <v>0</v>
      </c>
      <c r="G41" s="920">
        <v>0</v>
      </c>
      <c r="H41" s="921">
        <v>0</v>
      </c>
      <c r="I41" s="919">
        <v>0</v>
      </c>
      <c r="J41" s="920">
        <v>0</v>
      </c>
      <c r="K41" s="920">
        <v>0</v>
      </c>
      <c r="L41" s="920">
        <v>0</v>
      </c>
      <c r="M41" s="920">
        <v>0</v>
      </c>
      <c r="N41" s="920">
        <v>0</v>
      </c>
      <c r="O41" s="921">
        <v>0</v>
      </c>
      <c r="P41" s="919">
        <v>0</v>
      </c>
      <c r="Q41" s="920">
        <v>0</v>
      </c>
      <c r="R41" s="920">
        <v>0</v>
      </c>
      <c r="S41" s="920">
        <v>0</v>
      </c>
      <c r="T41" s="920">
        <v>0</v>
      </c>
      <c r="U41" s="920">
        <v>0</v>
      </c>
      <c r="V41" s="920">
        <v>0</v>
      </c>
      <c r="W41" s="920">
        <v>0</v>
      </c>
      <c r="X41" s="920">
        <v>0</v>
      </c>
      <c r="Y41" s="921">
        <v>0</v>
      </c>
      <c r="Z41" s="919">
        <v>0</v>
      </c>
      <c r="AA41" s="920">
        <v>0.38465282239999998</v>
      </c>
      <c r="AB41" s="920">
        <v>0</v>
      </c>
      <c r="AC41" s="920">
        <v>0</v>
      </c>
      <c r="AD41" s="920">
        <v>0</v>
      </c>
      <c r="AE41" s="920">
        <v>0</v>
      </c>
      <c r="AF41" s="920">
        <v>0.24040801400000003</v>
      </c>
      <c r="AG41" s="920">
        <v>0</v>
      </c>
      <c r="AH41" s="921">
        <v>0</v>
      </c>
      <c r="AI41" s="919">
        <v>0</v>
      </c>
      <c r="AJ41" s="920">
        <v>0</v>
      </c>
      <c r="AK41" s="920">
        <v>0</v>
      </c>
      <c r="AL41" s="920">
        <v>0</v>
      </c>
      <c r="AM41" s="920">
        <v>0</v>
      </c>
      <c r="AN41" s="921">
        <v>0</v>
      </c>
      <c r="AO41" s="919">
        <v>0</v>
      </c>
      <c r="AP41" s="921">
        <v>0</v>
      </c>
      <c r="AQ41" s="919">
        <v>0</v>
      </c>
      <c r="AR41" s="920">
        <v>0</v>
      </c>
      <c r="AS41" s="920">
        <v>0</v>
      </c>
      <c r="AT41" s="920">
        <v>0</v>
      </c>
      <c r="AU41" s="920">
        <v>0</v>
      </c>
      <c r="AV41" s="921">
        <v>0</v>
      </c>
      <c r="AW41" s="919">
        <v>0</v>
      </c>
      <c r="AX41" s="921">
        <v>0</v>
      </c>
      <c r="AY41" s="921">
        <v>0.62506083639999988</v>
      </c>
    </row>
    <row r="42" spans="1:51" x14ac:dyDescent="0.25">
      <c r="A42" s="918"/>
      <c r="B42" s="918" t="s">
        <v>671</v>
      </c>
      <c r="C42" s="919">
        <v>0</v>
      </c>
      <c r="D42" s="920">
        <v>0</v>
      </c>
      <c r="E42" s="920">
        <v>0</v>
      </c>
      <c r="F42" s="920">
        <v>0</v>
      </c>
      <c r="G42" s="920">
        <v>0</v>
      </c>
      <c r="H42" s="921">
        <v>0</v>
      </c>
      <c r="I42" s="919">
        <v>5.9011604441999994</v>
      </c>
      <c r="J42" s="920">
        <v>0.87388003359999999</v>
      </c>
      <c r="K42" s="920">
        <v>3.6036606255999999</v>
      </c>
      <c r="L42" s="920">
        <v>1.7477599986000001</v>
      </c>
      <c r="M42" s="920">
        <v>13.3514419724</v>
      </c>
      <c r="N42" s="920">
        <v>2.5382686E-3</v>
      </c>
      <c r="O42" s="921">
        <v>0</v>
      </c>
      <c r="P42" s="919">
        <v>0</v>
      </c>
      <c r="Q42" s="920">
        <v>0</v>
      </c>
      <c r="R42" s="920">
        <v>0</v>
      </c>
      <c r="S42" s="920">
        <v>0</v>
      </c>
      <c r="T42" s="920">
        <v>0</v>
      </c>
      <c r="U42" s="920">
        <v>0</v>
      </c>
      <c r="V42" s="920">
        <v>0</v>
      </c>
      <c r="W42" s="920">
        <v>0</v>
      </c>
      <c r="X42" s="920">
        <v>0</v>
      </c>
      <c r="Y42" s="921">
        <v>0</v>
      </c>
      <c r="Z42" s="919">
        <v>0</v>
      </c>
      <c r="AA42" s="920">
        <v>2.0484200100000001</v>
      </c>
      <c r="AB42" s="920">
        <v>0</v>
      </c>
      <c r="AC42" s="920">
        <v>0</v>
      </c>
      <c r="AD42" s="920">
        <v>0.30726296720000001</v>
      </c>
      <c r="AE42" s="920">
        <v>0</v>
      </c>
      <c r="AF42" s="920">
        <v>1.0244900302000002</v>
      </c>
      <c r="AG42" s="920">
        <v>0</v>
      </c>
      <c r="AH42" s="921">
        <v>0</v>
      </c>
      <c r="AI42" s="919">
        <v>0</v>
      </c>
      <c r="AJ42" s="920">
        <v>0</v>
      </c>
      <c r="AK42" s="920">
        <v>0</v>
      </c>
      <c r="AL42" s="920">
        <v>0</v>
      </c>
      <c r="AM42" s="920">
        <v>0</v>
      </c>
      <c r="AN42" s="921">
        <v>0</v>
      </c>
      <c r="AO42" s="919">
        <v>0</v>
      </c>
      <c r="AP42" s="921">
        <v>0</v>
      </c>
      <c r="AQ42" s="919">
        <v>0</v>
      </c>
      <c r="AR42" s="920">
        <v>0</v>
      </c>
      <c r="AS42" s="920">
        <v>0</v>
      </c>
      <c r="AT42" s="920">
        <v>0</v>
      </c>
      <c r="AU42" s="920">
        <v>0</v>
      </c>
      <c r="AV42" s="921">
        <v>0</v>
      </c>
      <c r="AW42" s="919">
        <v>0</v>
      </c>
      <c r="AX42" s="921">
        <v>0</v>
      </c>
      <c r="AY42" s="921">
        <v>28.860614350400002</v>
      </c>
    </row>
    <row r="43" spans="1:51" x14ac:dyDescent="0.25">
      <c r="A43" s="918"/>
      <c r="B43" s="918" t="s">
        <v>710</v>
      </c>
      <c r="C43" s="919">
        <v>0</v>
      </c>
      <c r="D43" s="920">
        <v>0</v>
      </c>
      <c r="E43" s="920">
        <v>0</v>
      </c>
      <c r="F43" s="920">
        <v>0</v>
      </c>
      <c r="G43" s="920">
        <v>0</v>
      </c>
      <c r="H43" s="921">
        <v>0</v>
      </c>
      <c r="I43" s="919">
        <v>0</v>
      </c>
      <c r="J43" s="920">
        <v>0</v>
      </c>
      <c r="K43" s="920">
        <v>0</v>
      </c>
      <c r="L43" s="920">
        <v>0</v>
      </c>
      <c r="M43" s="920">
        <v>0</v>
      </c>
      <c r="N43" s="920">
        <v>0</v>
      </c>
      <c r="O43" s="921">
        <v>0</v>
      </c>
      <c r="P43" s="919">
        <v>0</v>
      </c>
      <c r="Q43" s="920">
        <v>0</v>
      </c>
      <c r="R43" s="920">
        <v>0</v>
      </c>
      <c r="S43" s="920">
        <v>0</v>
      </c>
      <c r="T43" s="920">
        <v>0</v>
      </c>
      <c r="U43" s="920">
        <v>0</v>
      </c>
      <c r="V43" s="920">
        <v>0</v>
      </c>
      <c r="W43" s="920">
        <v>0</v>
      </c>
      <c r="X43" s="920">
        <v>0</v>
      </c>
      <c r="Y43" s="921">
        <v>0</v>
      </c>
      <c r="Z43" s="919">
        <v>0.96793001620000019</v>
      </c>
      <c r="AA43" s="920">
        <v>1.5805719887999998</v>
      </c>
      <c r="AB43" s="920">
        <v>0</v>
      </c>
      <c r="AC43" s="920">
        <v>0</v>
      </c>
      <c r="AD43" s="920">
        <v>0</v>
      </c>
      <c r="AE43" s="920">
        <v>0</v>
      </c>
      <c r="AF43" s="920">
        <v>3.0294342414000002</v>
      </c>
      <c r="AG43" s="920">
        <v>0</v>
      </c>
      <c r="AH43" s="921">
        <v>0</v>
      </c>
      <c r="AI43" s="919">
        <v>0</v>
      </c>
      <c r="AJ43" s="920">
        <v>0</v>
      </c>
      <c r="AK43" s="920">
        <v>0</v>
      </c>
      <c r="AL43" s="920">
        <v>0</v>
      </c>
      <c r="AM43" s="920">
        <v>0</v>
      </c>
      <c r="AN43" s="921">
        <v>0</v>
      </c>
      <c r="AO43" s="919">
        <v>0</v>
      </c>
      <c r="AP43" s="921">
        <v>0</v>
      </c>
      <c r="AQ43" s="919">
        <v>0</v>
      </c>
      <c r="AR43" s="920">
        <v>0</v>
      </c>
      <c r="AS43" s="920">
        <v>0</v>
      </c>
      <c r="AT43" s="920">
        <v>0</v>
      </c>
      <c r="AU43" s="920">
        <v>0</v>
      </c>
      <c r="AV43" s="921">
        <v>0</v>
      </c>
      <c r="AW43" s="919">
        <v>0</v>
      </c>
      <c r="AX43" s="921">
        <v>0</v>
      </c>
      <c r="AY43" s="921">
        <v>5.5779362464000002</v>
      </c>
    </row>
    <row r="44" spans="1:51" x14ac:dyDescent="0.25">
      <c r="A44" s="918"/>
      <c r="B44" s="918" t="s">
        <v>661</v>
      </c>
      <c r="C44" s="919">
        <v>4.0351704721999999</v>
      </c>
      <c r="D44" s="920">
        <v>0</v>
      </c>
      <c r="E44" s="920">
        <v>0</v>
      </c>
      <c r="F44" s="920">
        <v>0</v>
      </c>
      <c r="G44" s="920">
        <v>0</v>
      </c>
      <c r="H44" s="921">
        <v>10.0461233642</v>
      </c>
      <c r="I44" s="919">
        <v>0</v>
      </c>
      <c r="J44" s="920">
        <v>0</v>
      </c>
      <c r="K44" s="920">
        <v>0</v>
      </c>
      <c r="L44" s="920">
        <v>0</v>
      </c>
      <c r="M44" s="920">
        <v>0</v>
      </c>
      <c r="N44" s="920">
        <v>0</v>
      </c>
      <c r="O44" s="921">
        <v>0</v>
      </c>
      <c r="P44" s="919">
        <v>0</v>
      </c>
      <c r="Q44" s="920">
        <v>0</v>
      </c>
      <c r="R44" s="920">
        <v>0</v>
      </c>
      <c r="S44" s="920">
        <v>0</v>
      </c>
      <c r="T44" s="920">
        <v>0</v>
      </c>
      <c r="U44" s="920">
        <v>0</v>
      </c>
      <c r="V44" s="920">
        <v>0</v>
      </c>
      <c r="W44" s="920">
        <v>0</v>
      </c>
      <c r="X44" s="920">
        <v>0</v>
      </c>
      <c r="Y44" s="921">
        <v>0</v>
      </c>
      <c r="Z44" s="919">
        <v>0.91831698700000008</v>
      </c>
      <c r="AA44" s="920">
        <v>4.1783423766000007</v>
      </c>
      <c r="AB44" s="920">
        <v>0</v>
      </c>
      <c r="AC44" s="920">
        <v>0</v>
      </c>
      <c r="AD44" s="920">
        <v>0.20398216860000001</v>
      </c>
      <c r="AE44" s="920">
        <v>0</v>
      </c>
      <c r="AF44" s="920">
        <v>3.6216767692</v>
      </c>
      <c r="AG44" s="920">
        <v>0</v>
      </c>
      <c r="AH44" s="921">
        <v>0</v>
      </c>
      <c r="AI44" s="919">
        <v>0</v>
      </c>
      <c r="AJ44" s="920">
        <v>0</v>
      </c>
      <c r="AK44" s="920">
        <v>0</v>
      </c>
      <c r="AL44" s="920">
        <v>0</v>
      </c>
      <c r="AM44" s="920">
        <v>0</v>
      </c>
      <c r="AN44" s="921">
        <v>0</v>
      </c>
      <c r="AO44" s="919">
        <v>0</v>
      </c>
      <c r="AP44" s="921">
        <v>0</v>
      </c>
      <c r="AQ44" s="919">
        <v>4.1586960226</v>
      </c>
      <c r="AR44" s="920">
        <v>0</v>
      </c>
      <c r="AS44" s="920">
        <v>1.0560645522000001</v>
      </c>
      <c r="AT44" s="920">
        <v>0</v>
      </c>
      <c r="AU44" s="920">
        <v>0</v>
      </c>
      <c r="AV44" s="921">
        <v>0</v>
      </c>
      <c r="AW44" s="919">
        <v>0</v>
      </c>
      <c r="AX44" s="921">
        <v>0</v>
      </c>
      <c r="AY44" s="921">
        <v>28.218372712600001</v>
      </c>
    </row>
    <row r="45" spans="1:51" x14ac:dyDescent="0.25">
      <c r="A45" s="918"/>
      <c r="B45" s="918" t="s">
        <v>700</v>
      </c>
      <c r="C45" s="919">
        <v>0</v>
      </c>
      <c r="D45" s="920">
        <v>0</v>
      </c>
      <c r="E45" s="920">
        <v>0</v>
      </c>
      <c r="F45" s="920">
        <v>0</v>
      </c>
      <c r="G45" s="920">
        <v>0</v>
      </c>
      <c r="H45" s="921">
        <v>0</v>
      </c>
      <c r="I45" s="919">
        <v>0</v>
      </c>
      <c r="J45" s="920">
        <v>0</v>
      </c>
      <c r="K45" s="920">
        <v>0</v>
      </c>
      <c r="L45" s="920">
        <v>0</v>
      </c>
      <c r="M45" s="920">
        <v>0</v>
      </c>
      <c r="N45" s="920">
        <v>0</v>
      </c>
      <c r="O45" s="921">
        <v>0</v>
      </c>
      <c r="P45" s="919">
        <v>0</v>
      </c>
      <c r="Q45" s="920">
        <v>0</v>
      </c>
      <c r="R45" s="920">
        <v>0</v>
      </c>
      <c r="S45" s="920">
        <v>0</v>
      </c>
      <c r="T45" s="920">
        <v>0</v>
      </c>
      <c r="U45" s="920">
        <v>0</v>
      </c>
      <c r="V45" s="920">
        <v>0</v>
      </c>
      <c r="W45" s="920">
        <v>0</v>
      </c>
      <c r="X45" s="920">
        <v>0</v>
      </c>
      <c r="Y45" s="921">
        <v>0</v>
      </c>
      <c r="Z45" s="919">
        <v>0</v>
      </c>
      <c r="AA45" s="920">
        <v>0</v>
      </c>
      <c r="AB45" s="920">
        <v>0</v>
      </c>
      <c r="AC45" s="920">
        <v>0</v>
      </c>
      <c r="AD45" s="920">
        <v>0</v>
      </c>
      <c r="AE45" s="920">
        <v>0</v>
      </c>
      <c r="AF45" s="920">
        <v>0</v>
      </c>
      <c r="AG45" s="920">
        <v>0</v>
      </c>
      <c r="AH45" s="921">
        <v>0</v>
      </c>
      <c r="AI45" s="919">
        <v>0</v>
      </c>
      <c r="AJ45" s="920">
        <v>0</v>
      </c>
      <c r="AK45" s="920">
        <v>0</v>
      </c>
      <c r="AL45" s="920">
        <v>0</v>
      </c>
      <c r="AM45" s="920">
        <v>0.15260776579999999</v>
      </c>
      <c r="AN45" s="921">
        <v>0</v>
      </c>
      <c r="AO45" s="919">
        <v>0</v>
      </c>
      <c r="AP45" s="921">
        <v>0</v>
      </c>
      <c r="AQ45" s="919">
        <v>0</v>
      </c>
      <c r="AR45" s="920">
        <v>0</v>
      </c>
      <c r="AS45" s="920">
        <v>0</v>
      </c>
      <c r="AT45" s="920">
        <v>0</v>
      </c>
      <c r="AU45" s="920">
        <v>0</v>
      </c>
      <c r="AV45" s="921">
        <v>0</v>
      </c>
      <c r="AW45" s="919">
        <v>0</v>
      </c>
      <c r="AX45" s="921">
        <v>0</v>
      </c>
      <c r="AY45" s="921">
        <v>0.15260776579999999</v>
      </c>
    </row>
    <row r="46" spans="1:51" x14ac:dyDescent="0.25">
      <c r="A46" s="918"/>
      <c r="B46" s="918" t="s">
        <v>673</v>
      </c>
      <c r="C46" s="919">
        <v>0</v>
      </c>
      <c r="D46" s="920">
        <v>0</v>
      </c>
      <c r="E46" s="920">
        <v>0</v>
      </c>
      <c r="F46" s="920">
        <v>0</v>
      </c>
      <c r="G46" s="920">
        <v>0</v>
      </c>
      <c r="H46" s="921">
        <v>0</v>
      </c>
      <c r="I46" s="919">
        <v>0</v>
      </c>
      <c r="J46" s="920">
        <v>0</v>
      </c>
      <c r="K46" s="920">
        <v>0</v>
      </c>
      <c r="L46" s="920">
        <v>0</v>
      </c>
      <c r="M46" s="920">
        <v>0</v>
      </c>
      <c r="N46" s="920">
        <v>0</v>
      </c>
      <c r="O46" s="921">
        <v>0</v>
      </c>
      <c r="P46" s="919">
        <v>0</v>
      </c>
      <c r="Q46" s="920">
        <v>0</v>
      </c>
      <c r="R46" s="920">
        <v>0</v>
      </c>
      <c r="S46" s="920">
        <v>0</v>
      </c>
      <c r="T46" s="920">
        <v>0</v>
      </c>
      <c r="U46" s="920">
        <v>0</v>
      </c>
      <c r="V46" s="920">
        <v>0</v>
      </c>
      <c r="W46" s="920">
        <v>0</v>
      </c>
      <c r="X46" s="920">
        <v>0</v>
      </c>
      <c r="Y46" s="921">
        <v>0</v>
      </c>
      <c r="Z46" s="919">
        <v>0</v>
      </c>
      <c r="AA46" s="920">
        <v>0</v>
      </c>
      <c r="AB46" s="920">
        <v>0</v>
      </c>
      <c r="AC46" s="920">
        <v>0</v>
      </c>
      <c r="AD46" s="920">
        <v>0</v>
      </c>
      <c r="AE46" s="920">
        <v>0</v>
      </c>
      <c r="AF46" s="920">
        <v>0</v>
      </c>
      <c r="AG46" s="920">
        <v>0</v>
      </c>
      <c r="AH46" s="921">
        <v>0</v>
      </c>
      <c r="AI46" s="919">
        <v>0</v>
      </c>
      <c r="AJ46" s="920">
        <v>0</v>
      </c>
      <c r="AK46" s="920">
        <v>4.8937000209999999</v>
      </c>
      <c r="AL46" s="920">
        <v>0</v>
      </c>
      <c r="AM46" s="920">
        <v>0</v>
      </c>
      <c r="AN46" s="921">
        <v>0</v>
      </c>
      <c r="AO46" s="919">
        <v>0</v>
      </c>
      <c r="AP46" s="921">
        <v>0</v>
      </c>
      <c r="AQ46" s="919">
        <v>0</v>
      </c>
      <c r="AR46" s="920">
        <v>0</v>
      </c>
      <c r="AS46" s="920">
        <v>0</v>
      </c>
      <c r="AT46" s="920">
        <v>0</v>
      </c>
      <c r="AU46" s="920">
        <v>0</v>
      </c>
      <c r="AV46" s="921">
        <v>0</v>
      </c>
      <c r="AW46" s="919">
        <v>0</v>
      </c>
      <c r="AX46" s="921">
        <v>0</v>
      </c>
      <c r="AY46" s="921">
        <v>4.8937000209999999</v>
      </c>
    </row>
    <row r="47" spans="1:51" x14ac:dyDescent="0.25">
      <c r="A47" s="918"/>
      <c r="B47" s="918" t="s">
        <v>684</v>
      </c>
      <c r="C47" s="919">
        <v>0</v>
      </c>
      <c r="D47" s="920">
        <v>0</v>
      </c>
      <c r="E47" s="920">
        <v>0</v>
      </c>
      <c r="F47" s="920">
        <v>0</v>
      </c>
      <c r="G47" s="920">
        <v>0</v>
      </c>
      <c r="H47" s="921">
        <v>0</v>
      </c>
      <c r="I47" s="919">
        <v>0</v>
      </c>
      <c r="J47" s="920">
        <v>0</v>
      </c>
      <c r="K47" s="920">
        <v>0</v>
      </c>
      <c r="L47" s="920">
        <v>0</v>
      </c>
      <c r="M47" s="920">
        <v>0</v>
      </c>
      <c r="N47" s="920">
        <v>0</v>
      </c>
      <c r="O47" s="921">
        <v>0</v>
      </c>
      <c r="P47" s="919">
        <v>0</v>
      </c>
      <c r="Q47" s="920">
        <v>0</v>
      </c>
      <c r="R47" s="920">
        <v>0</v>
      </c>
      <c r="S47" s="920">
        <v>0</v>
      </c>
      <c r="T47" s="920">
        <v>0</v>
      </c>
      <c r="U47" s="920">
        <v>0</v>
      </c>
      <c r="V47" s="920">
        <v>0</v>
      </c>
      <c r="W47" s="920">
        <v>0</v>
      </c>
      <c r="X47" s="920">
        <v>0</v>
      </c>
      <c r="Y47" s="921">
        <v>0</v>
      </c>
      <c r="Z47" s="919">
        <v>0.85175598479999992</v>
      </c>
      <c r="AA47" s="920">
        <v>0.85175598479999992</v>
      </c>
      <c r="AB47" s="920">
        <v>0</v>
      </c>
      <c r="AC47" s="920">
        <v>0</v>
      </c>
      <c r="AD47" s="920">
        <v>0</v>
      </c>
      <c r="AE47" s="920">
        <v>0</v>
      </c>
      <c r="AF47" s="920">
        <v>0</v>
      </c>
      <c r="AG47" s="920">
        <v>0</v>
      </c>
      <c r="AH47" s="921">
        <v>0</v>
      </c>
      <c r="AI47" s="919">
        <v>0</v>
      </c>
      <c r="AJ47" s="920">
        <v>0</v>
      </c>
      <c r="AK47" s="920">
        <v>0</v>
      </c>
      <c r="AL47" s="920">
        <v>0</v>
      </c>
      <c r="AM47" s="920">
        <v>0</v>
      </c>
      <c r="AN47" s="921">
        <v>0</v>
      </c>
      <c r="AO47" s="919">
        <v>0</v>
      </c>
      <c r="AP47" s="921">
        <v>0</v>
      </c>
      <c r="AQ47" s="919">
        <v>0</v>
      </c>
      <c r="AR47" s="920">
        <v>0</v>
      </c>
      <c r="AS47" s="920">
        <v>0</v>
      </c>
      <c r="AT47" s="920">
        <v>0</v>
      </c>
      <c r="AU47" s="920">
        <v>0</v>
      </c>
      <c r="AV47" s="921">
        <v>0</v>
      </c>
      <c r="AW47" s="919">
        <v>0</v>
      </c>
      <c r="AX47" s="921">
        <v>0</v>
      </c>
      <c r="AY47" s="921">
        <v>1.7035119695999998</v>
      </c>
    </row>
    <row r="48" spans="1:51" x14ac:dyDescent="0.25">
      <c r="A48" s="918"/>
      <c r="B48" s="918" t="s">
        <v>713</v>
      </c>
      <c r="C48" s="919">
        <v>0</v>
      </c>
      <c r="D48" s="920">
        <v>0</v>
      </c>
      <c r="E48" s="920">
        <v>0</v>
      </c>
      <c r="F48" s="920">
        <v>0</v>
      </c>
      <c r="G48" s="920">
        <v>0</v>
      </c>
      <c r="H48" s="921">
        <v>0</v>
      </c>
      <c r="I48" s="919">
        <v>1.1701825044000003</v>
      </c>
      <c r="J48" s="920">
        <v>6.1367197416000003</v>
      </c>
      <c r="K48" s="920">
        <v>1.017549974</v>
      </c>
      <c r="L48" s="920">
        <v>10.915684136000001</v>
      </c>
      <c r="M48" s="920">
        <v>4.5789750202000006</v>
      </c>
      <c r="N48" s="920">
        <v>0</v>
      </c>
      <c r="O48" s="921">
        <v>3.6274365624000002</v>
      </c>
      <c r="P48" s="919">
        <v>0</v>
      </c>
      <c r="Q48" s="920">
        <v>0</v>
      </c>
      <c r="R48" s="920">
        <v>0</v>
      </c>
      <c r="S48" s="920">
        <v>0</v>
      </c>
      <c r="T48" s="920">
        <v>0</v>
      </c>
      <c r="U48" s="920">
        <v>0</v>
      </c>
      <c r="V48" s="920">
        <v>0</v>
      </c>
      <c r="W48" s="920">
        <v>0</v>
      </c>
      <c r="X48" s="920">
        <v>0</v>
      </c>
      <c r="Y48" s="921">
        <v>0</v>
      </c>
      <c r="Z48" s="919">
        <v>1.017549974</v>
      </c>
      <c r="AA48" s="920">
        <v>0</v>
      </c>
      <c r="AB48" s="920">
        <v>3.0701415500000002</v>
      </c>
      <c r="AC48" s="920">
        <v>6.1402831000000004</v>
      </c>
      <c r="AD48" s="920">
        <v>0.20350999480000001</v>
      </c>
      <c r="AE48" s="920">
        <v>6.1754381990000002</v>
      </c>
      <c r="AF48" s="920">
        <v>1.017549974</v>
      </c>
      <c r="AG48" s="920">
        <v>0</v>
      </c>
      <c r="AH48" s="921">
        <v>0</v>
      </c>
      <c r="AI48" s="919">
        <v>0</v>
      </c>
      <c r="AJ48" s="920">
        <v>0</v>
      </c>
      <c r="AK48" s="920">
        <v>0</v>
      </c>
      <c r="AL48" s="920">
        <v>0</v>
      </c>
      <c r="AM48" s="920">
        <v>0</v>
      </c>
      <c r="AN48" s="921">
        <v>0</v>
      </c>
      <c r="AO48" s="919">
        <v>0</v>
      </c>
      <c r="AP48" s="921">
        <v>0</v>
      </c>
      <c r="AQ48" s="919">
        <v>0</v>
      </c>
      <c r="AR48" s="920">
        <v>0</v>
      </c>
      <c r="AS48" s="920">
        <v>0</v>
      </c>
      <c r="AT48" s="920">
        <v>0</v>
      </c>
      <c r="AU48" s="920">
        <v>0</v>
      </c>
      <c r="AV48" s="921">
        <v>0</v>
      </c>
      <c r="AW48" s="919">
        <v>0</v>
      </c>
      <c r="AX48" s="921">
        <v>0</v>
      </c>
      <c r="AY48" s="921">
        <v>45.071020730400001</v>
      </c>
    </row>
    <row r="49" spans="1:51" x14ac:dyDescent="0.25">
      <c r="A49" s="918"/>
      <c r="B49" s="918" t="s">
        <v>781</v>
      </c>
      <c r="C49" s="919">
        <v>0</v>
      </c>
      <c r="D49" s="920">
        <v>0</v>
      </c>
      <c r="E49" s="920">
        <v>0</v>
      </c>
      <c r="F49" s="920">
        <v>0</v>
      </c>
      <c r="G49" s="920">
        <v>0</v>
      </c>
      <c r="H49" s="921">
        <v>0</v>
      </c>
      <c r="I49" s="919">
        <v>0</v>
      </c>
      <c r="J49" s="920">
        <v>0</v>
      </c>
      <c r="K49" s="920">
        <v>0</v>
      </c>
      <c r="L49" s="920">
        <v>0</v>
      </c>
      <c r="M49" s="920">
        <v>0</v>
      </c>
      <c r="N49" s="920">
        <v>0</v>
      </c>
      <c r="O49" s="921">
        <v>0</v>
      </c>
      <c r="P49" s="919">
        <v>0</v>
      </c>
      <c r="Q49" s="920">
        <v>0</v>
      </c>
      <c r="R49" s="920">
        <v>0</v>
      </c>
      <c r="S49" s="920">
        <v>0</v>
      </c>
      <c r="T49" s="920">
        <v>0</v>
      </c>
      <c r="U49" s="920">
        <v>0</v>
      </c>
      <c r="V49" s="920">
        <v>0</v>
      </c>
      <c r="W49" s="920">
        <v>0</v>
      </c>
      <c r="X49" s="920">
        <v>0</v>
      </c>
      <c r="Y49" s="921">
        <v>0</v>
      </c>
      <c r="Z49" s="919">
        <v>0.43689597559999999</v>
      </c>
      <c r="AA49" s="920">
        <v>0.96979305500000001</v>
      </c>
      <c r="AB49" s="920">
        <v>0</v>
      </c>
      <c r="AC49" s="920">
        <v>0</v>
      </c>
      <c r="AD49" s="920">
        <v>0.49190494359999998</v>
      </c>
      <c r="AE49" s="920">
        <v>0</v>
      </c>
      <c r="AF49" s="920">
        <v>1.5372030002000001</v>
      </c>
      <c r="AG49" s="920">
        <v>0</v>
      </c>
      <c r="AH49" s="921">
        <v>0</v>
      </c>
      <c r="AI49" s="919">
        <v>0</v>
      </c>
      <c r="AJ49" s="920">
        <v>0</v>
      </c>
      <c r="AK49" s="920">
        <v>0</v>
      </c>
      <c r="AL49" s="920">
        <v>0</v>
      </c>
      <c r="AM49" s="920">
        <v>0</v>
      </c>
      <c r="AN49" s="921">
        <v>0</v>
      </c>
      <c r="AO49" s="919">
        <v>0</v>
      </c>
      <c r="AP49" s="921">
        <v>0</v>
      </c>
      <c r="AQ49" s="919">
        <v>0</v>
      </c>
      <c r="AR49" s="920">
        <v>0</v>
      </c>
      <c r="AS49" s="920">
        <v>0</v>
      </c>
      <c r="AT49" s="920">
        <v>0</v>
      </c>
      <c r="AU49" s="920">
        <v>0</v>
      </c>
      <c r="AV49" s="921">
        <v>0</v>
      </c>
      <c r="AW49" s="919">
        <v>0</v>
      </c>
      <c r="AX49" s="921">
        <v>0</v>
      </c>
      <c r="AY49" s="921">
        <v>3.4357969744000001</v>
      </c>
    </row>
    <row r="50" spans="1:51" x14ac:dyDescent="0.25">
      <c r="A50" s="918"/>
      <c r="B50" s="918" t="s">
        <v>682</v>
      </c>
      <c r="C50" s="919">
        <v>0</v>
      </c>
      <c r="D50" s="920">
        <v>0</v>
      </c>
      <c r="E50" s="920">
        <v>0</v>
      </c>
      <c r="F50" s="920">
        <v>0</v>
      </c>
      <c r="G50" s="920">
        <v>0</v>
      </c>
      <c r="H50" s="921">
        <v>0</v>
      </c>
      <c r="I50" s="919">
        <v>0</v>
      </c>
      <c r="J50" s="920">
        <v>0</v>
      </c>
      <c r="K50" s="920">
        <v>0</v>
      </c>
      <c r="L50" s="920">
        <v>0</v>
      </c>
      <c r="M50" s="920">
        <v>0</v>
      </c>
      <c r="N50" s="920">
        <v>0</v>
      </c>
      <c r="O50" s="921">
        <v>0</v>
      </c>
      <c r="P50" s="919">
        <v>0</v>
      </c>
      <c r="Q50" s="920">
        <v>0</v>
      </c>
      <c r="R50" s="920">
        <v>0</v>
      </c>
      <c r="S50" s="920">
        <v>0</v>
      </c>
      <c r="T50" s="920">
        <v>0</v>
      </c>
      <c r="U50" s="920">
        <v>0</v>
      </c>
      <c r="V50" s="920">
        <v>0</v>
      </c>
      <c r="W50" s="920">
        <v>0</v>
      </c>
      <c r="X50" s="920">
        <v>0</v>
      </c>
      <c r="Y50" s="921">
        <v>0</v>
      </c>
      <c r="Z50" s="919">
        <v>0</v>
      </c>
      <c r="AA50" s="920">
        <v>1.6349850286000001</v>
      </c>
      <c r="AB50" s="920">
        <v>0</v>
      </c>
      <c r="AC50" s="920">
        <v>0</v>
      </c>
      <c r="AD50" s="920">
        <v>0.32699699199999999</v>
      </c>
      <c r="AE50" s="920">
        <v>0</v>
      </c>
      <c r="AF50" s="920">
        <v>1.3079879679999999</v>
      </c>
      <c r="AG50" s="920">
        <v>0</v>
      </c>
      <c r="AH50" s="921">
        <v>0</v>
      </c>
      <c r="AI50" s="919">
        <v>0</v>
      </c>
      <c r="AJ50" s="920">
        <v>0</v>
      </c>
      <c r="AK50" s="920">
        <v>0</v>
      </c>
      <c r="AL50" s="920">
        <v>0</v>
      </c>
      <c r="AM50" s="920">
        <v>0</v>
      </c>
      <c r="AN50" s="921">
        <v>0</v>
      </c>
      <c r="AO50" s="919">
        <v>0</v>
      </c>
      <c r="AP50" s="921">
        <v>0</v>
      </c>
      <c r="AQ50" s="919">
        <v>0</v>
      </c>
      <c r="AR50" s="920">
        <v>0</v>
      </c>
      <c r="AS50" s="920">
        <v>0</v>
      </c>
      <c r="AT50" s="920">
        <v>0</v>
      </c>
      <c r="AU50" s="920">
        <v>0</v>
      </c>
      <c r="AV50" s="921">
        <v>0</v>
      </c>
      <c r="AW50" s="919">
        <v>0</v>
      </c>
      <c r="AX50" s="921">
        <v>0</v>
      </c>
      <c r="AY50" s="921">
        <v>3.2699699886000002</v>
      </c>
    </row>
    <row r="51" spans="1:51" x14ac:dyDescent="0.25">
      <c r="A51" s="918"/>
      <c r="B51" s="918" t="s">
        <v>701</v>
      </c>
      <c r="C51" s="919">
        <v>0</v>
      </c>
      <c r="D51" s="920">
        <v>0</v>
      </c>
      <c r="E51" s="920">
        <v>0</v>
      </c>
      <c r="F51" s="920">
        <v>0</v>
      </c>
      <c r="G51" s="920">
        <v>0</v>
      </c>
      <c r="H51" s="921">
        <v>0</v>
      </c>
      <c r="I51" s="919">
        <v>0.2280124056</v>
      </c>
      <c r="J51" s="920">
        <v>0</v>
      </c>
      <c r="K51" s="920">
        <v>0</v>
      </c>
      <c r="L51" s="920">
        <v>0</v>
      </c>
      <c r="M51" s="920">
        <v>0.4663889678</v>
      </c>
      <c r="N51" s="920">
        <v>0</v>
      </c>
      <c r="O51" s="921">
        <v>0</v>
      </c>
      <c r="P51" s="919">
        <v>0</v>
      </c>
      <c r="Q51" s="920">
        <v>0</v>
      </c>
      <c r="R51" s="920">
        <v>0</v>
      </c>
      <c r="S51" s="920">
        <v>0</v>
      </c>
      <c r="T51" s="920">
        <v>0</v>
      </c>
      <c r="U51" s="920">
        <v>0</v>
      </c>
      <c r="V51" s="920">
        <v>0</v>
      </c>
      <c r="W51" s="920">
        <v>0</v>
      </c>
      <c r="X51" s="920">
        <v>0</v>
      </c>
      <c r="Y51" s="921">
        <v>0</v>
      </c>
      <c r="Z51" s="919">
        <v>0</v>
      </c>
      <c r="AA51" s="920">
        <v>0</v>
      </c>
      <c r="AB51" s="920">
        <v>0</v>
      </c>
      <c r="AC51" s="920">
        <v>0</v>
      </c>
      <c r="AD51" s="920">
        <v>0</v>
      </c>
      <c r="AE51" s="920">
        <v>0</v>
      </c>
      <c r="AF51" s="920">
        <v>0</v>
      </c>
      <c r="AG51" s="920">
        <v>0</v>
      </c>
      <c r="AH51" s="921">
        <v>0</v>
      </c>
      <c r="AI51" s="919">
        <v>0</v>
      </c>
      <c r="AJ51" s="920">
        <v>0</v>
      </c>
      <c r="AK51" s="920">
        <v>0</v>
      </c>
      <c r="AL51" s="920">
        <v>0</v>
      </c>
      <c r="AM51" s="920">
        <v>0</v>
      </c>
      <c r="AN51" s="921">
        <v>0</v>
      </c>
      <c r="AO51" s="919">
        <v>0</v>
      </c>
      <c r="AP51" s="921">
        <v>0</v>
      </c>
      <c r="AQ51" s="919">
        <v>0</v>
      </c>
      <c r="AR51" s="920">
        <v>0</v>
      </c>
      <c r="AS51" s="920">
        <v>0</v>
      </c>
      <c r="AT51" s="920">
        <v>0</v>
      </c>
      <c r="AU51" s="920">
        <v>0</v>
      </c>
      <c r="AV51" s="921">
        <v>0</v>
      </c>
      <c r="AW51" s="919">
        <v>0</v>
      </c>
      <c r="AX51" s="921">
        <v>0</v>
      </c>
      <c r="AY51" s="921">
        <v>0.69440137340000008</v>
      </c>
    </row>
    <row r="52" spans="1:51" x14ac:dyDescent="0.25">
      <c r="A52" s="918"/>
      <c r="B52" s="918" t="s">
        <v>707</v>
      </c>
      <c r="C52" s="919">
        <v>0</v>
      </c>
      <c r="D52" s="920">
        <v>0</v>
      </c>
      <c r="E52" s="920">
        <v>0</v>
      </c>
      <c r="F52" s="920">
        <v>0</v>
      </c>
      <c r="G52" s="920">
        <v>0</v>
      </c>
      <c r="H52" s="921">
        <v>0</v>
      </c>
      <c r="I52" s="919">
        <v>0</v>
      </c>
      <c r="J52" s="920">
        <v>0</v>
      </c>
      <c r="K52" s="920">
        <v>0</v>
      </c>
      <c r="L52" s="920">
        <v>0</v>
      </c>
      <c r="M52" s="920">
        <v>0</v>
      </c>
      <c r="N52" s="920">
        <v>0</v>
      </c>
      <c r="O52" s="921">
        <v>0</v>
      </c>
      <c r="P52" s="919">
        <v>0</v>
      </c>
      <c r="Q52" s="920">
        <v>0</v>
      </c>
      <c r="R52" s="920">
        <v>0</v>
      </c>
      <c r="S52" s="920">
        <v>0</v>
      </c>
      <c r="T52" s="920">
        <v>0</v>
      </c>
      <c r="U52" s="920">
        <v>0</v>
      </c>
      <c r="V52" s="920">
        <v>0</v>
      </c>
      <c r="W52" s="920">
        <v>0</v>
      </c>
      <c r="X52" s="920">
        <v>0</v>
      </c>
      <c r="Y52" s="921">
        <v>0</v>
      </c>
      <c r="Z52" s="919">
        <v>0</v>
      </c>
      <c r="AA52" s="920">
        <v>0</v>
      </c>
      <c r="AB52" s="920">
        <v>0</v>
      </c>
      <c r="AC52" s="920">
        <v>0</v>
      </c>
      <c r="AD52" s="920">
        <v>0</v>
      </c>
      <c r="AE52" s="920">
        <v>0</v>
      </c>
      <c r="AF52" s="920">
        <v>0</v>
      </c>
      <c r="AG52" s="920">
        <v>0</v>
      </c>
      <c r="AH52" s="921">
        <v>0</v>
      </c>
      <c r="AI52" s="919">
        <v>0</v>
      </c>
      <c r="AJ52" s="920">
        <v>0</v>
      </c>
      <c r="AK52" s="920">
        <v>0</v>
      </c>
      <c r="AL52" s="920">
        <v>0</v>
      </c>
      <c r="AM52" s="920">
        <v>0</v>
      </c>
      <c r="AN52" s="921">
        <v>0</v>
      </c>
      <c r="AO52" s="919">
        <v>0</v>
      </c>
      <c r="AP52" s="921">
        <v>0</v>
      </c>
      <c r="AQ52" s="919">
        <v>0</v>
      </c>
      <c r="AR52" s="920">
        <v>0.23981997480000003</v>
      </c>
      <c r="AS52" s="920">
        <v>0</v>
      </c>
      <c r="AT52" s="920">
        <v>0</v>
      </c>
      <c r="AU52" s="920">
        <v>0</v>
      </c>
      <c r="AV52" s="921">
        <v>0</v>
      </c>
      <c r="AW52" s="919">
        <v>0</v>
      </c>
      <c r="AX52" s="921">
        <v>0</v>
      </c>
      <c r="AY52" s="921">
        <v>0.23981997480000003</v>
      </c>
    </row>
    <row r="53" spans="1:51" x14ac:dyDescent="0.25">
      <c r="A53" s="918"/>
      <c r="B53" s="918" t="s">
        <v>712</v>
      </c>
      <c r="C53" s="919">
        <v>0</v>
      </c>
      <c r="D53" s="920">
        <v>0</v>
      </c>
      <c r="E53" s="920">
        <v>0</v>
      </c>
      <c r="F53" s="920">
        <v>0</v>
      </c>
      <c r="G53" s="920">
        <v>0</v>
      </c>
      <c r="H53" s="921">
        <v>0</v>
      </c>
      <c r="I53" s="919">
        <v>0</v>
      </c>
      <c r="J53" s="920">
        <v>0</v>
      </c>
      <c r="K53" s="920">
        <v>0</v>
      </c>
      <c r="L53" s="920">
        <v>0</v>
      </c>
      <c r="M53" s="920">
        <v>0</v>
      </c>
      <c r="N53" s="920">
        <v>0</v>
      </c>
      <c r="O53" s="921">
        <v>0</v>
      </c>
      <c r="P53" s="919">
        <v>0</v>
      </c>
      <c r="Q53" s="920">
        <v>0</v>
      </c>
      <c r="R53" s="920">
        <v>0</v>
      </c>
      <c r="S53" s="920">
        <v>0</v>
      </c>
      <c r="T53" s="920">
        <v>0</v>
      </c>
      <c r="U53" s="920">
        <v>0</v>
      </c>
      <c r="V53" s="920">
        <v>0</v>
      </c>
      <c r="W53" s="920">
        <v>0</v>
      </c>
      <c r="X53" s="920">
        <v>0</v>
      </c>
      <c r="Y53" s="921">
        <v>0</v>
      </c>
      <c r="Z53" s="919">
        <v>0</v>
      </c>
      <c r="AA53" s="920">
        <v>0</v>
      </c>
      <c r="AB53" s="920">
        <v>0.63098280000000007</v>
      </c>
      <c r="AC53" s="920">
        <v>0.63098280000000007</v>
      </c>
      <c r="AD53" s="920">
        <v>0</v>
      </c>
      <c r="AE53" s="920">
        <v>0.63098280000000007</v>
      </c>
      <c r="AF53" s="920">
        <v>0</v>
      </c>
      <c r="AG53" s="920">
        <v>0</v>
      </c>
      <c r="AH53" s="921">
        <v>0</v>
      </c>
      <c r="AI53" s="919">
        <v>0</v>
      </c>
      <c r="AJ53" s="920">
        <v>0</v>
      </c>
      <c r="AK53" s="920">
        <v>0</v>
      </c>
      <c r="AL53" s="920">
        <v>0</v>
      </c>
      <c r="AM53" s="920">
        <v>0</v>
      </c>
      <c r="AN53" s="921">
        <v>0</v>
      </c>
      <c r="AO53" s="919">
        <v>0</v>
      </c>
      <c r="AP53" s="921">
        <v>0</v>
      </c>
      <c r="AQ53" s="919">
        <v>0</v>
      </c>
      <c r="AR53" s="920">
        <v>0</v>
      </c>
      <c r="AS53" s="920">
        <v>0</v>
      </c>
      <c r="AT53" s="920">
        <v>0</v>
      </c>
      <c r="AU53" s="920">
        <v>0</v>
      </c>
      <c r="AV53" s="921">
        <v>0</v>
      </c>
      <c r="AW53" s="919">
        <v>0</v>
      </c>
      <c r="AX53" s="921">
        <v>0</v>
      </c>
      <c r="AY53" s="921">
        <v>1.8929484000000001</v>
      </c>
    </row>
    <row r="54" spans="1:51" x14ac:dyDescent="0.25">
      <c r="A54" s="918"/>
      <c r="B54" s="918" t="s">
        <v>678</v>
      </c>
      <c r="C54" s="919">
        <v>0</v>
      </c>
      <c r="D54" s="920">
        <v>0</v>
      </c>
      <c r="E54" s="920">
        <v>0</v>
      </c>
      <c r="F54" s="920">
        <v>0</v>
      </c>
      <c r="G54" s="920">
        <v>0</v>
      </c>
      <c r="H54" s="921">
        <v>0</v>
      </c>
      <c r="I54" s="919">
        <v>0</v>
      </c>
      <c r="J54" s="920">
        <v>0.90526172100000013</v>
      </c>
      <c r="K54" s="920">
        <v>0</v>
      </c>
      <c r="L54" s="920">
        <v>2.4567032000000002</v>
      </c>
      <c r="M54" s="920">
        <v>0</v>
      </c>
      <c r="N54" s="920">
        <v>0</v>
      </c>
      <c r="O54" s="921">
        <v>5.2643639999999996</v>
      </c>
      <c r="P54" s="919">
        <v>0</v>
      </c>
      <c r="Q54" s="920">
        <v>0</v>
      </c>
      <c r="R54" s="920">
        <v>0</v>
      </c>
      <c r="S54" s="920">
        <v>0</v>
      </c>
      <c r="T54" s="920">
        <v>0</v>
      </c>
      <c r="U54" s="920">
        <v>0</v>
      </c>
      <c r="V54" s="920">
        <v>0</v>
      </c>
      <c r="W54" s="920">
        <v>0</v>
      </c>
      <c r="X54" s="920">
        <v>0</v>
      </c>
      <c r="Y54" s="921">
        <v>0</v>
      </c>
      <c r="Z54" s="919">
        <v>0</v>
      </c>
      <c r="AA54" s="920">
        <v>0</v>
      </c>
      <c r="AB54" s="920">
        <v>3.5083823600000001</v>
      </c>
      <c r="AC54" s="920">
        <v>3.5095897200000001</v>
      </c>
      <c r="AD54" s="920">
        <v>0</v>
      </c>
      <c r="AE54" s="920">
        <v>3.5095897200000001</v>
      </c>
      <c r="AF54" s="920">
        <v>0</v>
      </c>
      <c r="AG54" s="920">
        <v>0</v>
      </c>
      <c r="AH54" s="921">
        <v>1.4028700000000001</v>
      </c>
      <c r="AI54" s="919">
        <v>0.3307622402</v>
      </c>
      <c r="AJ54" s="920">
        <v>11.198950343</v>
      </c>
      <c r="AK54" s="920">
        <v>0.23906859900000002</v>
      </c>
      <c r="AL54" s="920">
        <v>0</v>
      </c>
      <c r="AM54" s="920">
        <v>0.11484799339999999</v>
      </c>
      <c r="AN54" s="921">
        <v>14.048045200000001</v>
      </c>
      <c r="AO54" s="919">
        <v>0</v>
      </c>
      <c r="AP54" s="921">
        <v>0</v>
      </c>
      <c r="AQ54" s="919">
        <v>0</v>
      </c>
      <c r="AR54" s="920">
        <v>0</v>
      </c>
      <c r="AS54" s="920">
        <v>7.8281380800000008E-2</v>
      </c>
      <c r="AT54" s="920">
        <v>0</v>
      </c>
      <c r="AU54" s="920">
        <v>0</v>
      </c>
      <c r="AV54" s="921">
        <v>0</v>
      </c>
      <c r="AW54" s="919">
        <v>0</v>
      </c>
      <c r="AX54" s="921">
        <v>0</v>
      </c>
      <c r="AY54" s="921">
        <v>46.566716477400007</v>
      </c>
    </row>
    <row r="55" spans="1:51" x14ac:dyDescent="0.25">
      <c r="A55" s="918"/>
      <c r="B55" s="918" t="s">
        <v>679</v>
      </c>
      <c r="C55" s="919">
        <v>0</v>
      </c>
      <c r="D55" s="920">
        <v>0</v>
      </c>
      <c r="E55" s="920">
        <v>0</v>
      </c>
      <c r="F55" s="920">
        <v>0</v>
      </c>
      <c r="G55" s="920">
        <v>0</v>
      </c>
      <c r="H55" s="921">
        <v>5.4003578062000006</v>
      </c>
      <c r="I55" s="919">
        <v>0</v>
      </c>
      <c r="J55" s="920">
        <v>0</v>
      </c>
      <c r="K55" s="920">
        <v>0</v>
      </c>
      <c r="L55" s="920">
        <v>0</v>
      </c>
      <c r="M55" s="920">
        <v>0</v>
      </c>
      <c r="N55" s="920">
        <v>0</v>
      </c>
      <c r="O55" s="921">
        <v>0</v>
      </c>
      <c r="P55" s="919">
        <v>0</v>
      </c>
      <c r="Q55" s="920">
        <v>0</v>
      </c>
      <c r="R55" s="920">
        <v>0</v>
      </c>
      <c r="S55" s="920">
        <v>0</v>
      </c>
      <c r="T55" s="920">
        <v>0</v>
      </c>
      <c r="U55" s="920">
        <v>0</v>
      </c>
      <c r="V55" s="920">
        <v>0</v>
      </c>
      <c r="W55" s="920">
        <v>0</v>
      </c>
      <c r="X55" s="920">
        <v>0</v>
      </c>
      <c r="Y55" s="921">
        <v>0</v>
      </c>
      <c r="Z55" s="919">
        <v>0</v>
      </c>
      <c r="AA55" s="920">
        <v>0</v>
      </c>
      <c r="AB55" s="920">
        <v>0</v>
      </c>
      <c r="AC55" s="920">
        <v>0</v>
      </c>
      <c r="AD55" s="920">
        <v>0</v>
      </c>
      <c r="AE55" s="920">
        <v>0</v>
      </c>
      <c r="AF55" s="920">
        <v>0</v>
      </c>
      <c r="AG55" s="920">
        <v>0</v>
      </c>
      <c r="AH55" s="921">
        <v>0</v>
      </c>
      <c r="AI55" s="919">
        <v>0</v>
      </c>
      <c r="AJ55" s="920">
        <v>0</v>
      </c>
      <c r="AK55" s="920">
        <v>0</v>
      </c>
      <c r="AL55" s="920">
        <v>0</v>
      </c>
      <c r="AM55" s="920">
        <v>0</v>
      </c>
      <c r="AN55" s="921">
        <v>0</v>
      </c>
      <c r="AO55" s="919">
        <v>0</v>
      </c>
      <c r="AP55" s="921">
        <v>0</v>
      </c>
      <c r="AQ55" s="919">
        <v>0</v>
      </c>
      <c r="AR55" s="920">
        <v>0</v>
      </c>
      <c r="AS55" s="920">
        <v>0</v>
      </c>
      <c r="AT55" s="920">
        <v>0</v>
      </c>
      <c r="AU55" s="920">
        <v>0</v>
      </c>
      <c r="AV55" s="921">
        <v>0</v>
      </c>
      <c r="AW55" s="919">
        <v>0</v>
      </c>
      <c r="AX55" s="921">
        <v>0</v>
      </c>
      <c r="AY55" s="921">
        <v>5.4003578062000006</v>
      </c>
    </row>
    <row r="56" spans="1:51" x14ac:dyDescent="0.25">
      <c r="A56" s="918"/>
      <c r="B56" s="918" t="s">
        <v>680</v>
      </c>
      <c r="C56" s="919">
        <v>0</v>
      </c>
      <c r="D56" s="920">
        <v>0</v>
      </c>
      <c r="E56" s="920">
        <v>0</v>
      </c>
      <c r="F56" s="920">
        <v>0</v>
      </c>
      <c r="G56" s="920">
        <v>0</v>
      </c>
      <c r="H56" s="921">
        <v>0</v>
      </c>
      <c r="I56" s="919">
        <v>0</v>
      </c>
      <c r="J56" s="920">
        <v>0</v>
      </c>
      <c r="K56" s="920">
        <v>1.0092500600000002E-2</v>
      </c>
      <c r="L56" s="920">
        <v>6.2749517599999999E-2</v>
      </c>
      <c r="M56" s="920">
        <v>0</v>
      </c>
      <c r="N56" s="920">
        <v>0</v>
      </c>
      <c r="O56" s="921">
        <v>0</v>
      </c>
      <c r="P56" s="919">
        <v>0</v>
      </c>
      <c r="Q56" s="920">
        <v>0</v>
      </c>
      <c r="R56" s="920">
        <v>0</v>
      </c>
      <c r="S56" s="920">
        <v>0</v>
      </c>
      <c r="T56" s="920">
        <v>0</v>
      </c>
      <c r="U56" s="920">
        <v>0</v>
      </c>
      <c r="V56" s="920">
        <v>0</v>
      </c>
      <c r="W56" s="920">
        <v>0</v>
      </c>
      <c r="X56" s="920">
        <v>0</v>
      </c>
      <c r="Y56" s="921">
        <v>0</v>
      </c>
      <c r="Z56" s="919">
        <v>0</v>
      </c>
      <c r="AA56" s="920">
        <v>0</v>
      </c>
      <c r="AB56" s="920">
        <v>0</v>
      </c>
      <c r="AC56" s="920">
        <v>0</v>
      </c>
      <c r="AD56" s="920">
        <v>0</v>
      </c>
      <c r="AE56" s="920">
        <v>0</v>
      </c>
      <c r="AF56" s="920">
        <v>0</v>
      </c>
      <c r="AG56" s="920">
        <v>0</v>
      </c>
      <c r="AH56" s="921">
        <v>0</v>
      </c>
      <c r="AI56" s="919">
        <v>0</v>
      </c>
      <c r="AJ56" s="920">
        <v>0</v>
      </c>
      <c r="AK56" s="920">
        <v>0</v>
      </c>
      <c r="AL56" s="920">
        <v>0</v>
      </c>
      <c r="AM56" s="920">
        <v>0</v>
      </c>
      <c r="AN56" s="921">
        <v>0</v>
      </c>
      <c r="AO56" s="919">
        <v>0</v>
      </c>
      <c r="AP56" s="921">
        <v>0</v>
      </c>
      <c r="AQ56" s="919">
        <v>0</v>
      </c>
      <c r="AR56" s="920">
        <v>0</v>
      </c>
      <c r="AS56" s="920">
        <v>0</v>
      </c>
      <c r="AT56" s="920">
        <v>0</v>
      </c>
      <c r="AU56" s="920">
        <v>0.1901500076</v>
      </c>
      <c r="AV56" s="921">
        <v>0</v>
      </c>
      <c r="AW56" s="919">
        <v>0</v>
      </c>
      <c r="AX56" s="921">
        <v>0</v>
      </c>
      <c r="AY56" s="921">
        <v>0.26299202580000003</v>
      </c>
    </row>
    <row r="57" spans="1:51" x14ac:dyDescent="0.25">
      <c r="A57" s="918"/>
      <c r="B57" s="918" t="s">
        <v>803</v>
      </c>
      <c r="C57" s="919">
        <v>0</v>
      </c>
      <c r="D57" s="920">
        <v>0</v>
      </c>
      <c r="E57" s="920">
        <v>0</v>
      </c>
      <c r="F57" s="920">
        <v>0</v>
      </c>
      <c r="G57" s="920">
        <v>0</v>
      </c>
      <c r="H57" s="921">
        <v>0</v>
      </c>
      <c r="I57" s="919">
        <v>0.30552773020000001</v>
      </c>
      <c r="J57" s="920">
        <v>0</v>
      </c>
      <c r="K57" s="920">
        <v>0</v>
      </c>
      <c r="L57" s="920">
        <v>0</v>
      </c>
      <c r="M57" s="920">
        <v>0.77679998899999991</v>
      </c>
      <c r="N57" s="920">
        <v>0</v>
      </c>
      <c r="O57" s="921">
        <v>0</v>
      </c>
      <c r="P57" s="919">
        <v>0</v>
      </c>
      <c r="Q57" s="920">
        <v>3.2705790879999999</v>
      </c>
      <c r="R57" s="920">
        <v>0</v>
      </c>
      <c r="S57" s="920">
        <v>0</v>
      </c>
      <c r="T57" s="920">
        <v>0</v>
      </c>
      <c r="U57" s="920">
        <v>0</v>
      </c>
      <c r="V57" s="920">
        <v>5.5144649882000003</v>
      </c>
      <c r="W57" s="920">
        <v>0</v>
      </c>
      <c r="X57" s="920">
        <v>5.5144649882000003</v>
      </c>
      <c r="Y57" s="921">
        <v>0</v>
      </c>
      <c r="Z57" s="919">
        <v>0.55625002859999995</v>
      </c>
      <c r="AA57" s="920">
        <v>2.7812500058000005</v>
      </c>
      <c r="AB57" s="920">
        <v>0</v>
      </c>
      <c r="AC57" s="920">
        <v>0</v>
      </c>
      <c r="AD57" s="920">
        <v>0.79938900860000006</v>
      </c>
      <c r="AE57" s="920">
        <v>0</v>
      </c>
      <c r="AF57" s="920">
        <v>2.0052599770000001</v>
      </c>
      <c r="AG57" s="920">
        <v>2.2249999772</v>
      </c>
      <c r="AH57" s="921">
        <v>0</v>
      </c>
      <c r="AI57" s="919">
        <v>0</v>
      </c>
      <c r="AJ57" s="920">
        <v>0</v>
      </c>
      <c r="AK57" s="920">
        <v>3.9996600251999999</v>
      </c>
      <c r="AL57" s="920">
        <v>0</v>
      </c>
      <c r="AM57" s="920">
        <v>0.29916000380000002</v>
      </c>
      <c r="AN57" s="921">
        <v>0</v>
      </c>
      <c r="AO57" s="919">
        <v>0</v>
      </c>
      <c r="AP57" s="921">
        <v>0</v>
      </c>
      <c r="AQ57" s="919">
        <v>0</v>
      </c>
      <c r="AR57" s="920">
        <v>0</v>
      </c>
      <c r="AS57" s="920">
        <v>0</v>
      </c>
      <c r="AT57" s="920">
        <v>0</v>
      </c>
      <c r="AU57" s="920">
        <v>0</v>
      </c>
      <c r="AV57" s="921">
        <v>0</v>
      </c>
      <c r="AW57" s="919">
        <v>0</v>
      </c>
      <c r="AX57" s="921">
        <v>0</v>
      </c>
      <c r="AY57" s="921">
        <v>28.0478058098</v>
      </c>
    </row>
    <row r="58" spans="1:51" x14ac:dyDescent="0.25">
      <c r="A58" s="918"/>
      <c r="B58" s="918" t="s">
        <v>703</v>
      </c>
      <c r="C58" s="919">
        <v>8.595163598000001</v>
      </c>
      <c r="D58" s="920">
        <v>0</v>
      </c>
      <c r="E58" s="920">
        <v>0</v>
      </c>
      <c r="F58" s="920">
        <v>0</v>
      </c>
      <c r="G58" s="920">
        <v>1.5202784884000002</v>
      </c>
      <c r="H58" s="921">
        <v>17.736582478999999</v>
      </c>
      <c r="I58" s="919">
        <v>0</v>
      </c>
      <c r="J58" s="920">
        <v>0</v>
      </c>
      <c r="K58" s="920">
        <v>1.0120970286000002</v>
      </c>
      <c r="L58" s="920">
        <v>0</v>
      </c>
      <c r="M58" s="920">
        <v>1.0120970286000002</v>
      </c>
      <c r="N58" s="920">
        <v>0</v>
      </c>
      <c r="O58" s="921">
        <v>0</v>
      </c>
      <c r="P58" s="919">
        <v>0</v>
      </c>
      <c r="Q58" s="920">
        <v>0</v>
      </c>
      <c r="R58" s="920">
        <v>0</v>
      </c>
      <c r="S58" s="920">
        <v>0</v>
      </c>
      <c r="T58" s="920">
        <v>0</v>
      </c>
      <c r="U58" s="920">
        <v>0</v>
      </c>
      <c r="V58" s="920">
        <v>0</v>
      </c>
      <c r="W58" s="920">
        <v>0</v>
      </c>
      <c r="X58" s="920">
        <v>0</v>
      </c>
      <c r="Y58" s="921">
        <v>0</v>
      </c>
      <c r="Z58" s="919">
        <v>0.87040345419999998</v>
      </c>
      <c r="AA58" s="920">
        <v>2.0241939886000004</v>
      </c>
      <c r="AB58" s="920">
        <v>0</v>
      </c>
      <c r="AC58" s="920">
        <v>0</v>
      </c>
      <c r="AD58" s="920">
        <v>0</v>
      </c>
      <c r="AE58" s="920">
        <v>0</v>
      </c>
      <c r="AF58" s="920">
        <v>1.0120970286000002</v>
      </c>
      <c r="AG58" s="920">
        <v>2.0241939886000004</v>
      </c>
      <c r="AH58" s="921">
        <v>0</v>
      </c>
      <c r="AI58" s="919">
        <v>0</v>
      </c>
      <c r="AJ58" s="920">
        <v>0</v>
      </c>
      <c r="AK58" s="920">
        <v>0</v>
      </c>
      <c r="AL58" s="920">
        <v>0</v>
      </c>
      <c r="AM58" s="920">
        <v>0</v>
      </c>
      <c r="AN58" s="921">
        <v>0</v>
      </c>
      <c r="AO58" s="919">
        <v>0</v>
      </c>
      <c r="AP58" s="921">
        <v>0</v>
      </c>
      <c r="AQ58" s="919">
        <v>0</v>
      </c>
      <c r="AR58" s="920">
        <v>0</v>
      </c>
      <c r="AS58" s="920">
        <v>0</v>
      </c>
      <c r="AT58" s="920">
        <v>0</v>
      </c>
      <c r="AU58" s="920">
        <v>0</v>
      </c>
      <c r="AV58" s="921">
        <v>0</v>
      </c>
      <c r="AW58" s="919">
        <v>0</v>
      </c>
      <c r="AX58" s="921">
        <v>0</v>
      </c>
      <c r="AY58" s="921">
        <v>35.807107082599991</v>
      </c>
    </row>
    <row r="59" spans="1:51" x14ac:dyDescent="0.25">
      <c r="A59" s="918"/>
      <c r="B59" s="918" t="s">
        <v>694</v>
      </c>
      <c r="C59" s="919">
        <v>0</v>
      </c>
      <c r="D59" s="920">
        <v>0</v>
      </c>
      <c r="E59" s="920">
        <v>0</v>
      </c>
      <c r="F59" s="920">
        <v>0</v>
      </c>
      <c r="G59" s="920">
        <v>0</v>
      </c>
      <c r="H59" s="921">
        <v>0</v>
      </c>
      <c r="I59" s="919">
        <v>0.97141427879999998</v>
      </c>
      <c r="J59" s="920">
        <v>0</v>
      </c>
      <c r="K59" s="920">
        <v>0</v>
      </c>
      <c r="L59" s="920">
        <v>0</v>
      </c>
      <c r="M59" s="920">
        <v>1.9728722706000001</v>
      </c>
      <c r="N59" s="920">
        <v>0.97141427879999998</v>
      </c>
      <c r="O59" s="921">
        <v>0</v>
      </c>
      <c r="P59" s="919">
        <v>0</v>
      </c>
      <c r="Q59" s="920">
        <v>0</v>
      </c>
      <c r="R59" s="920">
        <v>0</v>
      </c>
      <c r="S59" s="920">
        <v>0</v>
      </c>
      <c r="T59" s="920">
        <v>0</v>
      </c>
      <c r="U59" s="920">
        <v>0</v>
      </c>
      <c r="V59" s="920">
        <v>0</v>
      </c>
      <c r="W59" s="920">
        <v>0</v>
      </c>
      <c r="X59" s="920">
        <v>0</v>
      </c>
      <c r="Y59" s="921">
        <v>0</v>
      </c>
      <c r="Z59" s="919">
        <v>0.71918401519999997</v>
      </c>
      <c r="AA59" s="920">
        <v>3.4112402324000004</v>
      </c>
      <c r="AB59" s="920">
        <v>0</v>
      </c>
      <c r="AC59" s="920">
        <v>0</v>
      </c>
      <c r="AD59" s="920">
        <v>0.29042283340000002</v>
      </c>
      <c r="AE59" s="920">
        <v>0</v>
      </c>
      <c r="AF59" s="920">
        <v>2.9843448334000002</v>
      </c>
      <c r="AG59" s="920">
        <v>0.9814288498</v>
      </c>
      <c r="AH59" s="921">
        <v>0</v>
      </c>
      <c r="AI59" s="919">
        <v>0</v>
      </c>
      <c r="AJ59" s="920">
        <v>0</v>
      </c>
      <c r="AK59" s="920">
        <v>2.9857204692000003</v>
      </c>
      <c r="AL59" s="920">
        <v>1.0014579918000002</v>
      </c>
      <c r="AM59" s="920">
        <v>4.9812928913999999</v>
      </c>
      <c r="AN59" s="921">
        <v>0</v>
      </c>
      <c r="AO59" s="919">
        <v>0</v>
      </c>
      <c r="AP59" s="921">
        <v>0</v>
      </c>
      <c r="AQ59" s="919">
        <v>2.0918589706000001</v>
      </c>
      <c r="AR59" s="920">
        <v>0</v>
      </c>
      <c r="AS59" s="920">
        <v>0</v>
      </c>
      <c r="AT59" s="920">
        <v>0</v>
      </c>
      <c r="AU59" s="920">
        <v>0.26070455880000004</v>
      </c>
      <c r="AV59" s="921">
        <v>0</v>
      </c>
      <c r="AW59" s="919">
        <v>0</v>
      </c>
      <c r="AX59" s="921">
        <v>0</v>
      </c>
      <c r="AY59" s="921">
        <v>23.623356474199998</v>
      </c>
    </row>
    <row r="60" spans="1:51" ht="15.75" thickBot="1" x14ac:dyDescent="0.3">
      <c r="A60" s="918"/>
      <c r="B60" s="918" t="s">
        <v>681</v>
      </c>
      <c r="C60" s="919">
        <v>0</v>
      </c>
      <c r="D60" s="920">
        <v>0</v>
      </c>
      <c r="E60" s="920">
        <v>0</v>
      </c>
      <c r="F60" s="920">
        <v>0</v>
      </c>
      <c r="G60" s="920">
        <v>0</v>
      </c>
      <c r="H60" s="921">
        <v>0</v>
      </c>
      <c r="I60" s="919">
        <v>0</v>
      </c>
      <c r="J60" s="920">
        <v>0</v>
      </c>
      <c r="K60" s="920">
        <v>0</v>
      </c>
      <c r="L60" s="920">
        <v>0</v>
      </c>
      <c r="M60" s="920">
        <v>0</v>
      </c>
      <c r="N60" s="920">
        <v>0</v>
      </c>
      <c r="O60" s="921">
        <v>0</v>
      </c>
      <c r="P60" s="919">
        <v>0</v>
      </c>
      <c r="Q60" s="920">
        <v>0</v>
      </c>
      <c r="R60" s="920">
        <v>0</v>
      </c>
      <c r="S60" s="920">
        <v>0</v>
      </c>
      <c r="T60" s="920">
        <v>0</v>
      </c>
      <c r="U60" s="920">
        <v>0</v>
      </c>
      <c r="V60" s="920">
        <v>0</v>
      </c>
      <c r="W60" s="920">
        <v>0</v>
      </c>
      <c r="X60" s="920">
        <v>0</v>
      </c>
      <c r="Y60" s="921">
        <v>0</v>
      </c>
      <c r="Z60" s="919">
        <v>0</v>
      </c>
      <c r="AA60" s="920">
        <v>0</v>
      </c>
      <c r="AB60" s="920">
        <v>0</v>
      </c>
      <c r="AC60" s="920">
        <v>0</v>
      </c>
      <c r="AD60" s="920">
        <v>0</v>
      </c>
      <c r="AE60" s="920">
        <v>0</v>
      </c>
      <c r="AF60" s="920">
        <v>0</v>
      </c>
      <c r="AG60" s="920">
        <v>0</v>
      </c>
      <c r="AH60" s="921">
        <v>0</v>
      </c>
      <c r="AI60" s="919">
        <v>0</v>
      </c>
      <c r="AJ60" s="920">
        <v>0</v>
      </c>
      <c r="AK60" s="920">
        <v>0</v>
      </c>
      <c r="AL60" s="920">
        <v>0</v>
      </c>
      <c r="AM60" s="920">
        <v>0</v>
      </c>
      <c r="AN60" s="921">
        <v>0</v>
      </c>
      <c r="AO60" s="919">
        <v>0</v>
      </c>
      <c r="AP60" s="921">
        <v>0</v>
      </c>
      <c r="AQ60" s="919">
        <v>0</v>
      </c>
      <c r="AR60" s="920">
        <v>0</v>
      </c>
      <c r="AS60" s="920">
        <v>2.8060144</v>
      </c>
      <c r="AT60" s="920">
        <v>0.3507518</v>
      </c>
      <c r="AU60" s="920">
        <v>0</v>
      </c>
      <c r="AV60" s="921">
        <v>0</v>
      </c>
      <c r="AW60" s="919">
        <v>3.7476982619999997</v>
      </c>
      <c r="AX60" s="921">
        <v>0</v>
      </c>
      <c r="AY60" s="921">
        <v>6.904464462</v>
      </c>
    </row>
    <row r="61" spans="1:51" ht="15.75" thickBot="1" x14ac:dyDescent="0.3">
      <c r="A61" s="1530" t="s">
        <v>1882</v>
      </c>
      <c r="B61" s="1526"/>
      <c r="C61" s="1527">
        <f>C62</f>
        <v>0</v>
      </c>
      <c r="D61" s="1528">
        <f t="shared" ref="D61:AN61" si="7">D62</f>
        <v>0</v>
      </c>
      <c r="E61" s="1528">
        <f t="shared" si="7"/>
        <v>0</v>
      </c>
      <c r="F61" s="1528">
        <f t="shared" si="7"/>
        <v>0</v>
      </c>
      <c r="G61" s="1528">
        <f t="shared" si="7"/>
        <v>0</v>
      </c>
      <c r="H61" s="1529">
        <f t="shared" si="7"/>
        <v>0</v>
      </c>
      <c r="I61" s="1527">
        <f t="shared" si="7"/>
        <v>0</v>
      </c>
      <c r="J61" s="1528">
        <f t="shared" si="7"/>
        <v>0</v>
      </c>
      <c r="K61" s="1528">
        <f t="shared" si="7"/>
        <v>0</v>
      </c>
      <c r="L61" s="1528">
        <f t="shared" si="7"/>
        <v>0</v>
      </c>
      <c r="M61" s="1528">
        <f t="shared" si="7"/>
        <v>0</v>
      </c>
      <c r="N61" s="1528">
        <f t="shared" si="7"/>
        <v>0</v>
      </c>
      <c r="O61" s="1529">
        <f t="shared" si="7"/>
        <v>0</v>
      </c>
      <c r="P61" s="1527">
        <f t="shared" si="7"/>
        <v>0</v>
      </c>
      <c r="Q61" s="1528">
        <f t="shared" si="7"/>
        <v>0</v>
      </c>
      <c r="R61" s="1528">
        <f t="shared" si="7"/>
        <v>0</v>
      </c>
      <c r="S61" s="1528">
        <f t="shared" si="7"/>
        <v>0</v>
      </c>
      <c r="T61" s="1528">
        <f t="shared" si="7"/>
        <v>0</v>
      </c>
      <c r="U61" s="1528">
        <f t="shared" si="7"/>
        <v>0</v>
      </c>
      <c r="V61" s="1528">
        <f t="shared" si="7"/>
        <v>0</v>
      </c>
      <c r="W61" s="1528">
        <f t="shared" si="7"/>
        <v>0</v>
      </c>
      <c r="X61" s="1528">
        <f t="shared" si="7"/>
        <v>0</v>
      </c>
      <c r="Y61" s="1529">
        <f t="shared" si="7"/>
        <v>0</v>
      </c>
      <c r="Z61" s="1527">
        <f t="shared" si="7"/>
        <v>0</v>
      </c>
      <c r="AA61" s="1528">
        <f t="shared" si="7"/>
        <v>0</v>
      </c>
      <c r="AB61" s="1528">
        <f t="shared" si="7"/>
        <v>0</v>
      </c>
      <c r="AC61" s="1528">
        <f t="shared" si="7"/>
        <v>0</v>
      </c>
      <c r="AD61" s="1528">
        <f t="shared" si="7"/>
        <v>0</v>
      </c>
      <c r="AE61" s="1528">
        <f t="shared" si="7"/>
        <v>0</v>
      </c>
      <c r="AF61" s="1528">
        <f t="shared" si="7"/>
        <v>0</v>
      </c>
      <c r="AG61" s="1528">
        <f t="shared" si="7"/>
        <v>0</v>
      </c>
      <c r="AH61" s="1529">
        <f t="shared" si="7"/>
        <v>0</v>
      </c>
      <c r="AI61" s="1527">
        <f t="shared" si="7"/>
        <v>0.405489455</v>
      </c>
      <c r="AJ61" s="1528">
        <f t="shared" si="7"/>
        <v>0</v>
      </c>
      <c r="AK61" s="1528">
        <f t="shared" si="7"/>
        <v>2.5609859702000004</v>
      </c>
      <c r="AL61" s="1528">
        <f t="shared" si="7"/>
        <v>0</v>
      </c>
      <c r="AM61" s="1528">
        <f t="shared" si="7"/>
        <v>3.6067219692000001</v>
      </c>
      <c r="AN61" s="1529">
        <f t="shared" si="7"/>
        <v>0</v>
      </c>
      <c r="AO61" s="1527"/>
      <c r="AP61" s="1529">
        <f t="shared" ref="AP61:AX61" si="8">AP62</f>
        <v>0</v>
      </c>
      <c r="AQ61" s="1527">
        <f t="shared" si="8"/>
        <v>0</v>
      </c>
      <c r="AR61" s="1528">
        <f t="shared" si="8"/>
        <v>0</v>
      </c>
      <c r="AS61" s="1528">
        <f t="shared" si="8"/>
        <v>0</v>
      </c>
      <c r="AT61" s="1528">
        <f t="shared" si="8"/>
        <v>0</v>
      </c>
      <c r="AU61" s="1528">
        <f t="shared" si="8"/>
        <v>0</v>
      </c>
      <c r="AV61" s="1529">
        <f t="shared" si="8"/>
        <v>0</v>
      </c>
      <c r="AW61" s="1527">
        <f t="shared" si="8"/>
        <v>0</v>
      </c>
      <c r="AX61" s="1529">
        <f t="shared" si="8"/>
        <v>0</v>
      </c>
      <c r="AY61" s="1529">
        <f t="shared" si="4"/>
        <v>6.5731973944000011</v>
      </c>
    </row>
    <row r="62" spans="1:51" ht="15.75" thickBot="1" x14ac:dyDescent="0.3">
      <c r="A62" s="918"/>
      <c r="B62" s="918" t="s">
        <v>916</v>
      </c>
      <c r="C62" s="919">
        <v>0</v>
      </c>
      <c r="D62" s="920">
        <v>0</v>
      </c>
      <c r="E62" s="920">
        <v>0</v>
      </c>
      <c r="F62" s="920">
        <v>0</v>
      </c>
      <c r="G62" s="920">
        <v>0</v>
      </c>
      <c r="H62" s="921">
        <v>0</v>
      </c>
      <c r="I62" s="919">
        <v>0</v>
      </c>
      <c r="J62" s="920">
        <v>0</v>
      </c>
      <c r="K62" s="920">
        <v>0</v>
      </c>
      <c r="L62" s="920">
        <v>0</v>
      </c>
      <c r="M62" s="920">
        <v>0</v>
      </c>
      <c r="N62" s="920">
        <v>0</v>
      </c>
      <c r="O62" s="921">
        <v>0</v>
      </c>
      <c r="P62" s="919">
        <v>0</v>
      </c>
      <c r="Q62" s="920">
        <v>0</v>
      </c>
      <c r="R62" s="920">
        <v>0</v>
      </c>
      <c r="S62" s="920">
        <v>0</v>
      </c>
      <c r="T62" s="920">
        <v>0</v>
      </c>
      <c r="U62" s="920">
        <v>0</v>
      </c>
      <c r="V62" s="920">
        <v>0</v>
      </c>
      <c r="W62" s="920">
        <v>0</v>
      </c>
      <c r="X62" s="920">
        <v>0</v>
      </c>
      <c r="Y62" s="921">
        <v>0</v>
      </c>
      <c r="Z62" s="919">
        <v>0</v>
      </c>
      <c r="AA62" s="920">
        <v>0</v>
      </c>
      <c r="AB62" s="920">
        <v>0</v>
      </c>
      <c r="AC62" s="920">
        <v>0</v>
      </c>
      <c r="AD62" s="920">
        <v>0</v>
      </c>
      <c r="AE62" s="920">
        <v>0</v>
      </c>
      <c r="AF62" s="920">
        <v>0</v>
      </c>
      <c r="AG62" s="920">
        <v>0</v>
      </c>
      <c r="AH62" s="921">
        <v>0</v>
      </c>
      <c r="AI62" s="919">
        <v>0.405489455</v>
      </c>
      <c r="AJ62" s="920">
        <v>0</v>
      </c>
      <c r="AK62" s="920">
        <v>2.5609859702000004</v>
      </c>
      <c r="AL62" s="920">
        <v>0</v>
      </c>
      <c r="AM62" s="920">
        <v>3.6067219692000001</v>
      </c>
      <c r="AN62" s="921">
        <v>0</v>
      </c>
      <c r="AO62" s="919">
        <v>0</v>
      </c>
      <c r="AP62" s="921">
        <v>0</v>
      </c>
      <c r="AQ62" s="919">
        <v>0</v>
      </c>
      <c r="AR62" s="920">
        <v>0</v>
      </c>
      <c r="AS62" s="920">
        <v>0</v>
      </c>
      <c r="AT62" s="920">
        <v>0</v>
      </c>
      <c r="AU62" s="920">
        <v>0</v>
      </c>
      <c r="AV62" s="921">
        <v>0</v>
      </c>
      <c r="AW62" s="919">
        <v>0</v>
      </c>
      <c r="AX62" s="921">
        <v>0</v>
      </c>
      <c r="AY62" s="921">
        <v>6.5731973944000002</v>
      </c>
    </row>
    <row r="63" spans="1:51" ht="15.75" thickBot="1" x14ac:dyDescent="0.3">
      <c r="A63" s="1531" t="s">
        <v>1883</v>
      </c>
      <c r="B63" s="1526"/>
      <c r="C63" s="1527">
        <f>C64</f>
        <v>0</v>
      </c>
      <c r="D63" s="1528">
        <f t="shared" ref="D63:AN63" si="9">D64</f>
        <v>0</v>
      </c>
      <c r="E63" s="1528">
        <f t="shared" si="9"/>
        <v>0</v>
      </c>
      <c r="F63" s="1528">
        <f t="shared" si="9"/>
        <v>0</v>
      </c>
      <c r="G63" s="1528">
        <f t="shared" si="9"/>
        <v>0</v>
      </c>
      <c r="H63" s="1529">
        <f t="shared" si="9"/>
        <v>0</v>
      </c>
      <c r="I63" s="1527">
        <f t="shared" si="9"/>
        <v>0</v>
      </c>
      <c r="J63" s="1528">
        <f t="shared" si="9"/>
        <v>0</v>
      </c>
      <c r="K63" s="1528">
        <f t="shared" si="9"/>
        <v>0</v>
      </c>
      <c r="L63" s="1528">
        <f t="shared" si="9"/>
        <v>0</v>
      </c>
      <c r="M63" s="1528">
        <f t="shared" si="9"/>
        <v>0</v>
      </c>
      <c r="N63" s="1528">
        <f t="shared" si="9"/>
        <v>0</v>
      </c>
      <c r="O63" s="1529">
        <f t="shared" si="9"/>
        <v>0</v>
      </c>
      <c r="P63" s="1527">
        <f t="shared" si="9"/>
        <v>0</v>
      </c>
      <c r="Q63" s="1528">
        <f t="shared" si="9"/>
        <v>0</v>
      </c>
      <c r="R63" s="1528">
        <f t="shared" si="9"/>
        <v>0</v>
      </c>
      <c r="S63" s="1528">
        <f t="shared" si="9"/>
        <v>0</v>
      </c>
      <c r="T63" s="1528">
        <f t="shared" si="9"/>
        <v>0</v>
      </c>
      <c r="U63" s="1528">
        <f t="shared" si="9"/>
        <v>0</v>
      </c>
      <c r="V63" s="1528">
        <f t="shared" si="9"/>
        <v>0</v>
      </c>
      <c r="W63" s="1528">
        <f t="shared" si="9"/>
        <v>0</v>
      </c>
      <c r="X63" s="1528">
        <f t="shared" si="9"/>
        <v>0</v>
      </c>
      <c r="Y63" s="1529">
        <f t="shared" si="9"/>
        <v>0</v>
      </c>
      <c r="Z63" s="1527">
        <f t="shared" si="9"/>
        <v>0</v>
      </c>
      <c r="AA63" s="1528">
        <f t="shared" si="9"/>
        <v>0</v>
      </c>
      <c r="AB63" s="1528">
        <f t="shared" si="9"/>
        <v>0</v>
      </c>
      <c r="AC63" s="1528">
        <f t="shared" si="9"/>
        <v>0</v>
      </c>
      <c r="AD63" s="1528">
        <f t="shared" si="9"/>
        <v>0</v>
      </c>
      <c r="AE63" s="1528">
        <f t="shared" si="9"/>
        <v>0</v>
      </c>
      <c r="AF63" s="1528">
        <f t="shared" si="9"/>
        <v>0</v>
      </c>
      <c r="AG63" s="1528">
        <f t="shared" si="9"/>
        <v>0</v>
      </c>
      <c r="AH63" s="1529">
        <f t="shared" si="9"/>
        <v>0</v>
      </c>
      <c r="AI63" s="1527">
        <f t="shared" si="9"/>
        <v>0</v>
      </c>
      <c r="AJ63" s="1528">
        <f t="shared" si="9"/>
        <v>0</v>
      </c>
      <c r="AK63" s="1528">
        <f t="shared" si="9"/>
        <v>0</v>
      </c>
      <c r="AL63" s="1528">
        <f t="shared" si="9"/>
        <v>0</v>
      </c>
      <c r="AM63" s="1528">
        <f t="shared" si="9"/>
        <v>0</v>
      </c>
      <c r="AN63" s="1529">
        <f t="shared" si="9"/>
        <v>0</v>
      </c>
      <c r="AO63" s="1527"/>
      <c r="AP63" s="1529">
        <f t="shared" ref="AP63:AX63" si="10">AP64</f>
        <v>0</v>
      </c>
      <c r="AQ63" s="1527">
        <f t="shared" si="10"/>
        <v>0.31614200240000001</v>
      </c>
      <c r="AR63" s="1528">
        <f t="shared" si="10"/>
        <v>0</v>
      </c>
      <c r="AS63" s="1528">
        <f t="shared" si="10"/>
        <v>0.25291310800000005</v>
      </c>
      <c r="AT63" s="1528">
        <f t="shared" si="10"/>
        <v>0</v>
      </c>
      <c r="AU63" s="1528">
        <f t="shared" si="10"/>
        <v>0.5374414178000001</v>
      </c>
      <c r="AV63" s="1529">
        <f t="shared" si="10"/>
        <v>0</v>
      </c>
      <c r="AW63" s="1527">
        <f t="shared" si="10"/>
        <v>0</v>
      </c>
      <c r="AX63" s="1529">
        <f t="shared" si="10"/>
        <v>0</v>
      </c>
      <c r="AY63" s="1529">
        <f t="shared" si="4"/>
        <v>1.1064965282000001</v>
      </c>
    </row>
    <row r="64" spans="1:51" ht="15.75" thickBot="1" x14ac:dyDescent="0.3">
      <c r="A64" s="918"/>
      <c r="B64" s="918" t="s">
        <v>681</v>
      </c>
      <c r="C64" s="919">
        <v>0</v>
      </c>
      <c r="D64" s="920">
        <v>0</v>
      </c>
      <c r="E64" s="920">
        <v>0</v>
      </c>
      <c r="F64" s="920">
        <v>0</v>
      </c>
      <c r="G64" s="920">
        <v>0</v>
      </c>
      <c r="H64" s="921">
        <v>0</v>
      </c>
      <c r="I64" s="919">
        <v>0</v>
      </c>
      <c r="J64" s="920">
        <v>0</v>
      </c>
      <c r="K64" s="920">
        <v>0</v>
      </c>
      <c r="L64" s="920">
        <v>0</v>
      </c>
      <c r="M64" s="920">
        <v>0</v>
      </c>
      <c r="N64" s="920">
        <v>0</v>
      </c>
      <c r="O64" s="921">
        <v>0</v>
      </c>
      <c r="P64" s="919">
        <v>0</v>
      </c>
      <c r="Q64" s="920">
        <v>0</v>
      </c>
      <c r="R64" s="920">
        <v>0</v>
      </c>
      <c r="S64" s="920">
        <v>0</v>
      </c>
      <c r="T64" s="920">
        <v>0</v>
      </c>
      <c r="U64" s="920">
        <v>0</v>
      </c>
      <c r="V64" s="920">
        <v>0</v>
      </c>
      <c r="W64" s="920">
        <v>0</v>
      </c>
      <c r="X64" s="920">
        <v>0</v>
      </c>
      <c r="Y64" s="921">
        <v>0</v>
      </c>
      <c r="Z64" s="919">
        <v>0</v>
      </c>
      <c r="AA64" s="920">
        <v>0</v>
      </c>
      <c r="AB64" s="920">
        <v>0</v>
      </c>
      <c r="AC64" s="920">
        <v>0</v>
      </c>
      <c r="AD64" s="920">
        <v>0</v>
      </c>
      <c r="AE64" s="920">
        <v>0</v>
      </c>
      <c r="AF64" s="920">
        <v>0</v>
      </c>
      <c r="AG64" s="920">
        <v>0</v>
      </c>
      <c r="AH64" s="921">
        <v>0</v>
      </c>
      <c r="AI64" s="919">
        <v>0</v>
      </c>
      <c r="AJ64" s="920">
        <v>0</v>
      </c>
      <c r="AK64" s="920">
        <v>0</v>
      </c>
      <c r="AL64" s="920">
        <v>0</v>
      </c>
      <c r="AM64" s="920">
        <v>0</v>
      </c>
      <c r="AN64" s="921">
        <v>0</v>
      </c>
      <c r="AO64" s="919">
        <v>0</v>
      </c>
      <c r="AP64" s="921">
        <v>0</v>
      </c>
      <c r="AQ64" s="919">
        <v>0.31614200240000001</v>
      </c>
      <c r="AR64" s="920">
        <v>0</v>
      </c>
      <c r="AS64" s="920">
        <v>0.25291310800000005</v>
      </c>
      <c r="AT64" s="920">
        <v>0</v>
      </c>
      <c r="AU64" s="920">
        <v>0.5374414178000001</v>
      </c>
      <c r="AV64" s="921">
        <v>0</v>
      </c>
      <c r="AW64" s="919">
        <v>0</v>
      </c>
      <c r="AX64" s="921">
        <v>0</v>
      </c>
      <c r="AY64" s="921">
        <v>1.1064965282000001</v>
      </c>
    </row>
    <row r="65" spans="1:51" ht="15.75" thickBot="1" x14ac:dyDescent="0.3">
      <c r="A65" s="1532" t="s">
        <v>1884</v>
      </c>
      <c r="B65" s="1526"/>
      <c r="C65" s="1527">
        <f>C66</f>
        <v>0</v>
      </c>
      <c r="D65" s="1528">
        <f t="shared" ref="D65:AN65" si="11">D66</f>
        <v>0</v>
      </c>
      <c r="E65" s="1528">
        <f t="shared" si="11"/>
        <v>0</v>
      </c>
      <c r="F65" s="1528">
        <f t="shared" si="11"/>
        <v>0</v>
      </c>
      <c r="G65" s="1528">
        <f t="shared" si="11"/>
        <v>0</v>
      </c>
      <c r="H65" s="1529">
        <f t="shared" si="11"/>
        <v>0</v>
      </c>
      <c r="I65" s="1527">
        <f t="shared" si="11"/>
        <v>0</v>
      </c>
      <c r="J65" s="1528">
        <f t="shared" si="11"/>
        <v>0</v>
      </c>
      <c r="K65" s="1528">
        <f t="shared" si="11"/>
        <v>0</v>
      </c>
      <c r="L65" s="1528">
        <f t="shared" si="11"/>
        <v>0</v>
      </c>
      <c r="M65" s="1528">
        <f t="shared" si="11"/>
        <v>0</v>
      </c>
      <c r="N65" s="1528">
        <f t="shared" si="11"/>
        <v>0</v>
      </c>
      <c r="O65" s="1529">
        <f t="shared" si="11"/>
        <v>0</v>
      </c>
      <c r="P65" s="1527">
        <f t="shared" si="11"/>
        <v>0</v>
      </c>
      <c r="Q65" s="1528">
        <f t="shared" si="11"/>
        <v>49.675050117000005</v>
      </c>
      <c r="R65" s="1528">
        <f t="shared" si="11"/>
        <v>0</v>
      </c>
      <c r="S65" s="1528">
        <f t="shared" si="11"/>
        <v>0</v>
      </c>
      <c r="T65" s="1528">
        <f t="shared" si="11"/>
        <v>0</v>
      </c>
      <c r="U65" s="1528">
        <f t="shared" si="11"/>
        <v>0</v>
      </c>
      <c r="V65" s="1528">
        <f t="shared" si="11"/>
        <v>0</v>
      </c>
      <c r="W65" s="1528">
        <f t="shared" si="11"/>
        <v>0</v>
      </c>
      <c r="X65" s="1528">
        <f t="shared" si="11"/>
        <v>0</v>
      </c>
      <c r="Y65" s="1529">
        <f t="shared" si="11"/>
        <v>0</v>
      </c>
      <c r="Z65" s="1527">
        <f t="shared" si="11"/>
        <v>0</v>
      </c>
      <c r="AA65" s="1528">
        <f t="shared" si="11"/>
        <v>0</v>
      </c>
      <c r="AB65" s="1528">
        <f t="shared" si="11"/>
        <v>0</v>
      </c>
      <c r="AC65" s="1528">
        <f t="shared" si="11"/>
        <v>0</v>
      </c>
      <c r="AD65" s="1528">
        <f t="shared" si="11"/>
        <v>0</v>
      </c>
      <c r="AE65" s="1528">
        <f t="shared" si="11"/>
        <v>0</v>
      </c>
      <c r="AF65" s="1528">
        <f t="shared" si="11"/>
        <v>0</v>
      </c>
      <c r="AG65" s="1528">
        <f t="shared" si="11"/>
        <v>0</v>
      </c>
      <c r="AH65" s="1529">
        <f t="shared" si="11"/>
        <v>0</v>
      </c>
      <c r="AI65" s="1527">
        <f t="shared" si="11"/>
        <v>0</v>
      </c>
      <c r="AJ65" s="1528">
        <f t="shared" si="11"/>
        <v>0</v>
      </c>
      <c r="AK65" s="1528">
        <f t="shared" si="11"/>
        <v>0</v>
      </c>
      <c r="AL65" s="1528">
        <f t="shared" si="11"/>
        <v>0</v>
      </c>
      <c r="AM65" s="1528">
        <f t="shared" si="11"/>
        <v>0</v>
      </c>
      <c r="AN65" s="1529">
        <f t="shared" si="11"/>
        <v>0</v>
      </c>
      <c r="AO65" s="1527"/>
      <c r="AP65" s="1529">
        <f t="shared" ref="AP65:AX65" si="12">AP66</f>
        <v>0</v>
      </c>
      <c r="AQ65" s="1527">
        <f t="shared" si="12"/>
        <v>0</v>
      </c>
      <c r="AR65" s="1528">
        <f t="shared" si="12"/>
        <v>0</v>
      </c>
      <c r="AS65" s="1528">
        <f t="shared" si="12"/>
        <v>0</v>
      </c>
      <c r="AT65" s="1528">
        <f t="shared" si="12"/>
        <v>0</v>
      </c>
      <c r="AU65" s="1528">
        <f t="shared" si="12"/>
        <v>0</v>
      </c>
      <c r="AV65" s="1529">
        <f t="shared" si="12"/>
        <v>0</v>
      </c>
      <c r="AW65" s="1527">
        <f t="shared" si="12"/>
        <v>0</v>
      </c>
      <c r="AX65" s="1529">
        <f t="shared" si="12"/>
        <v>0</v>
      </c>
      <c r="AY65" s="1529">
        <f t="shared" si="4"/>
        <v>49.675050117000005</v>
      </c>
    </row>
    <row r="66" spans="1:51" ht="15.75" thickBot="1" x14ac:dyDescent="0.3">
      <c r="A66" s="918"/>
      <c r="B66" s="918" t="s">
        <v>792</v>
      </c>
      <c r="C66" s="919">
        <v>0</v>
      </c>
      <c r="D66" s="920">
        <v>0</v>
      </c>
      <c r="E66" s="920">
        <v>0</v>
      </c>
      <c r="F66" s="920">
        <v>0</v>
      </c>
      <c r="G66" s="920">
        <v>0</v>
      </c>
      <c r="H66" s="921">
        <v>0</v>
      </c>
      <c r="I66" s="919">
        <v>0</v>
      </c>
      <c r="J66" s="920">
        <v>0</v>
      </c>
      <c r="K66" s="920">
        <v>0</v>
      </c>
      <c r="L66" s="920">
        <v>0</v>
      </c>
      <c r="M66" s="920">
        <v>0</v>
      </c>
      <c r="N66" s="920">
        <v>0</v>
      </c>
      <c r="O66" s="921">
        <v>0</v>
      </c>
      <c r="P66" s="919">
        <v>0</v>
      </c>
      <c r="Q66" s="920">
        <v>49.675050117000005</v>
      </c>
      <c r="R66" s="920">
        <v>0</v>
      </c>
      <c r="S66" s="920">
        <v>0</v>
      </c>
      <c r="T66" s="920">
        <v>0</v>
      </c>
      <c r="U66" s="920">
        <v>0</v>
      </c>
      <c r="V66" s="920">
        <v>0</v>
      </c>
      <c r="W66" s="920">
        <v>0</v>
      </c>
      <c r="X66" s="920">
        <v>0</v>
      </c>
      <c r="Y66" s="921">
        <v>0</v>
      </c>
      <c r="Z66" s="919">
        <v>0</v>
      </c>
      <c r="AA66" s="920">
        <v>0</v>
      </c>
      <c r="AB66" s="920">
        <v>0</v>
      </c>
      <c r="AC66" s="920">
        <v>0</v>
      </c>
      <c r="AD66" s="920">
        <v>0</v>
      </c>
      <c r="AE66" s="920">
        <v>0</v>
      </c>
      <c r="AF66" s="920">
        <v>0</v>
      </c>
      <c r="AG66" s="920">
        <v>0</v>
      </c>
      <c r="AH66" s="921">
        <v>0</v>
      </c>
      <c r="AI66" s="919">
        <v>0</v>
      </c>
      <c r="AJ66" s="920">
        <v>0</v>
      </c>
      <c r="AK66" s="920">
        <v>0</v>
      </c>
      <c r="AL66" s="920">
        <v>0</v>
      </c>
      <c r="AM66" s="920">
        <v>0</v>
      </c>
      <c r="AN66" s="921">
        <v>0</v>
      </c>
      <c r="AO66" s="919">
        <v>0</v>
      </c>
      <c r="AP66" s="921">
        <v>0</v>
      </c>
      <c r="AQ66" s="919">
        <v>0</v>
      </c>
      <c r="AR66" s="920">
        <v>0</v>
      </c>
      <c r="AS66" s="920">
        <v>0</v>
      </c>
      <c r="AT66" s="920">
        <v>0</v>
      </c>
      <c r="AU66" s="920">
        <v>0</v>
      </c>
      <c r="AV66" s="921">
        <v>0</v>
      </c>
      <c r="AW66" s="919">
        <v>0</v>
      </c>
      <c r="AX66" s="921">
        <v>0</v>
      </c>
      <c r="AY66" s="921">
        <v>49.675050117000005</v>
      </c>
    </row>
    <row r="67" spans="1:51" ht="15.75" thickBot="1" x14ac:dyDescent="0.3">
      <c r="A67" s="1532" t="s">
        <v>1819</v>
      </c>
      <c r="B67" s="1526"/>
      <c r="C67" s="1527">
        <f>C68</f>
        <v>0</v>
      </c>
      <c r="D67" s="1528">
        <f t="shared" ref="D67:AN67" si="13">D68</f>
        <v>0</v>
      </c>
      <c r="E67" s="1528">
        <f t="shared" si="13"/>
        <v>0</v>
      </c>
      <c r="F67" s="1528">
        <f t="shared" si="13"/>
        <v>0</v>
      </c>
      <c r="G67" s="1528">
        <f t="shared" si="13"/>
        <v>0</v>
      </c>
      <c r="H67" s="1529">
        <f t="shared" si="13"/>
        <v>0</v>
      </c>
      <c r="I67" s="1527">
        <f t="shared" si="13"/>
        <v>0</v>
      </c>
      <c r="J67" s="1528">
        <f t="shared" si="13"/>
        <v>0</v>
      </c>
      <c r="K67" s="1528">
        <f t="shared" si="13"/>
        <v>0</v>
      </c>
      <c r="L67" s="1528">
        <f t="shared" si="13"/>
        <v>0</v>
      </c>
      <c r="M67" s="1528">
        <f t="shared" si="13"/>
        <v>0</v>
      </c>
      <c r="N67" s="1528">
        <f t="shared" si="13"/>
        <v>0</v>
      </c>
      <c r="O67" s="1529">
        <f t="shared" si="13"/>
        <v>0</v>
      </c>
      <c r="P67" s="1527">
        <f t="shared" si="13"/>
        <v>0</v>
      </c>
      <c r="Q67" s="1528">
        <f t="shared" si="13"/>
        <v>0</v>
      </c>
      <c r="R67" s="1528">
        <f t="shared" si="13"/>
        <v>0</v>
      </c>
      <c r="S67" s="1528">
        <f t="shared" si="13"/>
        <v>0</v>
      </c>
      <c r="T67" s="1528">
        <f t="shared" si="13"/>
        <v>0</v>
      </c>
      <c r="U67" s="1528">
        <f t="shared" si="13"/>
        <v>0</v>
      </c>
      <c r="V67" s="1528">
        <f t="shared" si="13"/>
        <v>0</v>
      </c>
      <c r="W67" s="1528">
        <f t="shared" si="13"/>
        <v>0</v>
      </c>
      <c r="X67" s="1528">
        <f t="shared" si="13"/>
        <v>0</v>
      </c>
      <c r="Y67" s="1529">
        <f t="shared" si="13"/>
        <v>0</v>
      </c>
      <c r="Z67" s="1527">
        <f t="shared" si="13"/>
        <v>0</v>
      </c>
      <c r="AA67" s="1528">
        <f t="shared" si="13"/>
        <v>0</v>
      </c>
      <c r="AB67" s="1528">
        <f t="shared" si="13"/>
        <v>0</v>
      </c>
      <c r="AC67" s="1528">
        <f t="shared" si="13"/>
        <v>0</v>
      </c>
      <c r="AD67" s="1528">
        <f t="shared" si="13"/>
        <v>0</v>
      </c>
      <c r="AE67" s="1528">
        <f t="shared" si="13"/>
        <v>0</v>
      </c>
      <c r="AF67" s="1528">
        <f t="shared" si="13"/>
        <v>0</v>
      </c>
      <c r="AG67" s="1528">
        <f t="shared" si="13"/>
        <v>0</v>
      </c>
      <c r="AH67" s="1529">
        <f t="shared" si="13"/>
        <v>0</v>
      </c>
      <c r="AI67" s="1527">
        <f t="shared" si="13"/>
        <v>0</v>
      </c>
      <c r="AJ67" s="1528">
        <f t="shared" si="13"/>
        <v>0</v>
      </c>
      <c r="AK67" s="1528">
        <f t="shared" si="13"/>
        <v>0</v>
      </c>
      <c r="AL67" s="1528">
        <f t="shared" si="13"/>
        <v>0</v>
      </c>
      <c r="AM67" s="1528">
        <f t="shared" si="13"/>
        <v>0</v>
      </c>
      <c r="AN67" s="1529">
        <f t="shared" si="13"/>
        <v>0</v>
      </c>
      <c r="AO67" s="1527"/>
      <c r="AP67" s="1529">
        <f t="shared" ref="AP67:AX67" si="14">AP68</f>
        <v>0</v>
      </c>
      <c r="AQ67" s="1527">
        <f t="shared" si="14"/>
        <v>0</v>
      </c>
      <c r="AR67" s="1528">
        <f t="shared" si="14"/>
        <v>0</v>
      </c>
      <c r="AS67" s="1528">
        <f t="shared" si="14"/>
        <v>0</v>
      </c>
      <c r="AT67" s="1528">
        <f t="shared" si="14"/>
        <v>0</v>
      </c>
      <c r="AU67" s="1528">
        <f t="shared" si="14"/>
        <v>1.0866360050000001</v>
      </c>
      <c r="AV67" s="1529">
        <f t="shared" si="14"/>
        <v>24.623431078399999</v>
      </c>
      <c r="AW67" s="1527">
        <f t="shared" si="14"/>
        <v>0</v>
      </c>
      <c r="AX67" s="1529">
        <f t="shared" si="14"/>
        <v>0</v>
      </c>
      <c r="AY67" s="1529">
        <f t="shared" si="4"/>
        <v>25.710067083399998</v>
      </c>
    </row>
    <row r="68" spans="1:51" ht="15.75" thickBot="1" x14ac:dyDescent="0.3">
      <c r="A68" s="918"/>
      <c r="B68" s="918" t="s">
        <v>804</v>
      </c>
      <c r="C68" s="919">
        <v>0</v>
      </c>
      <c r="D68" s="920">
        <v>0</v>
      </c>
      <c r="E68" s="920">
        <v>0</v>
      </c>
      <c r="F68" s="920">
        <v>0</v>
      </c>
      <c r="G68" s="920">
        <v>0</v>
      </c>
      <c r="H68" s="921">
        <v>0</v>
      </c>
      <c r="I68" s="919">
        <v>0</v>
      </c>
      <c r="J68" s="920">
        <v>0</v>
      </c>
      <c r="K68" s="920">
        <v>0</v>
      </c>
      <c r="L68" s="920">
        <v>0</v>
      </c>
      <c r="M68" s="920">
        <v>0</v>
      </c>
      <c r="N68" s="920">
        <v>0</v>
      </c>
      <c r="O68" s="921">
        <v>0</v>
      </c>
      <c r="P68" s="919">
        <v>0</v>
      </c>
      <c r="Q68" s="920">
        <v>0</v>
      </c>
      <c r="R68" s="920">
        <v>0</v>
      </c>
      <c r="S68" s="920">
        <v>0</v>
      </c>
      <c r="T68" s="920">
        <v>0</v>
      </c>
      <c r="U68" s="920">
        <v>0</v>
      </c>
      <c r="V68" s="920">
        <v>0</v>
      </c>
      <c r="W68" s="920">
        <v>0</v>
      </c>
      <c r="X68" s="920">
        <v>0</v>
      </c>
      <c r="Y68" s="921">
        <v>0</v>
      </c>
      <c r="Z68" s="919">
        <v>0</v>
      </c>
      <c r="AA68" s="920">
        <v>0</v>
      </c>
      <c r="AB68" s="920">
        <v>0</v>
      </c>
      <c r="AC68" s="920">
        <v>0</v>
      </c>
      <c r="AD68" s="920">
        <v>0</v>
      </c>
      <c r="AE68" s="920">
        <v>0</v>
      </c>
      <c r="AF68" s="920">
        <v>0</v>
      </c>
      <c r="AG68" s="920">
        <v>0</v>
      </c>
      <c r="AH68" s="921">
        <v>0</v>
      </c>
      <c r="AI68" s="919">
        <v>0</v>
      </c>
      <c r="AJ68" s="920">
        <v>0</v>
      </c>
      <c r="AK68" s="920">
        <v>0</v>
      </c>
      <c r="AL68" s="920">
        <v>0</v>
      </c>
      <c r="AM68" s="920">
        <v>0</v>
      </c>
      <c r="AN68" s="921">
        <v>0</v>
      </c>
      <c r="AO68" s="919">
        <v>0</v>
      </c>
      <c r="AP68" s="921">
        <v>0</v>
      </c>
      <c r="AQ68" s="919">
        <v>0</v>
      </c>
      <c r="AR68" s="920">
        <v>0</v>
      </c>
      <c r="AS68" s="920">
        <v>0</v>
      </c>
      <c r="AT68" s="920">
        <v>0</v>
      </c>
      <c r="AU68" s="920">
        <v>1.0866360050000001</v>
      </c>
      <c r="AV68" s="921">
        <v>24.623431078399999</v>
      </c>
      <c r="AW68" s="919">
        <v>0</v>
      </c>
      <c r="AX68" s="921">
        <v>0</v>
      </c>
      <c r="AY68" s="921">
        <v>25.710067083399998</v>
      </c>
    </row>
    <row r="69" spans="1:51" ht="15.75" thickBot="1" x14ac:dyDescent="0.3">
      <c r="A69" s="1533" t="s">
        <v>805</v>
      </c>
      <c r="B69" s="1526"/>
      <c r="C69" s="1527">
        <f>C70</f>
        <v>0</v>
      </c>
      <c r="D69" s="1528">
        <f t="shared" ref="D69:AN69" si="15">D70</f>
        <v>0</v>
      </c>
      <c r="E69" s="1528">
        <f t="shared" si="15"/>
        <v>0</v>
      </c>
      <c r="F69" s="1528">
        <f t="shared" si="15"/>
        <v>0</v>
      </c>
      <c r="G69" s="1528">
        <f t="shared" si="15"/>
        <v>0</v>
      </c>
      <c r="H69" s="1529">
        <f t="shared" si="15"/>
        <v>0</v>
      </c>
      <c r="I69" s="1527">
        <f t="shared" si="15"/>
        <v>0</v>
      </c>
      <c r="J69" s="1528">
        <f t="shared" si="15"/>
        <v>0</v>
      </c>
      <c r="K69" s="1528">
        <f t="shared" si="15"/>
        <v>0</v>
      </c>
      <c r="L69" s="1528">
        <f t="shared" si="15"/>
        <v>0</v>
      </c>
      <c r="M69" s="1528">
        <f t="shared" si="15"/>
        <v>0</v>
      </c>
      <c r="N69" s="1528">
        <f t="shared" si="15"/>
        <v>0</v>
      </c>
      <c r="O69" s="1529">
        <f t="shared" si="15"/>
        <v>0</v>
      </c>
      <c r="P69" s="1527">
        <f t="shared" si="15"/>
        <v>9.8658499730000013</v>
      </c>
      <c r="Q69" s="1528">
        <f t="shared" si="15"/>
        <v>0</v>
      </c>
      <c r="R69" s="1528">
        <f t="shared" si="15"/>
        <v>0</v>
      </c>
      <c r="S69" s="1528">
        <f t="shared" si="15"/>
        <v>1.6375949842000002</v>
      </c>
      <c r="T69" s="1528">
        <f t="shared" si="15"/>
        <v>0</v>
      </c>
      <c r="U69" s="1528">
        <f t="shared" si="15"/>
        <v>0</v>
      </c>
      <c r="V69" s="1528">
        <f t="shared" si="15"/>
        <v>0</v>
      </c>
      <c r="W69" s="1528">
        <f t="shared" si="15"/>
        <v>0</v>
      </c>
      <c r="X69" s="1528">
        <f t="shared" si="15"/>
        <v>1.0441999763999998</v>
      </c>
      <c r="Y69" s="1529">
        <f t="shared" si="15"/>
        <v>0.25916723280000004</v>
      </c>
      <c r="Z69" s="1527">
        <f t="shared" si="15"/>
        <v>0</v>
      </c>
      <c r="AA69" s="1528">
        <f t="shared" si="15"/>
        <v>0</v>
      </c>
      <c r="AB69" s="1528">
        <f t="shared" si="15"/>
        <v>0</v>
      </c>
      <c r="AC69" s="1528">
        <f t="shared" si="15"/>
        <v>0</v>
      </c>
      <c r="AD69" s="1528">
        <f t="shared" si="15"/>
        <v>0</v>
      </c>
      <c r="AE69" s="1528">
        <f t="shared" si="15"/>
        <v>0</v>
      </c>
      <c r="AF69" s="1528">
        <f t="shared" si="15"/>
        <v>0</v>
      </c>
      <c r="AG69" s="1528">
        <f t="shared" si="15"/>
        <v>0</v>
      </c>
      <c r="AH69" s="1529">
        <f t="shared" si="15"/>
        <v>0</v>
      </c>
      <c r="AI69" s="1527">
        <f t="shared" si="15"/>
        <v>0</v>
      </c>
      <c r="AJ69" s="1528">
        <f t="shared" si="15"/>
        <v>0</v>
      </c>
      <c r="AK69" s="1528">
        <f t="shared" si="15"/>
        <v>0</v>
      </c>
      <c r="AL69" s="1528">
        <f t="shared" si="15"/>
        <v>0</v>
      </c>
      <c r="AM69" s="1528">
        <f t="shared" si="15"/>
        <v>0</v>
      </c>
      <c r="AN69" s="1529">
        <f t="shared" si="15"/>
        <v>0</v>
      </c>
      <c r="AO69" s="1527"/>
      <c r="AP69" s="1529">
        <f t="shared" ref="AP69:AX69" si="16">AP70</f>
        <v>0</v>
      </c>
      <c r="AQ69" s="1527">
        <f t="shared" si="16"/>
        <v>0</v>
      </c>
      <c r="AR69" s="1528">
        <f t="shared" si="16"/>
        <v>8.2645192125999998</v>
      </c>
      <c r="AS69" s="1528">
        <f t="shared" si="16"/>
        <v>0</v>
      </c>
      <c r="AT69" s="1528">
        <f t="shared" si="16"/>
        <v>0</v>
      </c>
      <c r="AU69" s="1528">
        <f t="shared" si="16"/>
        <v>0</v>
      </c>
      <c r="AV69" s="1529">
        <f t="shared" si="16"/>
        <v>42.072316407800002</v>
      </c>
      <c r="AW69" s="1527">
        <f t="shared" si="16"/>
        <v>0</v>
      </c>
      <c r="AX69" s="1529">
        <f t="shared" si="16"/>
        <v>0</v>
      </c>
      <c r="AY69" s="1529">
        <f t="shared" si="4"/>
        <v>63.143647786800003</v>
      </c>
    </row>
    <row r="70" spans="1:51" ht="15.75" thickBot="1" x14ac:dyDescent="0.3">
      <c r="A70" s="918"/>
      <c r="B70" s="918" t="s">
        <v>804</v>
      </c>
      <c r="C70" s="919">
        <v>0</v>
      </c>
      <c r="D70" s="920">
        <v>0</v>
      </c>
      <c r="E70" s="920">
        <v>0</v>
      </c>
      <c r="F70" s="920">
        <v>0</v>
      </c>
      <c r="G70" s="920">
        <v>0</v>
      </c>
      <c r="H70" s="921">
        <v>0</v>
      </c>
      <c r="I70" s="919">
        <v>0</v>
      </c>
      <c r="J70" s="920">
        <v>0</v>
      </c>
      <c r="K70" s="920">
        <v>0</v>
      </c>
      <c r="L70" s="920">
        <v>0</v>
      </c>
      <c r="M70" s="920">
        <v>0</v>
      </c>
      <c r="N70" s="920">
        <v>0</v>
      </c>
      <c r="O70" s="921">
        <v>0</v>
      </c>
      <c r="P70" s="919">
        <v>9.8658499730000013</v>
      </c>
      <c r="Q70" s="920">
        <v>0</v>
      </c>
      <c r="R70" s="920">
        <v>0</v>
      </c>
      <c r="S70" s="920">
        <v>1.6375949842000002</v>
      </c>
      <c r="T70" s="920">
        <v>0</v>
      </c>
      <c r="U70" s="920">
        <v>0</v>
      </c>
      <c r="V70" s="920">
        <v>0</v>
      </c>
      <c r="W70" s="920">
        <v>0</v>
      </c>
      <c r="X70" s="920">
        <v>1.0441999763999998</v>
      </c>
      <c r="Y70" s="921">
        <v>0.25916723280000004</v>
      </c>
      <c r="Z70" s="919">
        <v>0</v>
      </c>
      <c r="AA70" s="920">
        <v>0</v>
      </c>
      <c r="AB70" s="920">
        <v>0</v>
      </c>
      <c r="AC70" s="920">
        <v>0</v>
      </c>
      <c r="AD70" s="920">
        <v>0</v>
      </c>
      <c r="AE70" s="920">
        <v>0</v>
      </c>
      <c r="AF70" s="920">
        <v>0</v>
      </c>
      <c r="AG70" s="920">
        <v>0</v>
      </c>
      <c r="AH70" s="921">
        <v>0</v>
      </c>
      <c r="AI70" s="919">
        <v>0</v>
      </c>
      <c r="AJ70" s="920">
        <v>0</v>
      </c>
      <c r="AK70" s="920">
        <v>0</v>
      </c>
      <c r="AL70" s="920">
        <v>0</v>
      </c>
      <c r="AM70" s="920">
        <v>0</v>
      </c>
      <c r="AN70" s="921">
        <v>0</v>
      </c>
      <c r="AO70" s="919">
        <v>0</v>
      </c>
      <c r="AP70" s="921">
        <v>0</v>
      </c>
      <c r="AQ70" s="919">
        <v>0</v>
      </c>
      <c r="AR70" s="920">
        <v>8.2645192125999998</v>
      </c>
      <c r="AS70" s="920">
        <v>0</v>
      </c>
      <c r="AT70" s="920">
        <v>0</v>
      </c>
      <c r="AU70" s="920">
        <v>0</v>
      </c>
      <c r="AV70" s="921">
        <v>42.072316407800002</v>
      </c>
      <c r="AW70" s="919">
        <v>0</v>
      </c>
      <c r="AX70" s="921">
        <v>0</v>
      </c>
      <c r="AY70" s="921">
        <v>63.14364778680001</v>
      </c>
    </row>
    <row r="71" spans="1:51" ht="15.75" thickBot="1" x14ac:dyDescent="0.3">
      <c r="A71" s="1534" t="s">
        <v>783</v>
      </c>
      <c r="B71" s="1526"/>
      <c r="C71" s="1527">
        <f>SUM(C72:C91)</f>
        <v>35.820216885599997</v>
      </c>
      <c r="D71" s="1528">
        <f t="shared" ref="D71:AN71" si="17">SUM(D72:D91)</f>
        <v>130.571298963</v>
      </c>
      <c r="E71" s="1528">
        <f t="shared" si="17"/>
        <v>123.94924115000001</v>
      </c>
      <c r="F71" s="1528">
        <f t="shared" si="17"/>
        <v>89.509032216799994</v>
      </c>
      <c r="G71" s="1528">
        <f t="shared" si="17"/>
        <v>8.1093991776000003</v>
      </c>
      <c r="H71" s="1529">
        <f t="shared" si="17"/>
        <v>101.24390428179998</v>
      </c>
      <c r="I71" s="1527">
        <f t="shared" si="17"/>
        <v>74.790543232999994</v>
      </c>
      <c r="J71" s="1528">
        <f t="shared" si="17"/>
        <v>73.917137225399998</v>
      </c>
      <c r="K71" s="1528">
        <f t="shared" si="17"/>
        <v>99.8951107014</v>
      </c>
      <c r="L71" s="1528">
        <f t="shared" si="17"/>
        <v>136.4934956658</v>
      </c>
      <c r="M71" s="1528">
        <f t="shared" si="17"/>
        <v>139.07142199440003</v>
      </c>
      <c r="N71" s="1528">
        <f t="shared" si="17"/>
        <v>69.982319772400018</v>
      </c>
      <c r="O71" s="1529">
        <f t="shared" si="17"/>
        <v>45.553917602200002</v>
      </c>
      <c r="P71" s="1527">
        <f t="shared" si="17"/>
        <v>144.69610001699999</v>
      </c>
      <c r="Q71" s="1528">
        <f t="shared" si="17"/>
        <v>45.581922660400004</v>
      </c>
      <c r="R71" s="1528">
        <f t="shared" si="17"/>
        <v>113.68395752420001</v>
      </c>
      <c r="S71" s="1528">
        <f t="shared" si="17"/>
        <v>148.5423759988</v>
      </c>
      <c r="T71" s="1528">
        <f t="shared" si="17"/>
        <v>40.774767987800004</v>
      </c>
      <c r="U71" s="1528">
        <f t="shared" si="17"/>
        <v>42.910307596800003</v>
      </c>
      <c r="V71" s="1528">
        <f t="shared" si="17"/>
        <v>52.754392367600012</v>
      </c>
      <c r="W71" s="1528">
        <f t="shared" si="17"/>
        <v>23.741602705799998</v>
      </c>
      <c r="X71" s="1528">
        <f t="shared" si="17"/>
        <v>60.145351840000004</v>
      </c>
      <c r="Y71" s="1529">
        <f t="shared" si="17"/>
        <v>35.093764974800003</v>
      </c>
      <c r="Z71" s="1527">
        <f t="shared" si="17"/>
        <v>47.335336739600002</v>
      </c>
      <c r="AA71" s="1528">
        <f t="shared" si="17"/>
        <v>142.22865522320001</v>
      </c>
      <c r="AB71" s="1528">
        <f t="shared" si="17"/>
        <v>156.53230608120001</v>
      </c>
      <c r="AC71" s="1528">
        <f t="shared" si="17"/>
        <v>86.469048667400017</v>
      </c>
      <c r="AD71" s="1528">
        <f t="shared" si="17"/>
        <v>1.3841934442000001</v>
      </c>
      <c r="AE71" s="1528">
        <f t="shared" si="17"/>
        <v>258.4394705606</v>
      </c>
      <c r="AF71" s="1528">
        <f t="shared" si="17"/>
        <v>41.007659294000007</v>
      </c>
      <c r="AG71" s="1528">
        <f t="shared" si="17"/>
        <v>121.06940663300001</v>
      </c>
      <c r="AH71" s="1529">
        <f t="shared" si="17"/>
        <v>28.908627147400001</v>
      </c>
      <c r="AI71" s="1527">
        <f t="shared" si="17"/>
        <v>47.100954137999992</v>
      </c>
      <c r="AJ71" s="1528">
        <f t="shared" si="17"/>
        <v>102.7008980354</v>
      </c>
      <c r="AK71" s="1528">
        <f t="shared" si="17"/>
        <v>102.9091192038</v>
      </c>
      <c r="AL71" s="1528">
        <f t="shared" si="17"/>
        <v>60.475864513399998</v>
      </c>
      <c r="AM71" s="1528">
        <f t="shared" si="17"/>
        <v>220.58783006960002</v>
      </c>
      <c r="AN71" s="1529">
        <f t="shared" si="17"/>
        <v>544.0663614778</v>
      </c>
      <c r="AO71" s="1527"/>
      <c r="AP71" s="1529">
        <f t="shared" ref="AP71:AX71" si="18">SUM(AP72:AP91)</f>
        <v>0.24287137140000001</v>
      </c>
      <c r="AQ71" s="1527">
        <f t="shared" si="18"/>
        <v>62.589971149999997</v>
      </c>
      <c r="AR71" s="1528">
        <f t="shared" si="18"/>
        <v>82.340045743199994</v>
      </c>
      <c r="AS71" s="1528">
        <f t="shared" si="18"/>
        <v>53.010062166599994</v>
      </c>
      <c r="AT71" s="1528">
        <f t="shared" si="18"/>
        <v>104.59678018300002</v>
      </c>
      <c r="AU71" s="1528">
        <f t="shared" si="18"/>
        <v>27.217817977000003</v>
      </c>
      <c r="AV71" s="1529">
        <f t="shared" si="18"/>
        <v>102.74686696400001</v>
      </c>
      <c r="AW71" s="1527">
        <f t="shared" si="18"/>
        <v>61.329378441799996</v>
      </c>
      <c r="AX71" s="1529">
        <f t="shared" si="18"/>
        <v>74.31669435820001</v>
      </c>
      <c r="AY71" s="1529">
        <f t="shared" si="4"/>
        <v>4366.4378021264001</v>
      </c>
    </row>
    <row r="72" spans="1:51" x14ac:dyDescent="0.25">
      <c r="A72" s="918"/>
      <c r="B72" s="918" t="s">
        <v>772</v>
      </c>
      <c r="C72" s="919">
        <v>0</v>
      </c>
      <c r="D72" s="920">
        <v>0</v>
      </c>
      <c r="E72" s="920">
        <v>0</v>
      </c>
      <c r="F72" s="920">
        <v>10.3946220658</v>
      </c>
      <c r="G72" s="920">
        <v>0</v>
      </c>
      <c r="H72" s="921">
        <v>10.8396902222</v>
      </c>
      <c r="I72" s="919">
        <v>22.870879644200002</v>
      </c>
      <c r="J72" s="920">
        <v>0</v>
      </c>
      <c r="K72" s="920">
        <v>19.315459087400001</v>
      </c>
      <c r="L72" s="920">
        <v>0</v>
      </c>
      <c r="M72" s="920">
        <v>28.061240227999999</v>
      </c>
      <c r="N72" s="920">
        <v>0</v>
      </c>
      <c r="O72" s="921">
        <v>0</v>
      </c>
      <c r="P72" s="919">
        <v>0</v>
      </c>
      <c r="Q72" s="920">
        <v>18.365520930400002</v>
      </c>
      <c r="R72" s="920">
        <v>0</v>
      </c>
      <c r="S72" s="920">
        <v>24.065732149200002</v>
      </c>
      <c r="T72" s="920">
        <v>0</v>
      </c>
      <c r="U72" s="920">
        <v>0</v>
      </c>
      <c r="V72" s="920">
        <v>7.495677646799999</v>
      </c>
      <c r="W72" s="920">
        <v>0</v>
      </c>
      <c r="X72" s="920">
        <v>12.148187682400001</v>
      </c>
      <c r="Y72" s="921">
        <v>0</v>
      </c>
      <c r="Z72" s="919">
        <v>3.4261380258000003</v>
      </c>
      <c r="AA72" s="920">
        <v>4.0197197628000003</v>
      </c>
      <c r="AB72" s="920">
        <v>0</v>
      </c>
      <c r="AC72" s="920">
        <v>0</v>
      </c>
      <c r="AD72" s="920">
        <v>0</v>
      </c>
      <c r="AE72" s="920">
        <v>0</v>
      </c>
      <c r="AF72" s="920">
        <v>6.9528647118000002</v>
      </c>
      <c r="AG72" s="920">
        <v>10.305109287200001</v>
      </c>
      <c r="AH72" s="921">
        <v>0</v>
      </c>
      <c r="AI72" s="919">
        <v>0</v>
      </c>
      <c r="AJ72" s="920">
        <v>0</v>
      </c>
      <c r="AK72" s="920">
        <v>1.5061394796000001</v>
      </c>
      <c r="AL72" s="920">
        <v>2.0789072220000002</v>
      </c>
      <c r="AM72" s="920">
        <v>5.1414813688000001</v>
      </c>
      <c r="AN72" s="921">
        <v>2.0789072220000002</v>
      </c>
      <c r="AO72" s="919">
        <v>0</v>
      </c>
      <c r="AP72" s="921">
        <v>0</v>
      </c>
      <c r="AQ72" s="919">
        <v>0</v>
      </c>
      <c r="AR72" s="920">
        <v>0</v>
      </c>
      <c r="AS72" s="920">
        <v>0</v>
      </c>
      <c r="AT72" s="920">
        <v>0</v>
      </c>
      <c r="AU72" s="920">
        <v>0</v>
      </c>
      <c r="AV72" s="921">
        <v>0</v>
      </c>
      <c r="AW72" s="919">
        <v>0</v>
      </c>
      <c r="AX72" s="921">
        <v>0</v>
      </c>
      <c r="AY72" s="921">
        <v>189.06627673639997</v>
      </c>
    </row>
    <row r="73" spans="1:51" x14ac:dyDescent="0.25">
      <c r="A73" s="918"/>
      <c r="B73" s="918" t="s">
        <v>773</v>
      </c>
      <c r="C73" s="919">
        <v>0</v>
      </c>
      <c r="D73" s="920">
        <v>20.757150925000001</v>
      </c>
      <c r="E73" s="920">
        <v>0</v>
      </c>
      <c r="F73" s="920">
        <v>0</v>
      </c>
      <c r="G73" s="920">
        <v>0</v>
      </c>
      <c r="H73" s="921">
        <v>0</v>
      </c>
      <c r="I73" s="919">
        <v>2.8540916809999999</v>
      </c>
      <c r="J73" s="920">
        <v>11.6720577204</v>
      </c>
      <c r="K73" s="920">
        <v>0</v>
      </c>
      <c r="L73" s="920">
        <v>0</v>
      </c>
      <c r="M73" s="920">
        <v>0</v>
      </c>
      <c r="N73" s="920">
        <v>5.9537878946000005</v>
      </c>
      <c r="O73" s="921">
        <v>6.1944744932000004</v>
      </c>
      <c r="P73" s="919">
        <v>0</v>
      </c>
      <c r="Q73" s="920">
        <v>0</v>
      </c>
      <c r="R73" s="920">
        <v>0</v>
      </c>
      <c r="S73" s="920">
        <v>0</v>
      </c>
      <c r="T73" s="920">
        <v>11.047286170200001</v>
      </c>
      <c r="U73" s="920">
        <v>7.3356478411999992</v>
      </c>
      <c r="V73" s="920">
        <v>0</v>
      </c>
      <c r="W73" s="920">
        <v>4.5411155033999995</v>
      </c>
      <c r="X73" s="920">
        <v>0</v>
      </c>
      <c r="Y73" s="921">
        <v>6.9387517709999997</v>
      </c>
      <c r="Z73" s="919">
        <v>0</v>
      </c>
      <c r="AA73" s="920">
        <v>4.3092806372000005</v>
      </c>
      <c r="AB73" s="920">
        <v>24.572387602000003</v>
      </c>
      <c r="AC73" s="920">
        <v>3.4940778880000001</v>
      </c>
      <c r="AD73" s="920">
        <v>0</v>
      </c>
      <c r="AE73" s="920">
        <v>27.292106014600002</v>
      </c>
      <c r="AF73" s="920">
        <v>4.0409238855999998</v>
      </c>
      <c r="AG73" s="920">
        <v>8.6453986234000002</v>
      </c>
      <c r="AH73" s="921">
        <v>4.1719495426000002</v>
      </c>
      <c r="AI73" s="919">
        <v>2.6601473387999999</v>
      </c>
      <c r="AJ73" s="920">
        <v>0</v>
      </c>
      <c r="AK73" s="920">
        <v>14.348367630800002</v>
      </c>
      <c r="AL73" s="920">
        <v>4.2825044794000009</v>
      </c>
      <c r="AM73" s="920">
        <v>1.0704975805999999</v>
      </c>
      <c r="AN73" s="921">
        <v>8.1450241866000006</v>
      </c>
      <c r="AO73" s="919">
        <v>0</v>
      </c>
      <c r="AP73" s="921">
        <v>0</v>
      </c>
      <c r="AQ73" s="919">
        <v>15.863553941199999</v>
      </c>
      <c r="AR73" s="920">
        <v>0</v>
      </c>
      <c r="AS73" s="920">
        <v>13.597332361199999</v>
      </c>
      <c r="AT73" s="920">
        <v>0.75540735339999998</v>
      </c>
      <c r="AU73" s="920">
        <v>1.0710118062000002</v>
      </c>
      <c r="AV73" s="921">
        <v>0</v>
      </c>
      <c r="AW73" s="919">
        <v>14.8578181906</v>
      </c>
      <c r="AX73" s="921">
        <v>8.3026160853999986</v>
      </c>
      <c r="AY73" s="921">
        <v>238.77476914759998</v>
      </c>
    </row>
    <row r="74" spans="1:51" x14ac:dyDescent="0.25">
      <c r="A74" s="918"/>
      <c r="B74" s="918" t="s">
        <v>764</v>
      </c>
      <c r="C74" s="919">
        <v>9.7415207049999992</v>
      </c>
      <c r="D74" s="920">
        <v>31.525540708200005</v>
      </c>
      <c r="E74" s="920">
        <v>30.459654968400006</v>
      </c>
      <c r="F74" s="920">
        <v>0</v>
      </c>
      <c r="G74" s="920">
        <v>1.2818246826000002</v>
      </c>
      <c r="H74" s="921">
        <v>2.1255244891999996</v>
      </c>
      <c r="I74" s="919">
        <v>0</v>
      </c>
      <c r="J74" s="920">
        <v>0</v>
      </c>
      <c r="K74" s="920">
        <v>0</v>
      </c>
      <c r="L74" s="920">
        <v>0</v>
      </c>
      <c r="M74" s="920">
        <v>1.8203144456000002</v>
      </c>
      <c r="N74" s="920">
        <v>0.52385018000000005</v>
      </c>
      <c r="O74" s="921">
        <v>6.8855241392000002</v>
      </c>
      <c r="P74" s="919">
        <v>11.120551244600001</v>
      </c>
      <c r="Q74" s="920">
        <v>0</v>
      </c>
      <c r="R74" s="920">
        <v>2.7535086460000002</v>
      </c>
      <c r="S74" s="920">
        <v>0</v>
      </c>
      <c r="T74" s="920">
        <v>3.1011653511999997</v>
      </c>
      <c r="U74" s="920">
        <v>0.68837719580000001</v>
      </c>
      <c r="V74" s="920">
        <v>11.1215886138</v>
      </c>
      <c r="W74" s="920">
        <v>5.5580748314000008</v>
      </c>
      <c r="X74" s="920">
        <v>11.120551244600001</v>
      </c>
      <c r="Y74" s="921">
        <v>5.2175331810000003</v>
      </c>
      <c r="Z74" s="919">
        <v>0</v>
      </c>
      <c r="AA74" s="920">
        <v>43.117695138000002</v>
      </c>
      <c r="AB74" s="920">
        <v>6.929105582</v>
      </c>
      <c r="AC74" s="920">
        <v>3.4388236750000001</v>
      </c>
      <c r="AD74" s="920">
        <v>0.74278591380000014</v>
      </c>
      <c r="AE74" s="920">
        <v>14.602141806000002</v>
      </c>
      <c r="AF74" s="920">
        <v>9.8559959946000024</v>
      </c>
      <c r="AG74" s="920">
        <v>0</v>
      </c>
      <c r="AH74" s="921">
        <v>2.7888431339999999</v>
      </c>
      <c r="AI74" s="919">
        <v>0</v>
      </c>
      <c r="AJ74" s="920">
        <v>0</v>
      </c>
      <c r="AK74" s="920">
        <v>0</v>
      </c>
      <c r="AL74" s="920">
        <v>1.2743872078000003</v>
      </c>
      <c r="AM74" s="920">
        <v>3.9337616304000003</v>
      </c>
      <c r="AN74" s="921">
        <v>62.588196125000003</v>
      </c>
      <c r="AO74" s="919">
        <v>0</v>
      </c>
      <c r="AP74" s="921">
        <v>0</v>
      </c>
      <c r="AQ74" s="919">
        <v>2.4838703777999998</v>
      </c>
      <c r="AR74" s="920">
        <v>0</v>
      </c>
      <c r="AS74" s="920">
        <v>0</v>
      </c>
      <c r="AT74" s="920">
        <v>0</v>
      </c>
      <c r="AU74" s="920">
        <v>0</v>
      </c>
      <c r="AV74" s="921">
        <v>0</v>
      </c>
      <c r="AW74" s="919">
        <v>6.8847217250000003</v>
      </c>
      <c r="AX74" s="921">
        <v>4.2063462000000005</v>
      </c>
      <c r="AY74" s="921">
        <v>297.89177913599997</v>
      </c>
    </row>
    <row r="75" spans="1:51" x14ac:dyDescent="0.25">
      <c r="A75" s="918"/>
      <c r="B75" s="918" t="s">
        <v>774</v>
      </c>
      <c r="C75" s="919">
        <v>10.124192839600001</v>
      </c>
      <c r="D75" s="920">
        <v>5.3123398902000005</v>
      </c>
      <c r="E75" s="920">
        <v>6.8856193560000003</v>
      </c>
      <c r="F75" s="920">
        <v>15.225319983999999</v>
      </c>
      <c r="G75" s="920">
        <v>2.3560204206000002</v>
      </c>
      <c r="H75" s="921">
        <v>39.178294656200002</v>
      </c>
      <c r="I75" s="919">
        <v>21.5615878646</v>
      </c>
      <c r="J75" s="920">
        <v>8.9562742724000017</v>
      </c>
      <c r="K75" s="920">
        <v>24.387688618999999</v>
      </c>
      <c r="L75" s="920">
        <v>32.933984595399998</v>
      </c>
      <c r="M75" s="920">
        <v>33.952548477400001</v>
      </c>
      <c r="N75" s="920">
        <v>13.349777599200001</v>
      </c>
      <c r="O75" s="921">
        <v>10.328742193</v>
      </c>
      <c r="P75" s="919">
        <v>24.706501425199999</v>
      </c>
      <c r="Q75" s="920">
        <v>7.2331030519999997</v>
      </c>
      <c r="R75" s="920">
        <v>0</v>
      </c>
      <c r="S75" s="920">
        <v>27.199926479600002</v>
      </c>
      <c r="T75" s="920">
        <v>0</v>
      </c>
      <c r="U75" s="920">
        <v>0</v>
      </c>
      <c r="V75" s="920">
        <v>10.7234958166</v>
      </c>
      <c r="W75" s="920">
        <v>0</v>
      </c>
      <c r="X75" s="920">
        <v>12.725932972200001</v>
      </c>
      <c r="Y75" s="921">
        <v>0.50776787040000004</v>
      </c>
      <c r="Z75" s="919">
        <v>10.1249440782</v>
      </c>
      <c r="AA75" s="920">
        <v>29.5646457918</v>
      </c>
      <c r="AB75" s="920">
        <v>31.806990592999998</v>
      </c>
      <c r="AC75" s="920">
        <v>23.56226152</v>
      </c>
      <c r="AD75" s="920">
        <v>0.64140753040000009</v>
      </c>
      <c r="AE75" s="920">
        <v>56.790064168599997</v>
      </c>
      <c r="AF75" s="920">
        <v>11.732171694600002</v>
      </c>
      <c r="AG75" s="920">
        <v>25.048142665000004</v>
      </c>
      <c r="AH75" s="921">
        <v>4.2019347398000004</v>
      </c>
      <c r="AI75" s="919">
        <v>0</v>
      </c>
      <c r="AJ75" s="920">
        <v>18.212222842800003</v>
      </c>
      <c r="AK75" s="920">
        <v>19.369270230799998</v>
      </c>
      <c r="AL75" s="920">
        <v>6.1421145827999997</v>
      </c>
      <c r="AM75" s="920">
        <v>17.083798598999998</v>
      </c>
      <c r="AN75" s="921">
        <v>91.451599751400011</v>
      </c>
      <c r="AO75" s="919">
        <v>0</v>
      </c>
      <c r="AP75" s="921">
        <v>0</v>
      </c>
      <c r="AQ75" s="919">
        <v>0</v>
      </c>
      <c r="AR75" s="920">
        <v>0</v>
      </c>
      <c r="AS75" s="920">
        <v>2.0587165956000004</v>
      </c>
      <c r="AT75" s="920">
        <v>2.0582387280000001</v>
      </c>
      <c r="AU75" s="920">
        <v>0</v>
      </c>
      <c r="AV75" s="921">
        <v>22.0536018136</v>
      </c>
      <c r="AW75" s="919">
        <v>0</v>
      </c>
      <c r="AX75" s="921">
        <v>1.7999961546000001</v>
      </c>
      <c r="AY75" s="921">
        <v>681.35124046359999</v>
      </c>
    </row>
    <row r="76" spans="1:51" x14ac:dyDescent="0.25">
      <c r="A76" s="918"/>
      <c r="B76" s="918" t="s">
        <v>784</v>
      </c>
      <c r="C76" s="919">
        <v>0</v>
      </c>
      <c r="D76" s="920">
        <v>17.4207292826</v>
      </c>
      <c r="E76" s="920">
        <v>33.054837215399999</v>
      </c>
      <c r="F76" s="920">
        <v>8.377232511199999</v>
      </c>
      <c r="G76" s="920">
        <v>0.31377564540000003</v>
      </c>
      <c r="H76" s="921">
        <v>11.4078042778</v>
      </c>
      <c r="I76" s="919">
        <v>0</v>
      </c>
      <c r="J76" s="920">
        <v>13.884826866399999</v>
      </c>
      <c r="K76" s="920">
        <v>9.0946917166000016</v>
      </c>
      <c r="L76" s="920">
        <v>20.709758409200003</v>
      </c>
      <c r="M76" s="920">
        <v>0</v>
      </c>
      <c r="N76" s="920">
        <v>10.385525362800001</v>
      </c>
      <c r="O76" s="921">
        <v>3.4820700754000002</v>
      </c>
      <c r="P76" s="919">
        <v>0</v>
      </c>
      <c r="Q76" s="920">
        <v>0</v>
      </c>
      <c r="R76" s="920">
        <v>26.097206450000002</v>
      </c>
      <c r="S76" s="920">
        <v>0</v>
      </c>
      <c r="T76" s="920">
        <v>11.6768116318</v>
      </c>
      <c r="U76" s="920">
        <v>13.5359648592</v>
      </c>
      <c r="V76" s="920">
        <v>2.3312093097999997</v>
      </c>
      <c r="W76" s="920">
        <v>0.68687053399999998</v>
      </c>
      <c r="X76" s="920">
        <v>4.6624186195999995</v>
      </c>
      <c r="Y76" s="921">
        <v>8.5858909360000002</v>
      </c>
      <c r="Z76" s="919">
        <v>0.60857522740000003</v>
      </c>
      <c r="AA76" s="920">
        <v>12.677343180600001</v>
      </c>
      <c r="AB76" s="920">
        <v>13.924958689600002</v>
      </c>
      <c r="AC76" s="920">
        <v>2.4413136132000002</v>
      </c>
      <c r="AD76" s="920">
        <v>0</v>
      </c>
      <c r="AE76" s="920">
        <v>23.7022667112</v>
      </c>
      <c r="AF76" s="920">
        <v>0.51863623700000006</v>
      </c>
      <c r="AG76" s="920">
        <v>9.8789478396000003</v>
      </c>
      <c r="AH76" s="921">
        <v>5.2274067789999998</v>
      </c>
      <c r="AI76" s="919">
        <v>2.4613203229999998</v>
      </c>
      <c r="AJ76" s="920">
        <v>35.282570902600007</v>
      </c>
      <c r="AK76" s="920">
        <v>14.028925694</v>
      </c>
      <c r="AL76" s="920">
        <v>7.1590530564000003</v>
      </c>
      <c r="AM76" s="920">
        <v>47.953116920799999</v>
      </c>
      <c r="AN76" s="921">
        <v>122.4551031718</v>
      </c>
      <c r="AO76" s="919">
        <v>0</v>
      </c>
      <c r="AP76" s="921">
        <v>0</v>
      </c>
      <c r="AQ76" s="919">
        <v>12.2421486222</v>
      </c>
      <c r="AR76" s="920">
        <v>0</v>
      </c>
      <c r="AS76" s="920">
        <v>2.8287188733999997</v>
      </c>
      <c r="AT76" s="920">
        <v>2.162273372</v>
      </c>
      <c r="AU76" s="920">
        <v>2.2954028538000002</v>
      </c>
      <c r="AV76" s="921">
        <v>1.9908291438000001</v>
      </c>
      <c r="AW76" s="919">
        <v>3.4430885369999999</v>
      </c>
      <c r="AX76" s="921">
        <v>0</v>
      </c>
      <c r="AY76" s="921">
        <v>518.98962345159998</v>
      </c>
    </row>
    <row r="77" spans="1:51" x14ac:dyDescent="0.25">
      <c r="A77" s="918"/>
      <c r="B77" s="918" t="s">
        <v>775</v>
      </c>
      <c r="C77" s="919">
        <v>0</v>
      </c>
      <c r="D77" s="920">
        <v>0</v>
      </c>
      <c r="E77" s="920">
        <v>0</v>
      </c>
      <c r="F77" s="920">
        <v>15.002948487799999</v>
      </c>
      <c r="G77" s="920">
        <v>0</v>
      </c>
      <c r="H77" s="921">
        <v>0</v>
      </c>
      <c r="I77" s="919">
        <v>11.8815077206</v>
      </c>
      <c r="J77" s="920">
        <v>0</v>
      </c>
      <c r="K77" s="920">
        <v>17.226993484400001</v>
      </c>
      <c r="L77" s="920">
        <v>0</v>
      </c>
      <c r="M77" s="920">
        <v>38.981406688</v>
      </c>
      <c r="N77" s="920">
        <v>13.6887782192</v>
      </c>
      <c r="O77" s="921">
        <v>0</v>
      </c>
      <c r="P77" s="919">
        <v>20.353391630600001</v>
      </c>
      <c r="Q77" s="920">
        <v>0</v>
      </c>
      <c r="R77" s="920">
        <v>0</v>
      </c>
      <c r="S77" s="920">
        <v>9.1314720182000002</v>
      </c>
      <c r="T77" s="920">
        <v>0</v>
      </c>
      <c r="U77" s="920">
        <v>0</v>
      </c>
      <c r="V77" s="920">
        <v>1.2002000122000001</v>
      </c>
      <c r="W77" s="920">
        <v>0</v>
      </c>
      <c r="X77" s="920">
        <v>0</v>
      </c>
      <c r="Y77" s="921">
        <v>0</v>
      </c>
      <c r="Z77" s="919">
        <v>10.057622919400002</v>
      </c>
      <c r="AA77" s="920">
        <v>1.0554283557999999</v>
      </c>
      <c r="AB77" s="920">
        <v>0</v>
      </c>
      <c r="AC77" s="920">
        <v>0</v>
      </c>
      <c r="AD77" s="920">
        <v>0</v>
      </c>
      <c r="AE77" s="920">
        <v>0</v>
      </c>
      <c r="AF77" s="920">
        <v>0</v>
      </c>
      <c r="AG77" s="920">
        <v>16.668765786400002</v>
      </c>
      <c r="AH77" s="921">
        <v>0</v>
      </c>
      <c r="AI77" s="919">
        <v>0.80238888659999996</v>
      </c>
      <c r="AJ77" s="920">
        <v>0</v>
      </c>
      <c r="AK77" s="920">
        <v>3.4560655990000004</v>
      </c>
      <c r="AL77" s="920">
        <v>13.090034469400001</v>
      </c>
      <c r="AM77" s="920">
        <v>53.453993278000006</v>
      </c>
      <c r="AN77" s="921">
        <v>0</v>
      </c>
      <c r="AO77" s="919">
        <v>0</v>
      </c>
      <c r="AP77" s="921">
        <v>0</v>
      </c>
      <c r="AQ77" s="919">
        <v>2.5573782962</v>
      </c>
      <c r="AR77" s="920">
        <v>1.0527696255999999</v>
      </c>
      <c r="AS77" s="920">
        <v>0</v>
      </c>
      <c r="AT77" s="920">
        <v>6.6902986919999998</v>
      </c>
      <c r="AU77" s="920">
        <v>1.554999418</v>
      </c>
      <c r="AV77" s="921">
        <v>0</v>
      </c>
      <c r="AW77" s="919">
        <v>0</v>
      </c>
      <c r="AX77" s="921">
        <v>0</v>
      </c>
      <c r="AY77" s="921">
        <v>237.90644358740005</v>
      </c>
    </row>
    <row r="78" spans="1:51" x14ac:dyDescent="0.25">
      <c r="A78" s="918"/>
      <c r="B78" s="918" t="s">
        <v>785</v>
      </c>
      <c r="C78" s="919">
        <v>0</v>
      </c>
      <c r="D78" s="920">
        <v>0</v>
      </c>
      <c r="E78" s="920">
        <v>0</v>
      </c>
      <c r="F78" s="920">
        <v>8.1539895205999997</v>
      </c>
      <c r="G78" s="920">
        <v>0.57858831520000009</v>
      </c>
      <c r="H78" s="921">
        <v>1.0200693776</v>
      </c>
      <c r="I78" s="919">
        <v>3.5668217395999999</v>
      </c>
      <c r="J78" s="920">
        <v>0</v>
      </c>
      <c r="K78" s="920">
        <v>0</v>
      </c>
      <c r="L78" s="920">
        <v>0</v>
      </c>
      <c r="M78" s="920">
        <v>6.5074322894000005</v>
      </c>
      <c r="N78" s="920">
        <v>9.3466547146000014</v>
      </c>
      <c r="O78" s="921">
        <v>0</v>
      </c>
      <c r="P78" s="919">
        <v>13.609621639600002</v>
      </c>
      <c r="Q78" s="920">
        <v>0</v>
      </c>
      <c r="R78" s="920">
        <v>0</v>
      </c>
      <c r="S78" s="920">
        <v>25.726360886799998</v>
      </c>
      <c r="T78" s="920">
        <v>0</v>
      </c>
      <c r="U78" s="920">
        <v>0</v>
      </c>
      <c r="V78" s="920">
        <v>2.3175792443999996</v>
      </c>
      <c r="W78" s="920">
        <v>0</v>
      </c>
      <c r="X78" s="920">
        <v>0</v>
      </c>
      <c r="Y78" s="921">
        <v>0</v>
      </c>
      <c r="Z78" s="919">
        <v>0</v>
      </c>
      <c r="AA78" s="920">
        <v>4.1695972485999997</v>
      </c>
      <c r="AB78" s="920">
        <v>0</v>
      </c>
      <c r="AC78" s="920">
        <v>0</v>
      </c>
      <c r="AD78" s="920">
        <v>0</v>
      </c>
      <c r="AE78" s="920">
        <v>0</v>
      </c>
      <c r="AF78" s="920">
        <v>0</v>
      </c>
      <c r="AG78" s="920">
        <v>0</v>
      </c>
      <c r="AH78" s="921">
        <v>0</v>
      </c>
      <c r="AI78" s="919">
        <v>0</v>
      </c>
      <c r="AJ78" s="920">
        <v>0</v>
      </c>
      <c r="AK78" s="920">
        <v>5.3038829508000003</v>
      </c>
      <c r="AL78" s="920">
        <v>0</v>
      </c>
      <c r="AM78" s="920">
        <v>0</v>
      </c>
      <c r="AN78" s="921">
        <v>0</v>
      </c>
      <c r="AO78" s="919">
        <v>0</v>
      </c>
      <c r="AP78" s="921">
        <v>0</v>
      </c>
      <c r="AQ78" s="919">
        <v>0</v>
      </c>
      <c r="AR78" s="920">
        <v>0</v>
      </c>
      <c r="AS78" s="920">
        <v>0</v>
      </c>
      <c r="AT78" s="920">
        <v>0</v>
      </c>
      <c r="AU78" s="920">
        <v>1.2467980714</v>
      </c>
      <c r="AV78" s="921">
        <v>0</v>
      </c>
      <c r="AW78" s="919">
        <v>0</v>
      </c>
      <c r="AX78" s="921">
        <v>0</v>
      </c>
      <c r="AY78" s="921">
        <v>81.54739599860001</v>
      </c>
    </row>
    <row r="79" spans="1:51" x14ac:dyDescent="0.25">
      <c r="A79" s="918"/>
      <c r="B79" s="918" t="s">
        <v>776</v>
      </c>
      <c r="C79" s="919">
        <v>0</v>
      </c>
      <c r="D79" s="920">
        <v>23.525364598399999</v>
      </c>
      <c r="E79" s="920">
        <v>0</v>
      </c>
      <c r="F79" s="920">
        <v>16.8320923022</v>
      </c>
      <c r="G79" s="920">
        <v>1.5121874613999999</v>
      </c>
      <c r="H79" s="921">
        <v>4.8750804032000001</v>
      </c>
      <c r="I79" s="919">
        <v>0</v>
      </c>
      <c r="J79" s="920">
        <v>27.594263701200003</v>
      </c>
      <c r="K79" s="920">
        <v>0</v>
      </c>
      <c r="L79" s="920">
        <v>42.623552668199999</v>
      </c>
      <c r="M79" s="920">
        <v>6.5107284508000003</v>
      </c>
      <c r="N79" s="920">
        <v>0.18658616900000002</v>
      </c>
      <c r="O79" s="921">
        <v>13.8333593048</v>
      </c>
      <c r="P79" s="919">
        <v>35.233451518999999</v>
      </c>
      <c r="Q79" s="920">
        <v>9.1589844597999992</v>
      </c>
      <c r="R79" s="920">
        <v>37.748254734400007</v>
      </c>
      <c r="S79" s="920">
        <v>33.422146928800004</v>
      </c>
      <c r="T79" s="920">
        <v>11.2449294244</v>
      </c>
      <c r="U79" s="920">
        <v>15.326825963400001</v>
      </c>
      <c r="V79" s="920">
        <v>11.492846668800002</v>
      </c>
      <c r="W79" s="920">
        <v>9.4769812689999995</v>
      </c>
      <c r="X79" s="920">
        <v>13.534689036400001</v>
      </c>
      <c r="Y79" s="921">
        <v>6.2663821108000004</v>
      </c>
      <c r="Z79" s="919">
        <v>1.6265410545999999</v>
      </c>
      <c r="AA79" s="920">
        <v>11.165640446799999</v>
      </c>
      <c r="AB79" s="920">
        <v>42.782306307999995</v>
      </c>
      <c r="AC79" s="920">
        <v>14.130261065200001</v>
      </c>
      <c r="AD79" s="920">
        <v>0</v>
      </c>
      <c r="AE79" s="920">
        <v>82.393172121399999</v>
      </c>
      <c r="AF79" s="920">
        <v>0</v>
      </c>
      <c r="AG79" s="920">
        <v>10.993671497200001</v>
      </c>
      <c r="AH79" s="921">
        <v>6.9425360900000008</v>
      </c>
      <c r="AI79" s="919">
        <v>0</v>
      </c>
      <c r="AJ79" s="920">
        <v>49.206104289999999</v>
      </c>
      <c r="AK79" s="920">
        <v>0</v>
      </c>
      <c r="AL79" s="920">
        <v>0</v>
      </c>
      <c r="AM79" s="920">
        <v>0</v>
      </c>
      <c r="AN79" s="921">
        <v>142.29533703000001</v>
      </c>
      <c r="AO79" s="919">
        <v>0</v>
      </c>
      <c r="AP79" s="921">
        <v>0</v>
      </c>
      <c r="AQ79" s="919">
        <v>0</v>
      </c>
      <c r="AR79" s="920">
        <v>4.6342077613999999</v>
      </c>
      <c r="AS79" s="920">
        <v>15.607436870199999</v>
      </c>
      <c r="AT79" s="920">
        <v>32.233243690200005</v>
      </c>
      <c r="AU79" s="920">
        <v>0</v>
      </c>
      <c r="AV79" s="921">
        <v>21.356796353200004</v>
      </c>
      <c r="AW79" s="919">
        <v>13.897479518999999</v>
      </c>
      <c r="AX79" s="921">
        <v>0</v>
      </c>
      <c r="AY79" s="921">
        <v>769.66344127119999</v>
      </c>
    </row>
    <row r="80" spans="1:51" x14ac:dyDescent="0.25">
      <c r="A80" s="918"/>
      <c r="B80" s="918" t="s">
        <v>786</v>
      </c>
      <c r="C80" s="919">
        <v>0</v>
      </c>
      <c r="D80" s="920">
        <v>0</v>
      </c>
      <c r="E80" s="920">
        <v>0</v>
      </c>
      <c r="F80" s="920">
        <v>0</v>
      </c>
      <c r="G80" s="920">
        <v>0</v>
      </c>
      <c r="H80" s="921">
        <v>0</v>
      </c>
      <c r="I80" s="919">
        <v>0</v>
      </c>
      <c r="J80" s="920">
        <v>0</v>
      </c>
      <c r="K80" s="920">
        <v>0</v>
      </c>
      <c r="L80" s="920">
        <v>0</v>
      </c>
      <c r="M80" s="920">
        <v>0</v>
      </c>
      <c r="N80" s="920">
        <v>0</v>
      </c>
      <c r="O80" s="921">
        <v>0</v>
      </c>
      <c r="P80" s="919">
        <v>0</v>
      </c>
      <c r="Q80" s="920">
        <v>0</v>
      </c>
      <c r="R80" s="920">
        <v>0</v>
      </c>
      <c r="S80" s="920">
        <v>0</v>
      </c>
      <c r="T80" s="920">
        <v>0</v>
      </c>
      <c r="U80" s="920">
        <v>0</v>
      </c>
      <c r="V80" s="920">
        <v>0</v>
      </c>
      <c r="W80" s="920">
        <v>0</v>
      </c>
      <c r="X80" s="920">
        <v>0</v>
      </c>
      <c r="Y80" s="921">
        <v>0</v>
      </c>
      <c r="Z80" s="919">
        <v>0</v>
      </c>
      <c r="AA80" s="920">
        <v>0</v>
      </c>
      <c r="AB80" s="920">
        <v>0</v>
      </c>
      <c r="AC80" s="920">
        <v>0</v>
      </c>
      <c r="AD80" s="920">
        <v>0</v>
      </c>
      <c r="AE80" s="920">
        <v>0</v>
      </c>
      <c r="AF80" s="920">
        <v>0</v>
      </c>
      <c r="AG80" s="920">
        <v>0</v>
      </c>
      <c r="AH80" s="921">
        <v>0</v>
      </c>
      <c r="AI80" s="919">
        <v>0</v>
      </c>
      <c r="AJ80" s="920">
        <v>0</v>
      </c>
      <c r="AK80" s="920">
        <v>0</v>
      </c>
      <c r="AL80" s="920">
        <v>0</v>
      </c>
      <c r="AM80" s="920">
        <v>0</v>
      </c>
      <c r="AN80" s="921">
        <v>0</v>
      </c>
      <c r="AO80" s="919">
        <v>0</v>
      </c>
      <c r="AP80" s="921">
        <v>0</v>
      </c>
      <c r="AQ80" s="919">
        <v>0</v>
      </c>
      <c r="AR80" s="920">
        <v>0</v>
      </c>
      <c r="AS80" s="920">
        <v>1.4246714229999999</v>
      </c>
      <c r="AT80" s="920">
        <v>17.391309966800002</v>
      </c>
      <c r="AU80" s="920">
        <v>0</v>
      </c>
      <c r="AV80" s="921">
        <v>6.6952310319999997</v>
      </c>
      <c r="AW80" s="919">
        <v>4.9395003308000005</v>
      </c>
      <c r="AX80" s="921">
        <v>2.0632596992000001</v>
      </c>
      <c r="AY80" s="921">
        <v>32.513972451800001</v>
      </c>
    </row>
    <row r="81" spans="1:51" x14ac:dyDescent="0.25">
      <c r="A81" s="918"/>
      <c r="B81" s="918" t="s">
        <v>787</v>
      </c>
      <c r="C81" s="919">
        <v>8.610276795399999</v>
      </c>
      <c r="D81" s="920">
        <v>0</v>
      </c>
      <c r="E81" s="920">
        <v>11.070355938600001</v>
      </c>
      <c r="F81" s="920">
        <v>0</v>
      </c>
      <c r="G81" s="920">
        <v>0</v>
      </c>
      <c r="H81" s="921">
        <v>9.2252965812000003</v>
      </c>
      <c r="I81" s="919">
        <v>0</v>
      </c>
      <c r="J81" s="920">
        <v>0</v>
      </c>
      <c r="K81" s="920">
        <v>0</v>
      </c>
      <c r="L81" s="920">
        <v>0</v>
      </c>
      <c r="M81" s="920">
        <v>0</v>
      </c>
      <c r="N81" s="920">
        <v>0</v>
      </c>
      <c r="O81" s="921">
        <v>0</v>
      </c>
      <c r="P81" s="919">
        <v>0</v>
      </c>
      <c r="Q81" s="920">
        <v>0</v>
      </c>
      <c r="R81" s="920">
        <v>31.9484766524</v>
      </c>
      <c r="S81" s="920">
        <v>0</v>
      </c>
      <c r="T81" s="920">
        <v>0</v>
      </c>
      <c r="U81" s="920">
        <v>0</v>
      </c>
      <c r="V81" s="920">
        <v>0</v>
      </c>
      <c r="W81" s="920">
        <v>0</v>
      </c>
      <c r="X81" s="920">
        <v>0</v>
      </c>
      <c r="Y81" s="921">
        <v>0</v>
      </c>
      <c r="Z81" s="919">
        <v>0</v>
      </c>
      <c r="AA81" s="920">
        <v>0</v>
      </c>
      <c r="AB81" s="920">
        <v>0</v>
      </c>
      <c r="AC81" s="920">
        <v>0</v>
      </c>
      <c r="AD81" s="920">
        <v>0</v>
      </c>
      <c r="AE81" s="920">
        <v>0</v>
      </c>
      <c r="AF81" s="920">
        <v>0</v>
      </c>
      <c r="AG81" s="920">
        <v>0</v>
      </c>
      <c r="AH81" s="921">
        <v>0</v>
      </c>
      <c r="AI81" s="919">
        <v>0</v>
      </c>
      <c r="AJ81" s="920">
        <v>0</v>
      </c>
      <c r="AK81" s="920">
        <v>0</v>
      </c>
      <c r="AL81" s="920">
        <v>0</v>
      </c>
      <c r="AM81" s="920">
        <v>0</v>
      </c>
      <c r="AN81" s="921">
        <v>0</v>
      </c>
      <c r="AO81" s="919">
        <v>0</v>
      </c>
      <c r="AP81" s="921">
        <v>0</v>
      </c>
      <c r="AQ81" s="919">
        <v>0</v>
      </c>
      <c r="AR81" s="920">
        <v>0</v>
      </c>
      <c r="AS81" s="920">
        <v>0</v>
      </c>
      <c r="AT81" s="920">
        <v>0</v>
      </c>
      <c r="AU81" s="920">
        <v>0</v>
      </c>
      <c r="AV81" s="921">
        <v>0</v>
      </c>
      <c r="AW81" s="919">
        <v>0</v>
      </c>
      <c r="AX81" s="921">
        <v>0</v>
      </c>
      <c r="AY81" s="921">
        <v>60.854405967600002</v>
      </c>
    </row>
    <row r="82" spans="1:51" x14ac:dyDescent="0.25">
      <c r="A82" s="918"/>
      <c r="B82" s="918" t="s">
        <v>780</v>
      </c>
      <c r="C82" s="919">
        <v>7.3442265455999998</v>
      </c>
      <c r="D82" s="920">
        <v>7.3380977530000004</v>
      </c>
      <c r="E82" s="920">
        <v>7.3442265455999998</v>
      </c>
      <c r="F82" s="920">
        <v>0</v>
      </c>
      <c r="G82" s="920">
        <v>0</v>
      </c>
      <c r="H82" s="921">
        <v>7.3442265455999998</v>
      </c>
      <c r="I82" s="919">
        <v>0</v>
      </c>
      <c r="J82" s="920">
        <v>0</v>
      </c>
      <c r="K82" s="920">
        <v>0</v>
      </c>
      <c r="L82" s="920">
        <v>0</v>
      </c>
      <c r="M82" s="920">
        <v>0</v>
      </c>
      <c r="N82" s="920">
        <v>4.0686169510000001</v>
      </c>
      <c r="O82" s="921">
        <v>0</v>
      </c>
      <c r="P82" s="919">
        <v>0</v>
      </c>
      <c r="Q82" s="920">
        <v>0</v>
      </c>
      <c r="R82" s="920">
        <v>0</v>
      </c>
      <c r="S82" s="920">
        <v>0</v>
      </c>
      <c r="T82" s="920">
        <v>0</v>
      </c>
      <c r="U82" s="920">
        <v>0</v>
      </c>
      <c r="V82" s="920">
        <v>0</v>
      </c>
      <c r="W82" s="920">
        <v>0</v>
      </c>
      <c r="X82" s="920">
        <v>0</v>
      </c>
      <c r="Y82" s="921">
        <v>0</v>
      </c>
      <c r="Z82" s="919">
        <v>0</v>
      </c>
      <c r="AA82" s="920">
        <v>0</v>
      </c>
      <c r="AB82" s="920">
        <v>0</v>
      </c>
      <c r="AC82" s="920">
        <v>0</v>
      </c>
      <c r="AD82" s="920">
        <v>0</v>
      </c>
      <c r="AE82" s="920">
        <v>0</v>
      </c>
      <c r="AF82" s="920">
        <v>0</v>
      </c>
      <c r="AG82" s="920">
        <v>0</v>
      </c>
      <c r="AH82" s="921">
        <v>0</v>
      </c>
      <c r="AI82" s="919">
        <v>0</v>
      </c>
      <c r="AJ82" s="920">
        <v>0</v>
      </c>
      <c r="AK82" s="920">
        <v>0</v>
      </c>
      <c r="AL82" s="920">
        <v>0</v>
      </c>
      <c r="AM82" s="920">
        <v>0</v>
      </c>
      <c r="AN82" s="921">
        <v>0</v>
      </c>
      <c r="AO82" s="919">
        <v>0</v>
      </c>
      <c r="AP82" s="921">
        <v>0</v>
      </c>
      <c r="AQ82" s="919">
        <v>0</v>
      </c>
      <c r="AR82" s="920">
        <v>3.4237187782</v>
      </c>
      <c r="AS82" s="920">
        <v>3.1247636825999998</v>
      </c>
      <c r="AT82" s="920">
        <v>4.5204979106000005</v>
      </c>
      <c r="AU82" s="920">
        <v>2.3503483668</v>
      </c>
      <c r="AV82" s="921">
        <v>11.276035888600001</v>
      </c>
      <c r="AW82" s="919">
        <v>7.6470574726000002</v>
      </c>
      <c r="AX82" s="921">
        <v>16.792315072400001</v>
      </c>
      <c r="AY82" s="921">
        <v>82.57413151259999</v>
      </c>
    </row>
    <row r="83" spans="1:51" x14ac:dyDescent="0.25">
      <c r="A83" s="918"/>
      <c r="B83" s="918" t="s">
        <v>917</v>
      </c>
      <c r="C83" s="919">
        <v>0</v>
      </c>
      <c r="D83" s="920">
        <v>0</v>
      </c>
      <c r="E83" s="920">
        <v>0</v>
      </c>
      <c r="F83" s="920">
        <v>0</v>
      </c>
      <c r="G83" s="920">
        <v>0</v>
      </c>
      <c r="H83" s="921">
        <v>0</v>
      </c>
      <c r="I83" s="919">
        <v>0</v>
      </c>
      <c r="J83" s="920">
        <v>0</v>
      </c>
      <c r="K83" s="920">
        <v>0</v>
      </c>
      <c r="L83" s="920">
        <v>0</v>
      </c>
      <c r="M83" s="920">
        <v>0</v>
      </c>
      <c r="N83" s="920">
        <v>0</v>
      </c>
      <c r="O83" s="921">
        <v>0</v>
      </c>
      <c r="P83" s="919">
        <v>0</v>
      </c>
      <c r="Q83" s="920">
        <v>0</v>
      </c>
      <c r="R83" s="920">
        <v>0</v>
      </c>
      <c r="S83" s="920">
        <v>0</v>
      </c>
      <c r="T83" s="920">
        <v>0</v>
      </c>
      <c r="U83" s="920">
        <v>0</v>
      </c>
      <c r="V83" s="920">
        <v>0</v>
      </c>
      <c r="W83" s="920">
        <v>0</v>
      </c>
      <c r="X83" s="920">
        <v>0</v>
      </c>
      <c r="Y83" s="921">
        <v>0</v>
      </c>
      <c r="Z83" s="919">
        <v>0</v>
      </c>
      <c r="AA83" s="920">
        <v>0</v>
      </c>
      <c r="AB83" s="920">
        <v>0</v>
      </c>
      <c r="AC83" s="920">
        <v>0</v>
      </c>
      <c r="AD83" s="920">
        <v>0</v>
      </c>
      <c r="AE83" s="920">
        <v>0</v>
      </c>
      <c r="AF83" s="920">
        <v>0</v>
      </c>
      <c r="AG83" s="920">
        <v>0</v>
      </c>
      <c r="AH83" s="921">
        <v>0</v>
      </c>
      <c r="AI83" s="919">
        <v>0</v>
      </c>
      <c r="AJ83" s="920">
        <v>0</v>
      </c>
      <c r="AK83" s="920">
        <v>0</v>
      </c>
      <c r="AL83" s="920">
        <v>0</v>
      </c>
      <c r="AM83" s="920">
        <v>0</v>
      </c>
      <c r="AN83" s="921">
        <v>0</v>
      </c>
      <c r="AO83" s="919">
        <v>0</v>
      </c>
      <c r="AP83" s="921">
        <v>0</v>
      </c>
      <c r="AQ83" s="919">
        <v>0</v>
      </c>
      <c r="AR83" s="920">
        <v>2.6860371160000001</v>
      </c>
      <c r="AS83" s="920">
        <v>0</v>
      </c>
      <c r="AT83" s="920">
        <v>0</v>
      </c>
      <c r="AU83" s="920">
        <v>0</v>
      </c>
      <c r="AV83" s="921">
        <v>0</v>
      </c>
      <c r="AW83" s="919">
        <v>0</v>
      </c>
      <c r="AX83" s="921">
        <v>0</v>
      </c>
      <c r="AY83" s="921">
        <v>2.6860371160000001</v>
      </c>
    </row>
    <row r="84" spans="1:51" x14ac:dyDescent="0.25">
      <c r="A84" s="918"/>
      <c r="B84" s="918" t="s">
        <v>777</v>
      </c>
      <c r="C84" s="919">
        <v>0</v>
      </c>
      <c r="D84" s="920">
        <v>0</v>
      </c>
      <c r="E84" s="920">
        <v>0</v>
      </c>
      <c r="F84" s="920">
        <v>0</v>
      </c>
      <c r="G84" s="920">
        <v>0</v>
      </c>
      <c r="H84" s="921">
        <v>0</v>
      </c>
      <c r="I84" s="919">
        <v>0</v>
      </c>
      <c r="J84" s="920">
        <v>1.7575282956</v>
      </c>
      <c r="K84" s="920">
        <v>0</v>
      </c>
      <c r="L84" s="920">
        <v>16.505573863799999</v>
      </c>
      <c r="M84" s="920">
        <v>0</v>
      </c>
      <c r="N84" s="920">
        <v>0</v>
      </c>
      <c r="O84" s="921">
        <v>0</v>
      </c>
      <c r="P84" s="919">
        <v>0</v>
      </c>
      <c r="Q84" s="920">
        <v>0</v>
      </c>
      <c r="R84" s="920">
        <v>0</v>
      </c>
      <c r="S84" s="920">
        <v>0</v>
      </c>
      <c r="T84" s="920">
        <v>0</v>
      </c>
      <c r="U84" s="920">
        <v>0</v>
      </c>
      <c r="V84" s="920">
        <v>0</v>
      </c>
      <c r="W84" s="920">
        <v>0</v>
      </c>
      <c r="X84" s="920">
        <v>0</v>
      </c>
      <c r="Y84" s="921">
        <v>0</v>
      </c>
      <c r="Z84" s="919">
        <v>8.602913408600001</v>
      </c>
      <c r="AA84" s="920">
        <v>7.6195066836000001</v>
      </c>
      <c r="AB84" s="920">
        <v>10.6401005116</v>
      </c>
      <c r="AC84" s="920">
        <v>11.7768693966</v>
      </c>
      <c r="AD84" s="920">
        <v>0</v>
      </c>
      <c r="AE84" s="920">
        <v>20.403377089200003</v>
      </c>
      <c r="AF84" s="920">
        <v>4.9750720376000004</v>
      </c>
      <c r="AG84" s="920">
        <v>9.646106679999999</v>
      </c>
      <c r="AH84" s="921">
        <v>3.4687039141999998</v>
      </c>
      <c r="AI84" s="919">
        <v>33.414634405599998</v>
      </c>
      <c r="AJ84" s="920">
        <v>0</v>
      </c>
      <c r="AK84" s="920">
        <v>19.900336033200002</v>
      </c>
      <c r="AL84" s="920">
        <v>0</v>
      </c>
      <c r="AM84" s="920">
        <v>19.095406751400002</v>
      </c>
      <c r="AN84" s="921">
        <v>0</v>
      </c>
      <c r="AO84" s="919">
        <v>0</v>
      </c>
      <c r="AP84" s="921">
        <v>0</v>
      </c>
      <c r="AQ84" s="919">
        <v>6.8325672030000009</v>
      </c>
      <c r="AR84" s="920">
        <v>25.7838685412</v>
      </c>
      <c r="AS84" s="920">
        <v>5.5378905848000004</v>
      </c>
      <c r="AT84" s="920">
        <v>27.400539016200003</v>
      </c>
      <c r="AU84" s="920">
        <v>2.3143303484</v>
      </c>
      <c r="AV84" s="921">
        <v>1.3015499952</v>
      </c>
      <c r="AW84" s="919">
        <v>0</v>
      </c>
      <c r="AX84" s="921">
        <v>5.7200814832000004</v>
      </c>
      <c r="AY84" s="921">
        <v>242.69695624299999</v>
      </c>
    </row>
    <row r="85" spans="1:51" x14ac:dyDescent="0.25">
      <c r="A85" s="918"/>
      <c r="B85" s="918" t="s">
        <v>788</v>
      </c>
      <c r="C85" s="919">
        <v>0</v>
      </c>
      <c r="D85" s="920">
        <v>0</v>
      </c>
      <c r="E85" s="920">
        <v>0</v>
      </c>
      <c r="F85" s="920">
        <v>0</v>
      </c>
      <c r="G85" s="920">
        <v>0</v>
      </c>
      <c r="H85" s="921">
        <v>0</v>
      </c>
      <c r="I85" s="919">
        <v>0</v>
      </c>
      <c r="J85" s="920">
        <v>0</v>
      </c>
      <c r="K85" s="920">
        <v>9.0342079198</v>
      </c>
      <c r="L85" s="920">
        <v>0</v>
      </c>
      <c r="M85" s="920">
        <v>2.6756876398</v>
      </c>
      <c r="N85" s="920">
        <v>1.0038008876</v>
      </c>
      <c r="O85" s="921">
        <v>0</v>
      </c>
      <c r="P85" s="919">
        <v>26.931664190199999</v>
      </c>
      <c r="Q85" s="920">
        <v>10.824314218200001</v>
      </c>
      <c r="R85" s="920">
        <v>0.50850799580000006</v>
      </c>
      <c r="S85" s="920">
        <v>24.982514897199998</v>
      </c>
      <c r="T85" s="920">
        <v>3.7045754101999999</v>
      </c>
      <c r="U85" s="920">
        <v>2.5507368558000003</v>
      </c>
      <c r="V85" s="920">
        <v>4.8447093310000007</v>
      </c>
      <c r="W85" s="920">
        <v>0</v>
      </c>
      <c r="X85" s="920">
        <v>2.0497415890000004</v>
      </c>
      <c r="Y85" s="921">
        <v>2.0353866960000002</v>
      </c>
      <c r="Z85" s="919">
        <v>11.432995844200001</v>
      </c>
      <c r="AA85" s="920">
        <v>18.340959592200001</v>
      </c>
      <c r="AB85" s="920">
        <v>0</v>
      </c>
      <c r="AC85" s="920">
        <v>0</v>
      </c>
      <c r="AD85" s="920">
        <v>0</v>
      </c>
      <c r="AE85" s="920">
        <v>0</v>
      </c>
      <c r="AF85" s="920">
        <v>0</v>
      </c>
      <c r="AG85" s="920">
        <v>20.303737510000001</v>
      </c>
      <c r="AH85" s="921">
        <v>0</v>
      </c>
      <c r="AI85" s="919">
        <v>0</v>
      </c>
      <c r="AJ85" s="920">
        <v>0</v>
      </c>
      <c r="AK85" s="920">
        <v>0</v>
      </c>
      <c r="AL85" s="920">
        <v>0</v>
      </c>
      <c r="AM85" s="920">
        <v>0</v>
      </c>
      <c r="AN85" s="921">
        <v>0</v>
      </c>
      <c r="AO85" s="919">
        <v>0</v>
      </c>
      <c r="AP85" s="921">
        <v>0</v>
      </c>
      <c r="AQ85" s="919">
        <v>7.1479498720000008</v>
      </c>
      <c r="AR85" s="920">
        <v>12.6914810918</v>
      </c>
      <c r="AS85" s="920">
        <v>0</v>
      </c>
      <c r="AT85" s="920">
        <v>2.5566261658000005</v>
      </c>
      <c r="AU85" s="920">
        <v>1.3931764770000001</v>
      </c>
      <c r="AV85" s="921">
        <v>9.9627025400000004</v>
      </c>
      <c r="AW85" s="919">
        <v>2.4240025404000001</v>
      </c>
      <c r="AX85" s="921">
        <v>4.4854000925999999</v>
      </c>
      <c r="AY85" s="921">
        <v>181.88487935659998</v>
      </c>
    </row>
    <row r="86" spans="1:51" x14ac:dyDescent="0.25">
      <c r="A86" s="918"/>
      <c r="B86" s="918" t="s">
        <v>778</v>
      </c>
      <c r="C86" s="919">
        <v>0</v>
      </c>
      <c r="D86" s="920">
        <v>24.692075805600002</v>
      </c>
      <c r="E86" s="920">
        <v>35.134547126000001</v>
      </c>
      <c r="F86" s="920">
        <v>15.005023775</v>
      </c>
      <c r="G86" s="920">
        <v>2.0670026524000003</v>
      </c>
      <c r="H86" s="921">
        <v>0</v>
      </c>
      <c r="I86" s="919">
        <v>7.3601423630000005</v>
      </c>
      <c r="J86" s="920">
        <v>6.9477518852000006</v>
      </c>
      <c r="K86" s="920">
        <v>20.8360698742</v>
      </c>
      <c r="L86" s="920">
        <v>20.960770474</v>
      </c>
      <c r="M86" s="920">
        <v>17.431568562800003</v>
      </c>
      <c r="N86" s="920">
        <v>9.3952850488000017</v>
      </c>
      <c r="O86" s="921">
        <v>0</v>
      </c>
      <c r="P86" s="919">
        <v>12.740918367800001</v>
      </c>
      <c r="Q86" s="920">
        <v>0</v>
      </c>
      <c r="R86" s="920">
        <v>8.3883321284000001</v>
      </c>
      <c r="S86" s="920">
        <v>4.0142226390000006</v>
      </c>
      <c r="T86" s="920">
        <v>0</v>
      </c>
      <c r="U86" s="920">
        <v>1.3931997324000001</v>
      </c>
      <c r="V86" s="920">
        <v>0</v>
      </c>
      <c r="W86" s="920">
        <v>3.4785605679999998</v>
      </c>
      <c r="X86" s="920">
        <v>0</v>
      </c>
      <c r="Y86" s="921">
        <v>0</v>
      </c>
      <c r="Z86" s="919">
        <v>0.89837757380000005</v>
      </c>
      <c r="AA86" s="920">
        <v>6.1888383858000005</v>
      </c>
      <c r="AB86" s="920">
        <v>18.896431079400003</v>
      </c>
      <c r="AC86" s="920">
        <v>20.645415793800002</v>
      </c>
      <c r="AD86" s="920">
        <v>0</v>
      </c>
      <c r="AE86" s="920">
        <v>26.276316934</v>
      </c>
      <c r="AF86" s="920">
        <v>1.9282249895999999</v>
      </c>
      <c r="AG86" s="920">
        <v>4.2551354804000008</v>
      </c>
      <c r="AH86" s="921">
        <v>2.1072529478000002</v>
      </c>
      <c r="AI86" s="919">
        <v>0</v>
      </c>
      <c r="AJ86" s="920">
        <v>0</v>
      </c>
      <c r="AK86" s="920">
        <v>19.1916425358</v>
      </c>
      <c r="AL86" s="920">
        <v>24.033543519999998</v>
      </c>
      <c r="AM86" s="920">
        <v>38.999276507800005</v>
      </c>
      <c r="AN86" s="921">
        <v>45.078363400000001</v>
      </c>
      <c r="AO86" s="919">
        <v>0</v>
      </c>
      <c r="AP86" s="921">
        <v>0</v>
      </c>
      <c r="AQ86" s="919">
        <v>15.462502837600002</v>
      </c>
      <c r="AR86" s="920">
        <v>8.3475335818000005</v>
      </c>
      <c r="AS86" s="920">
        <v>2.5253253577999999</v>
      </c>
      <c r="AT86" s="920">
        <v>2.7933858259999997</v>
      </c>
      <c r="AU86" s="920">
        <v>2.6751637416000005</v>
      </c>
      <c r="AV86" s="921">
        <v>5.0042500185999996</v>
      </c>
      <c r="AW86" s="919">
        <v>2.0843255244000001</v>
      </c>
      <c r="AX86" s="921">
        <v>0</v>
      </c>
      <c r="AY86" s="921">
        <v>437.23677703860005</v>
      </c>
    </row>
    <row r="87" spans="1:51" x14ac:dyDescent="0.25">
      <c r="A87" s="918"/>
      <c r="B87" s="918" t="s">
        <v>806</v>
      </c>
      <c r="C87" s="919">
        <v>0</v>
      </c>
      <c r="D87" s="920">
        <v>0</v>
      </c>
      <c r="E87" s="920">
        <v>0</v>
      </c>
      <c r="F87" s="920">
        <v>0</v>
      </c>
      <c r="G87" s="920">
        <v>0</v>
      </c>
      <c r="H87" s="921">
        <v>0</v>
      </c>
      <c r="I87" s="919">
        <v>0</v>
      </c>
      <c r="J87" s="920">
        <v>0</v>
      </c>
      <c r="K87" s="920">
        <v>0</v>
      </c>
      <c r="L87" s="920">
        <v>0</v>
      </c>
      <c r="M87" s="920">
        <v>0</v>
      </c>
      <c r="N87" s="920">
        <v>0</v>
      </c>
      <c r="O87" s="921">
        <v>0</v>
      </c>
      <c r="P87" s="919">
        <v>0</v>
      </c>
      <c r="Q87" s="920">
        <v>0</v>
      </c>
      <c r="R87" s="920">
        <v>0</v>
      </c>
      <c r="S87" s="920">
        <v>0</v>
      </c>
      <c r="T87" s="920">
        <v>0</v>
      </c>
      <c r="U87" s="920">
        <v>0</v>
      </c>
      <c r="V87" s="920">
        <v>0</v>
      </c>
      <c r="W87" s="920">
        <v>0</v>
      </c>
      <c r="X87" s="920">
        <v>0</v>
      </c>
      <c r="Y87" s="921">
        <v>0</v>
      </c>
      <c r="Z87" s="919">
        <v>0</v>
      </c>
      <c r="AA87" s="920">
        <v>0</v>
      </c>
      <c r="AB87" s="920">
        <v>0</v>
      </c>
      <c r="AC87" s="920">
        <v>0</v>
      </c>
      <c r="AD87" s="920">
        <v>0</v>
      </c>
      <c r="AE87" s="920">
        <v>0</v>
      </c>
      <c r="AF87" s="920">
        <v>0</v>
      </c>
      <c r="AG87" s="920">
        <v>0</v>
      </c>
      <c r="AH87" s="921">
        <v>0</v>
      </c>
      <c r="AI87" s="919">
        <v>7.7624631839999996</v>
      </c>
      <c r="AJ87" s="920">
        <v>0</v>
      </c>
      <c r="AK87" s="920">
        <v>5.8044890498000008</v>
      </c>
      <c r="AL87" s="920">
        <v>2.4153199756000006</v>
      </c>
      <c r="AM87" s="920">
        <v>33.856497432800005</v>
      </c>
      <c r="AN87" s="921">
        <v>14.312508558600001</v>
      </c>
      <c r="AO87" s="919">
        <v>0</v>
      </c>
      <c r="AP87" s="921">
        <v>0</v>
      </c>
      <c r="AQ87" s="919">
        <v>0</v>
      </c>
      <c r="AR87" s="920">
        <v>11.3387048012</v>
      </c>
      <c r="AS87" s="920">
        <v>0</v>
      </c>
      <c r="AT87" s="920">
        <v>0</v>
      </c>
      <c r="AU87" s="920">
        <v>4.6880274798000006</v>
      </c>
      <c r="AV87" s="921">
        <v>11.6068863484</v>
      </c>
      <c r="AW87" s="919">
        <v>0</v>
      </c>
      <c r="AX87" s="921">
        <v>0</v>
      </c>
      <c r="AY87" s="921">
        <v>91.784896830199997</v>
      </c>
    </row>
    <row r="88" spans="1:51" x14ac:dyDescent="0.25">
      <c r="A88" s="918"/>
      <c r="B88" s="918" t="s">
        <v>789</v>
      </c>
      <c r="C88" s="919">
        <v>0</v>
      </c>
      <c r="D88" s="920">
        <v>0</v>
      </c>
      <c r="E88" s="920">
        <v>0</v>
      </c>
      <c r="F88" s="920">
        <v>0</v>
      </c>
      <c r="G88" s="920">
        <v>0</v>
      </c>
      <c r="H88" s="921">
        <v>0</v>
      </c>
      <c r="I88" s="919">
        <v>0</v>
      </c>
      <c r="J88" s="920">
        <v>0</v>
      </c>
      <c r="K88" s="920">
        <v>0</v>
      </c>
      <c r="L88" s="920">
        <v>0</v>
      </c>
      <c r="M88" s="920">
        <v>0</v>
      </c>
      <c r="N88" s="920">
        <v>0</v>
      </c>
      <c r="O88" s="921">
        <v>0</v>
      </c>
      <c r="P88" s="919">
        <v>0</v>
      </c>
      <c r="Q88" s="920">
        <v>0</v>
      </c>
      <c r="R88" s="920">
        <v>0</v>
      </c>
      <c r="S88" s="920">
        <v>0</v>
      </c>
      <c r="T88" s="920">
        <v>0</v>
      </c>
      <c r="U88" s="920">
        <v>0</v>
      </c>
      <c r="V88" s="920">
        <v>0</v>
      </c>
      <c r="W88" s="920">
        <v>0</v>
      </c>
      <c r="X88" s="920">
        <v>0</v>
      </c>
      <c r="Y88" s="921">
        <v>0</v>
      </c>
      <c r="Z88" s="919">
        <v>0</v>
      </c>
      <c r="AA88" s="920">
        <v>0</v>
      </c>
      <c r="AB88" s="920">
        <v>0</v>
      </c>
      <c r="AC88" s="920">
        <v>0</v>
      </c>
      <c r="AD88" s="920">
        <v>0</v>
      </c>
      <c r="AE88" s="920">
        <v>0</v>
      </c>
      <c r="AF88" s="920">
        <v>0</v>
      </c>
      <c r="AG88" s="920">
        <v>0</v>
      </c>
      <c r="AH88" s="921">
        <v>0</v>
      </c>
      <c r="AI88" s="919">
        <v>0</v>
      </c>
      <c r="AJ88" s="920">
        <v>0</v>
      </c>
      <c r="AK88" s="920">
        <v>0</v>
      </c>
      <c r="AL88" s="920">
        <v>0</v>
      </c>
      <c r="AM88" s="920">
        <v>0</v>
      </c>
      <c r="AN88" s="921">
        <v>0</v>
      </c>
      <c r="AO88" s="919">
        <v>0</v>
      </c>
      <c r="AP88" s="921">
        <v>0.24287137140000001</v>
      </c>
      <c r="AQ88" s="919">
        <v>0</v>
      </c>
      <c r="AR88" s="920">
        <v>12.381724446</v>
      </c>
      <c r="AS88" s="920">
        <v>0</v>
      </c>
      <c r="AT88" s="920">
        <v>4.0973698864000001</v>
      </c>
      <c r="AU88" s="920">
        <v>0.5294927358</v>
      </c>
      <c r="AV88" s="921">
        <v>0</v>
      </c>
      <c r="AW88" s="919">
        <v>0</v>
      </c>
      <c r="AX88" s="921">
        <v>0</v>
      </c>
      <c r="AY88" s="921">
        <v>17.251458439599997</v>
      </c>
    </row>
    <row r="89" spans="1:51" x14ac:dyDescent="0.25">
      <c r="A89" s="918"/>
      <c r="B89" s="918" t="s">
        <v>767</v>
      </c>
      <c r="C89" s="919">
        <v>0</v>
      </c>
      <c r="D89" s="920">
        <v>0</v>
      </c>
      <c r="E89" s="920">
        <v>0</v>
      </c>
      <c r="F89" s="920">
        <v>0</v>
      </c>
      <c r="G89" s="920">
        <v>0</v>
      </c>
      <c r="H89" s="921">
        <v>0</v>
      </c>
      <c r="I89" s="919">
        <v>0</v>
      </c>
      <c r="J89" s="920">
        <v>0.34457882900000003</v>
      </c>
      <c r="K89" s="920">
        <v>0</v>
      </c>
      <c r="L89" s="920">
        <v>0</v>
      </c>
      <c r="M89" s="920">
        <v>0</v>
      </c>
      <c r="N89" s="920">
        <v>0</v>
      </c>
      <c r="O89" s="921">
        <v>0</v>
      </c>
      <c r="P89" s="919">
        <v>0</v>
      </c>
      <c r="Q89" s="920">
        <v>0</v>
      </c>
      <c r="R89" s="920">
        <v>0</v>
      </c>
      <c r="S89" s="920">
        <v>0</v>
      </c>
      <c r="T89" s="920">
        <v>0</v>
      </c>
      <c r="U89" s="920">
        <v>0</v>
      </c>
      <c r="V89" s="920">
        <v>1.2270857241999999</v>
      </c>
      <c r="W89" s="920">
        <v>0</v>
      </c>
      <c r="X89" s="920">
        <v>0</v>
      </c>
      <c r="Y89" s="921">
        <v>0</v>
      </c>
      <c r="Z89" s="919">
        <v>0</v>
      </c>
      <c r="AA89" s="920">
        <v>0</v>
      </c>
      <c r="AB89" s="920">
        <v>0</v>
      </c>
      <c r="AC89" s="920">
        <v>0</v>
      </c>
      <c r="AD89" s="920">
        <v>0</v>
      </c>
      <c r="AE89" s="920">
        <v>0</v>
      </c>
      <c r="AF89" s="920">
        <v>0</v>
      </c>
      <c r="AG89" s="920">
        <v>0</v>
      </c>
      <c r="AH89" s="921">
        <v>0</v>
      </c>
      <c r="AI89" s="919">
        <v>0</v>
      </c>
      <c r="AJ89" s="920">
        <v>0</v>
      </c>
      <c r="AK89" s="920">
        <v>0</v>
      </c>
      <c r="AL89" s="920">
        <v>0</v>
      </c>
      <c r="AM89" s="920">
        <v>0</v>
      </c>
      <c r="AN89" s="921">
        <v>0</v>
      </c>
      <c r="AO89" s="919">
        <v>0</v>
      </c>
      <c r="AP89" s="921">
        <v>0</v>
      </c>
      <c r="AQ89" s="919">
        <v>0</v>
      </c>
      <c r="AR89" s="920">
        <v>0</v>
      </c>
      <c r="AS89" s="920">
        <v>0</v>
      </c>
      <c r="AT89" s="920">
        <v>0</v>
      </c>
      <c r="AU89" s="920">
        <v>0</v>
      </c>
      <c r="AV89" s="921">
        <v>0</v>
      </c>
      <c r="AW89" s="919">
        <v>5.1513846020000003</v>
      </c>
      <c r="AX89" s="921">
        <v>16.755716012000001</v>
      </c>
      <c r="AY89" s="921">
        <v>23.478765167200002</v>
      </c>
    </row>
    <row r="90" spans="1:51" x14ac:dyDescent="0.25">
      <c r="A90" s="918"/>
      <c r="B90" s="918" t="s">
        <v>2156</v>
      </c>
      <c r="C90" s="919">
        <v>0</v>
      </c>
      <c r="D90" s="920">
        <v>0</v>
      </c>
      <c r="E90" s="920">
        <v>0</v>
      </c>
      <c r="F90" s="920">
        <v>0</v>
      </c>
      <c r="G90" s="920">
        <v>0</v>
      </c>
      <c r="H90" s="921">
        <v>0</v>
      </c>
      <c r="I90" s="919">
        <v>0</v>
      </c>
      <c r="J90" s="920">
        <v>0</v>
      </c>
      <c r="K90" s="920">
        <v>0</v>
      </c>
      <c r="L90" s="920">
        <v>0</v>
      </c>
      <c r="M90" s="920">
        <v>0</v>
      </c>
      <c r="N90" s="920">
        <v>0</v>
      </c>
      <c r="O90" s="921">
        <v>0</v>
      </c>
      <c r="P90" s="919">
        <v>0</v>
      </c>
      <c r="Q90" s="920">
        <v>0</v>
      </c>
      <c r="R90" s="920">
        <v>0</v>
      </c>
      <c r="S90" s="920">
        <v>0</v>
      </c>
      <c r="T90" s="920">
        <v>0</v>
      </c>
      <c r="U90" s="920">
        <v>0</v>
      </c>
      <c r="V90" s="920">
        <v>0</v>
      </c>
      <c r="W90" s="920">
        <v>0</v>
      </c>
      <c r="X90" s="920">
        <v>0</v>
      </c>
      <c r="Y90" s="921">
        <v>0</v>
      </c>
      <c r="Z90" s="919">
        <v>0</v>
      </c>
      <c r="AA90" s="920">
        <v>0</v>
      </c>
      <c r="AB90" s="920">
        <v>0</v>
      </c>
      <c r="AC90" s="920">
        <v>0</v>
      </c>
      <c r="AD90" s="920">
        <v>0</v>
      </c>
      <c r="AE90" s="920">
        <v>0</v>
      </c>
      <c r="AF90" s="920">
        <v>0</v>
      </c>
      <c r="AG90" s="920">
        <v>0</v>
      </c>
      <c r="AH90" s="921">
        <v>0</v>
      </c>
      <c r="AI90" s="919">
        <v>0</v>
      </c>
      <c r="AJ90" s="920">
        <v>0</v>
      </c>
      <c r="AK90" s="920">
        <v>0</v>
      </c>
      <c r="AL90" s="920">
        <v>0</v>
      </c>
      <c r="AM90" s="920">
        <v>0</v>
      </c>
      <c r="AN90" s="921">
        <v>0</v>
      </c>
      <c r="AO90" s="919">
        <v>0</v>
      </c>
      <c r="AP90" s="921">
        <v>0</v>
      </c>
      <c r="AQ90" s="919">
        <v>0</v>
      </c>
      <c r="AR90" s="920">
        <v>0</v>
      </c>
      <c r="AS90" s="920">
        <v>0</v>
      </c>
      <c r="AT90" s="920">
        <v>0</v>
      </c>
      <c r="AU90" s="920">
        <v>0</v>
      </c>
      <c r="AV90" s="921">
        <v>0</v>
      </c>
      <c r="AW90" s="919">
        <v>0</v>
      </c>
      <c r="AX90" s="921">
        <v>14.1909635588</v>
      </c>
      <c r="AY90" s="921">
        <v>14.1909635588</v>
      </c>
    </row>
    <row r="91" spans="1:51" ht="15.75" thickBot="1" x14ac:dyDescent="0.3">
      <c r="A91" s="918"/>
      <c r="B91" s="918" t="s">
        <v>790</v>
      </c>
      <c r="C91" s="919">
        <v>0</v>
      </c>
      <c r="D91" s="920">
        <v>0</v>
      </c>
      <c r="E91" s="920">
        <v>0</v>
      </c>
      <c r="F91" s="920">
        <v>0.51780357020000012</v>
      </c>
      <c r="G91" s="920">
        <v>0</v>
      </c>
      <c r="H91" s="921">
        <v>15.227917728800001</v>
      </c>
      <c r="I91" s="919">
        <v>4.6955122200000003</v>
      </c>
      <c r="J91" s="920">
        <v>2.7598556552000004</v>
      </c>
      <c r="K91" s="920">
        <v>0</v>
      </c>
      <c r="L91" s="920">
        <v>2.7598556552000004</v>
      </c>
      <c r="M91" s="920">
        <v>3.1304952126000001</v>
      </c>
      <c r="N91" s="920">
        <v>2.0796567456000004</v>
      </c>
      <c r="O91" s="921">
        <v>4.8297473966000002</v>
      </c>
      <c r="P91" s="919">
        <v>0</v>
      </c>
      <c r="Q91" s="920">
        <v>0</v>
      </c>
      <c r="R91" s="920">
        <v>6.2396709171999998</v>
      </c>
      <c r="S91" s="920">
        <v>0</v>
      </c>
      <c r="T91" s="920">
        <v>0</v>
      </c>
      <c r="U91" s="920">
        <v>2.0795551490000004</v>
      </c>
      <c r="V91" s="920">
        <v>0</v>
      </c>
      <c r="W91" s="920">
        <v>0</v>
      </c>
      <c r="X91" s="920">
        <v>3.9038306958000004</v>
      </c>
      <c r="Y91" s="921">
        <v>5.5420524096000001</v>
      </c>
      <c r="Z91" s="919">
        <v>0.55722860760000015</v>
      </c>
      <c r="AA91" s="920">
        <v>0</v>
      </c>
      <c r="AB91" s="920">
        <v>6.9800257156000001</v>
      </c>
      <c r="AC91" s="920">
        <v>6.9800257156000001</v>
      </c>
      <c r="AD91" s="920">
        <v>0</v>
      </c>
      <c r="AE91" s="920">
        <v>6.9800257156000001</v>
      </c>
      <c r="AF91" s="920">
        <v>1.0037697432000001</v>
      </c>
      <c r="AG91" s="920">
        <v>5.3243912637999999</v>
      </c>
      <c r="AH91" s="921">
        <v>0</v>
      </c>
      <c r="AI91" s="919">
        <v>0</v>
      </c>
      <c r="AJ91" s="920">
        <v>0</v>
      </c>
      <c r="AK91" s="920">
        <v>0</v>
      </c>
      <c r="AL91" s="920">
        <v>0</v>
      </c>
      <c r="AM91" s="920">
        <v>0</v>
      </c>
      <c r="AN91" s="921">
        <v>55.661322032400001</v>
      </c>
      <c r="AO91" s="919">
        <v>0</v>
      </c>
      <c r="AP91" s="921">
        <v>0</v>
      </c>
      <c r="AQ91" s="919">
        <v>0</v>
      </c>
      <c r="AR91" s="920">
        <v>0</v>
      </c>
      <c r="AS91" s="920">
        <v>6.3052064180000009</v>
      </c>
      <c r="AT91" s="920">
        <v>1.9375895756000003</v>
      </c>
      <c r="AU91" s="920">
        <v>7.0990666781999998</v>
      </c>
      <c r="AV91" s="921">
        <v>11.4989838306</v>
      </c>
      <c r="AW91" s="919">
        <v>0</v>
      </c>
      <c r="AX91" s="921">
        <v>0</v>
      </c>
      <c r="AY91" s="921">
        <v>164.09358865200005</v>
      </c>
    </row>
    <row r="92" spans="1:51" ht="15.75" thickBot="1" x14ac:dyDescent="0.3">
      <c r="A92" s="1535" t="s">
        <v>791</v>
      </c>
      <c r="B92" s="1526"/>
      <c r="C92" s="1527">
        <f>C93</f>
        <v>0</v>
      </c>
      <c r="D92" s="1528">
        <f t="shared" ref="D92:AN92" si="19">D93</f>
        <v>0</v>
      </c>
      <c r="E92" s="1528">
        <f t="shared" si="19"/>
        <v>0</v>
      </c>
      <c r="F92" s="1528">
        <f t="shared" si="19"/>
        <v>74.153792682200006</v>
      </c>
      <c r="G92" s="1528">
        <f t="shared" si="19"/>
        <v>0</v>
      </c>
      <c r="H92" s="1529">
        <f t="shared" si="19"/>
        <v>0</v>
      </c>
      <c r="I92" s="1527">
        <f t="shared" si="19"/>
        <v>0</v>
      </c>
      <c r="J92" s="1528">
        <f t="shared" si="19"/>
        <v>0</v>
      </c>
      <c r="K92" s="1528">
        <f t="shared" si="19"/>
        <v>0</v>
      </c>
      <c r="L92" s="1528">
        <f t="shared" si="19"/>
        <v>0</v>
      </c>
      <c r="M92" s="1528">
        <f t="shared" si="19"/>
        <v>0</v>
      </c>
      <c r="N92" s="1528">
        <f t="shared" si="19"/>
        <v>0</v>
      </c>
      <c r="O92" s="1529">
        <f t="shared" si="19"/>
        <v>0</v>
      </c>
      <c r="P92" s="1527">
        <f t="shared" si="19"/>
        <v>9.8742839999999997E-4</v>
      </c>
      <c r="Q92" s="1528">
        <f t="shared" si="19"/>
        <v>0</v>
      </c>
      <c r="R92" s="1528">
        <f t="shared" si="19"/>
        <v>0</v>
      </c>
      <c r="S92" s="1528">
        <f t="shared" si="19"/>
        <v>0</v>
      </c>
      <c r="T92" s="1528">
        <f t="shared" si="19"/>
        <v>0</v>
      </c>
      <c r="U92" s="1528">
        <f t="shared" si="19"/>
        <v>0</v>
      </c>
      <c r="V92" s="1528">
        <f t="shared" si="19"/>
        <v>0</v>
      </c>
      <c r="W92" s="1528">
        <f t="shared" si="19"/>
        <v>0</v>
      </c>
      <c r="X92" s="1528">
        <f t="shared" si="19"/>
        <v>0</v>
      </c>
      <c r="Y92" s="1529">
        <f t="shared" si="19"/>
        <v>0</v>
      </c>
      <c r="Z92" s="1527">
        <f t="shared" si="19"/>
        <v>0</v>
      </c>
      <c r="AA92" s="1528">
        <f t="shared" si="19"/>
        <v>0</v>
      </c>
      <c r="AB92" s="1528">
        <f t="shared" si="19"/>
        <v>0</v>
      </c>
      <c r="AC92" s="1528">
        <f t="shared" si="19"/>
        <v>0</v>
      </c>
      <c r="AD92" s="1528">
        <f t="shared" si="19"/>
        <v>0</v>
      </c>
      <c r="AE92" s="1528">
        <f t="shared" si="19"/>
        <v>0</v>
      </c>
      <c r="AF92" s="1528">
        <f t="shared" si="19"/>
        <v>0</v>
      </c>
      <c r="AG92" s="1528">
        <f t="shared" si="19"/>
        <v>0</v>
      </c>
      <c r="AH92" s="1529">
        <f t="shared" si="19"/>
        <v>0</v>
      </c>
      <c r="AI92" s="1527">
        <f t="shared" si="19"/>
        <v>0</v>
      </c>
      <c r="AJ92" s="1528">
        <f t="shared" si="19"/>
        <v>0</v>
      </c>
      <c r="AK92" s="1528">
        <f t="shared" si="19"/>
        <v>0</v>
      </c>
      <c r="AL92" s="1528">
        <f t="shared" si="19"/>
        <v>0</v>
      </c>
      <c r="AM92" s="1528">
        <f t="shared" si="19"/>
        <v>0</v>
      </c>
      <c r="AN92" s="1529">
        <f t="shared" si="19"/>
        <v>0</v>
      </c>
      <c r="AO92" s="1527"/>
      <c r="AP92" s="1529">
        <f t="shared" ref="AP92:AX92" si="20">AP93</f>
        <v>0</v>
      </c>
      <c r="AQ92" s="1527">
        <f t="shared" si="20"/>
        <v>0</v>
      </c>
      <c r="AR92" s="1528">
        <f t="shared" si="20"/>
        <v>0</v>
      </c>
      <c r="AS92" s="1528">
        <f t="shared" si="20"/>
        <v>0</v>
      </c>
      <c r="AT92" s="1528">
        <f t="shared" si="20"/>
        <v>0</v>
      </c>
      <c r="AU92" s="1528">
        <f t="shared" si="20"/>
        <v>0</v>
      </c>
      <c r="AV92" s="1529">
        <f t="shared" si="20"/>
        <v>0</v>
      </c>
      <c r="AW92" s="1527">
        <f t="shared" si="20"/>
        <v>0</v>
      </c>
      <c r="AX92" s="1529">
        <f t="shared" si="20"/>
        <v>1.308590962</v>
      </c>
      <c r="AY92" s="1529">
        <f t="shared" ref="AY92:AY115" si="21">SUM(C92:AX92)</f>
        <v>75.463371072599998</v>
      </c>
    </row>
    <row r="93" spans="1:51" ht="15.75" thickBot="1" x14ac:dyDescent="0.3">
      <c r="A93" s="918"/>
      <c r="B93" s="918" t="s">
        <v>792</v>
      </c>
      <c r="C93" s="919">
        <v>0</v>
      </c>
      <c r="D93" s="920">
        <v>0</v>
      </c>
      <c r="E93" s="920">
        <v>0</v>
      </c>
      <c r="F93" s="920">
        <v>74.153792682200006</v>
      </c>
      <c r="G93" s="920">
        <v>0</v>
      </c>
      <c r="H93" s="921">
        <v>0</v>
      </c>
      <c r="I93" s="919">
        <v>0</v>
      </c>
      <c r="J93" s="920">
        <v>0</v>
      </c>
      <c r="K93" s="920">
        <v>0</v>
      </c>
      <c r="L93" s="920">
        <v>0</v>
      </c>
      <c r="M93" s="920">
        <v>0</v>
      </c>
      <c r="N93" s="920">
        <v>0</v>
      </c>
      <c r="O93" s="921">
        <v>0</v>
      </c>
      <c r="P93" s="919">
        <v>9.8742839999999997E-4</v>
      </c>
      <c r="Q93" s="920">
        <v>0</v>
      </c>
      <c r="R93" s="920">
        <v>0</v>
      </c>
      <c r="S93" s="920">
        <v>0</v>
      </c>
      <c r="T93" s="920">
        <v>0</v>
      </c>
      <c r="U93" s="920">
        <v>0</v>
      </c>
      <c r="V93" s="920">
        <v>0</v>
      </c>
      <c r="W93" s="920">
        <v>0</v>
      </c>
      <c r="X93" s="920">
        <v>0</v>
      </c>
      <c r="Y93" s="921">
        <v>0</v>
      </c>
      <c r="Z93" s="919">
        <v>0</v>
      </c>
      <c r="AA93" s="920">
        <v>0</v>
      </c>
      <c r="AB93" s="920">
        <v>0</v>
      </c>
      <c r="AC93" s="920">
        <v>0</v>
      </c>
      <c r="AD93" s="920">
        <v>0</v>
      </c>
      <c r="AE93" s="920">
        <v>0</v>
      </c>
      <c r="AF93" s="920">
        <v>0</v>
      </c>
      <c r="AG93" s="920">
        <v>0</v>
      </c>
      <c r="AH93" s="921">
        <v>0</v>
      </c>
      <c r="AI93" s="919">
        <v>0</v>
      </c>
      <c r="AJ93" s="920">
        <v>0</v>
      </c>
      <c r="AK93" s="920">
        <v>0</v>
      </c>
      <c r="AL93" s="920">
        <v>0</v>
      </c>
      <c r="AM93" s="920">
        <v>0</v>
      </c>
      <c r="AN93" s="921">
        <v>0</v>
      </c>
      <c r="AO93" s="919">
        <v>0</v>
      </c>
      <c r="AP93" s="921">
        <v>0</v>
      </c>
      <c r="AQ93" s="919">
        <v>0</v>
      </c>
      <c r="AR93" s="920">
        <v>0</v>
      </c>
      <c r="AS93" s="920">
        <v>0</v>
      </c>
      <c r="AT93" s="920">
        <v>0</v>
      </c>
      <c r="AU93" s="920">
        <v>0</v>
      </c>
      <c r="AV93" s="921">
        <v>0</v>
      </c>
      <c r="AW93" s="919">
        <v>0</v>
      </c>
      <c r="AX93" s="921">
        <v>1.308590962</v>
      </c>
      <c r="AY93" s="921">
        <v>75.463371072599998</v>
      </c>
    </row>
    <row r="94" spans="1:51" ht="15.75" thickBot="1" x14ac:dyDescent="0.3">
      <c r="A94" s="1536" t="s">
        <v>766</v>
      </c>
      <c r="B94" s="1526"/>
      <c r="C94" s="1527">
        <f>SUM(C95:C101)</f>
        <v>6.0024319488</v>
      </c>
      <c r="D94" s="1528">
        <f t="shared" ref="D94:AW94" si="22">SUM(D95:D101)</f>
        <v>0</v>
      </c>
      <c r="E94" s="1528">
        <f t="shared" si="22"/>
        <v>15.017190739599998</v>
      </c>
      <c r="F94" s="1528">
        <f t="shared" si="22"/>
        <v>0</v>
      </c>
      <c r="G94" s="1528">
        <f t="shared" si="22"/>
        <v>0</v>
      </c>
      <c r="H94" s="1529">
        <f t="shared" si="22"/>
        <v>28.010715504800004</v>
      </c>
      <c r="I94" s="1527">
        <f t="shared" si="22"/>
        <v>0</v>
      </c>
      <c r="J94" s="1528">
        <f t="shared" si="22"/>
        <v>0</v>
      </c>
      <c r="K94" s="1528">
        <f t="shared" si="22"/>
        <v>0</v>
      </c>
      <c r="L94" s="1528">
        <f t="shared" si="22"/>
        <v>0</v>
      </c>
      <c r="M94" s="1528">
        <f t="shared" si="22"/>
        <v>5.0328599916000005</v>
      </c>
      <c r="N94" s="1528">
        <f t="shared" si="22"/>
        <v>5.7608031978000005</v>
      </c>
      <c r="O94" s="1529">
        <f t="shared" si="22"/>
        <v>0</v>
      </c>
      <c r="P94" s="1527">
        <f t="shared" si="22"/>
        <v>0</v>
      </c>
      <c r="Q94" s="1528">
        <f t="shared" si="22"/>
        <v>0</v>
      </c>
      <c r="R94" s="1528">
        <f t="shared" si="22"/>
        <v>0</v>
      </c>
      <c r="S94" s="1528">
        <f t="shared" si="22"/>
        <v>0</v>
      </c>
      <c r="T94" s="1528">
        <f t="shared" si="22"/>
        <v>0</v>
      </c>
      <c r="U94" s="1528">
        <f t="shared" si="22"/>
        <v>0</v>
      </c>
      <c r="V94" s="1528">
        <f t="shared" si="22"/>
        <v>3.1055399732</v>
      </c>
      <c r="W94" s="1528">
        <f t="shared" si="22"/>
        <v>0</v>
      </c>
      <c r="X94" s="1528">
        <f t="shared" si="22"/>
        <v>4.7266318554000009</v>
      </c>
      <c r="Y94" s="1529">
        <f t="shared" si="22"/>
        <v>0</v>
      </c>
      <c r="Z94" s="1527">
        <f t="shared" si="22"/>
        <v>6.1471639544000007</v>
      </c>
      <c r="AA94" s="1528">
        <f t="shared" si="22"/>
        <v>11.7014760072</v>
      </c>
      <c r="AB94" s="1528">
        <f t="shared" si="22"/>
        <v>0</v>
      </c>
      <c r="AC94" s="1528">
        <f t="shared" si="22"/>
        <v>0</v>
      </c>
      <c r="AD94" s="1528">
        <f t="shared" si="22"/>
        <v>0</v>
      </c>
      <c r="AE94" s="1528">
        <f t="shared" si="22"/>
        <v>0</v>
      </c>
      <c r="AF94" s="1528">
        <f t="shared" si="22"/>
        <v>0</v>
      </c>
      <c r="AG94" s="1528">
        <f t="shared" si="22"/>
        <v>12.4689790498</v>
      </c>
      <c r="AH94" s="1529">
        <f t="shared" si="22"/>
        <v>0</v>
      </c>
      <c r="AI94" s="1527">
        <f t="shared" si="22"/>
        <v>0</v>
      </c>
      <c r="AJ94" s="1528">
        <f t="shared" si="22"/>
        <v>0.86787719060000013</v>
      </c>
      <c r="AK94" s="1528">
        <f t="shared" si="22"/>
        <v>0</v>
      </c>
      <c r="AL94" s="1528">
        <f t="shared" si="22"/>
        <v>0</v>
      </c>
      <c r="AM94" s="1528">
        <f t="shared" si="22"/>
        <v>0</v>
      </c>
      <c r="AN94" s="1529">
        <f t="shared" si="22"/>
        <v>6.9181042000000001</v>
      </c>
      <c r="AO94" s="1527">
        <f t="shared" si="22"/>
        <v>0</v>
      </c>
      <c r="AP94" s="1529">
        <f t="shared" si="22"/>
        <v>0</v>
      </c>
      <c r="AQ94" s="1527">
        <f t="shared" si="22"/>
        <v>0</v>
      </c>
      <c r="AR94" s="1528">
        <f t="shared" si="22"/>
        <v>0</v>
      </c>
      <c r="AS94" s="1528">
        <f t="shared" si="22"/>
        <v>0</v>
      </c>
      <c r="AT94" s="1528">
        <f t="shared" si="22"/>
        <v>0</v>
      </c>
      <c r="AU94" s="1528">
        <f t="shared" si="22"/>
        <v>1.0245600022000001</v>
      </c>
      <c r="AV94" s="1529">
        <f t="shared" si="22"/>
        <v>12.207290012400001</v>
      </c>
      <c r="AW94" s="1527">
        <f t="shared" si="22"/>
        <v>9.0294681400000005</v>
      </c>
      <c r="AX94" s="1529">
        <f>SUM(AX95:AX101)</f>
        <v>58.479788635799999</v>
      </c>
      <c r="AY94" s="1529">
        <f t="shared" si="21"/>
        <v>186.50088040360001</v>
      </c>
    </row>
    <row r="95" spans="1:51" x14ac:dyDescent="0.25">
      <c r="A95" s="918"/>
      <c r="B95" s="1537" t="s">
        <v>773</v>
      </c>
      <c r="C95" s="1538">
        <v>0</v>
      </c>
      <c r="D95" s="1539">
        <v>0</v>
      </c>
      <c r="E95" s="1539">
        <v>0</v>
      </c>
      <c r="F95" s="1539">
        <v>0</v>
      </c>
      <c r="G95" s="1539">
        <v>0</v>
      </c>
      <c r="H95" s="1540">
        <v>5.0324499694000009</v>
      </c>
      <c r="I95" s="1538">
        <v>0</v>
      </c>
      <c r="J95" s="1539">
        <v>0</v>
      </c>
      <c r="K95" s="1539">
        <v>0</v>
      </c>
      <c r="L95" s="1539">
        <v>0</v>
      </c>
      <c r="M95" s="1539">
        <v>5.0328599916000005</v>
      </c>
      <c r="N95" s="1539">
        <v>5.0328599916000005</v>
      </c>
      <c r="O95" s="1540">
        <v>0</v>
      </c>
      <c r="P95" s="1538">
        <v>0</v>
      </c>
      <c r="Q95" s="1539">
        <v>0</v>
      </c>
      <c r="R95" s="1539">
        <v>0</v>
      </c>
      <c r="S95" s="1539">
        <v>0</v>
      </c>
      <c r="T95" s="1539">
        <v>0</v>
      </c>
      <c r="U95" s="1539">
        <v>0</v>
      </c>
      <c r="V95" s="1539">
        <v>0</v>
      </c>
      <c r="W95" s="1539">
        <v>0</v>
      </c>
      <c r="X95" s="1539">
        <v>0</v>
      </c>
      <c r="Y95" s="1540">
        <v>0</v>
      </c>
      <c r="Z95" s="1538">
        <v>2.0131439691999997</v>
      </c>
      <c r="AA95" s="1539">
        <v>6.0414060098000011</v>
      </c>
      <c r="AB95" s="1539">
        <v>0</v>
      </c>
      <c r="AC95" s="1539">
        <v>0</v>
      </c>
      <c r="AD95" s="1539">
        <v>0</v>
      </c>
      <c r="AE95" s="1539">
        <v>0</v>
      </c>
      <c r="AF95" s="1539">
        <v>0</v>
      </c>
      <c r="AG95" s="1539">
        <v>4.0276040294</v>
      </c>
      <c r="AH95" s="1540">
        <v>0</v>
      </c>
      <c r="AI95" s="1538">
        <v>0</v>
      </c>
      <c r="AJ95" s="1539">
        <v>0</v>
      </c>
      <c r="AK95" s="1539">
        <v>0</v>
      </c>
      <c r="AL95" s="1539">
        <v>0</v>
      </c>
      <c r="AM95" s="1539">
        <v>0</v>
      </c>
      <c r="AN95" s="1540">
        <v>0</v>
      </c>
      <c r="AO95" s="1538">
        <v>0</v>
      </c>
      <c r="AP95" s="1540">
        <v>0</v>
      </c>
      <c r="AQ95" s="1538">
        <v>0</v>
      </c>
      <c r="AR95" s="1539">
        <v>0</v>
      </c>
      <c r="AS95" s="1539">
        <v>0</v>
      </c>
      <c r="AT95" s="1539">
        <v>0</v>
      </c>
      <c r="AU95" s="1539">
        <v>0</v>
      </c>
      <c r="AV95" s="1540">
        <v>2.0129800152000001</v>
      </c>
      <c r="AW95" s="1538">
        <v>0</v>
      </c>
      <c r="AX95" s="1540">
        <v>4.0259600304000003</v>
      </c>
      <c r="AY95" s="1540">
        <v>33.219264006600007</v>
      </c>
    </row>
    <row r="96" spans="1:51" x14ac:dyDescent="0.25">
      <c r="A96" s="918"/>
      <c r="B96" s="1537" t="s">
        <v>671</v>
      </c>
      <c r="C96" s="1538">
        <v>0</v>
      </c>
      <c r="D96" s="1539">
        <v>0</v>
      </c>
      <c r="E96" s="1539">
        <v>0</v>
      </c>
      <c r="F96" s="1539">
        <v>0</v>
      </c>
      <c r="G96" s="1539">
        <v>0</v>
      </c>
      <c r="H96" s="1540">
        <v>0</v>
      </c>
      <c r="I96" s="1538">
        <v>0</v>
      </c>
      <c r="J96" s="1539">
        <v>0</v>
      </c>
      <c r="K96" s="1539">
        <v>0</v>
      </c>
      <c r="L96" s="1539">
        <v>0</v>
      </c>
      <c r="M96" s="1539">
        <v>0</v>
      </c>
      <c r="N96" s="1539">
        <v>0</v>
      </c>
      <c r="O96" s="1540">
        <v>0</v>
      </c>
      <c r="P96" s="1538">
        <v>0</v>
      </c>
      <c r="Q96" s="1539">
        <v>0</v>
      </c>
      <c r="R96" s="1539">
        <v>0</v>
      </c>
      <c r="S96" s="1539">
        <v>0</v>
      </c>
      <c r="T96" s="1539">
        <v>0</v>
      </c>
      <c r="U96" s="1539">
        <v>0</v>
      </c>
      <c r="V96" s="1539">
        <v>0</v>
      </c>
      <c r="W96" s="1539">
        <v>0</v>
      </c>
      <c r="X96" s="1539">
        <v>0</v>
      </c>
      <c r="Y96" s="1540">
        <v>0</v>
      </c>
      <c r="Z96" s="1538">
        <v>0</v>
      </c>
      <c r="AA96" s="1539">
        <v>0</v>
      </c>
      <c r="AB96" s="1539">
        <v>0</v>
      </c>
      <c r="AC96" s="1539">
        <v>0</v>
      </c>
      <c r="AD96" s="1539">
        <v>0</v>
      </c>
      <c r="AE96" s="1539">
        <v>0</v>
      </c>
      <c r="AF96" s="1539">
        <v>0</v>
      </c>
      <c r="AG96" s="1539">
        <v>2.0870000326000002</v>
      </c>
      <c r="AH96" s="1540">
        <v>0</v>
      </c>
      <c r="AI96" s="1538">
        <v>0</v>
      </c>
      <c r="AJ96" s="1539">
        <v>0</v>
      </c>
      <c r="AK96" s="1539">
        <v>0</v>
      </c>
      <c r="AL96" s="1539">
        <v>0</v>
      </c>
      <c r="AM96" s="1539">
        <v>0</v>
      </c>
      <c r="AN96" s="1540">
        <v>0</v>
      </c>
      <c r="AO96" s="1538">
        <v>0</v>
      </c>
      <c r="AP96" s="1540">
        <v>0</v>
      </c>
      <c r="AQ96" s="1538">
        <v>0</v>
      </c>
      <c r="AR96" s="1539">
        <v>0</v>
      </c>
      <c r="AS96" s="1539">
        <v>0</v>
      </c>
      <c r="AT96" s="1539">
        <v>0</v>
      </c>
      <c r="AU96" s="1539">
        <v>0</v>
      </c>
      <c r="AV96" s="1540">
        <v>0</v>
      </c>
      <c r="AW96" s="1538">
        <v>0</v>
      </c>
      <c r="AX96" s="1540">
        <v>11.477590028800002</v>
      </c>
      <c r="AY96" s="1540">
        <v>13.564590061400001</v>
      </c>
    </row>
    <row r="97" spans="1:51" x14ac:dyDescent="0.25">
      <c r="A97" s="918"/>
      <c r="B97" s="1537" t="s">
        <v>767</v>
      </c>
      <c r="C97" s="1538">
        <v>6.0024319488</v>
      </c>
      <c r="D97" s="1539">
        <v>0</v>
      </c>
      <c r="E97" s="1539">
        <v>15.017190739599998</v>
      </c>
      <c r="F97" s="1539">
        <v>0</v>
      </c>
      <c r="G97" s="1539">
        <v>0</v>
      </c>
      <c r="H97" s="1540">
        <v>21.9256090312</v>
      </c>
      <c r="I97" s="1538">
        <v>0</v>
      </c>
      <c r="J97" s="1539">
        <v>0</v>
      </c>
      <c r="K97" s="1539">
        <v>0</v>
      </c>
      <c r="L97" s="1539">
        <v>0</v>
      </c>
      <c r="M97" s="1539">
        <v>0</v>
      </c>
      <c r="N97" s="1539">
        <v>0.2092182008</v>
      </c>
      <c r="O97" s="1540">
        <v>0</v>
      </c>
      <c r="P97" s="1538">
        <v>0</v>
      </c>
      <c r="Q97" s="1539">
        <v>0</v>
      </c>
      <c r="R97" s="1539">
        <v>0</v>
      </c>
      <c r="S97" s="1539">
        <v>0</v>
      </c>
      <c r="T97" s="1539">
        <v>0</v>
      </c>
      <c r="U97" s="1539">
        <v>0</v>
      </c>
      <c r="V97" s="1539">
        <v>0</v>
      </c>
      <c r="W97" s="1539">
        <v>0</v>
      </c>
      <c r="X97" s="1539">
        <v>0</v>
      </c>
      <c r="Y97" s="1540">
        <v>0</v>
      </c>
      <c r="Z97" s="1538">
        <v>0</v>
      </c>
      <c r="AA97" s="1539">
        <v>0</v>
      </c>
      <c r="AB97" s="1539">
        <v>0</v>
      </c>
      <c r="AC97" s="1539">
        <v>0</v>
      </c>
      <c r="AD97" s="1539">
        <v>0</v>
      </c>
      <c r="AE97" s="1539">
        <v>0</v>
      </c>
      <c r="AF97" s="1539">
        <v>0</v>
      </c>
      <c r="AG97" s="1539">
        <v>0</v>
      </c>
      <c r="AH97" s="1540">
        <v>0</v>
      </c>
      <c r="AI97" s="1538">
        <v>0</v>
      </c>
      <c r="AJ97" s="1539">
        <v>0</v>
      </c>
      <c r="AK97" s="1539">
        <v>0</v>
      </c>
      <c r="AL97" s="1539">
        <v>0</v>
      </c>
      <c r="AM97" s="1539">
        <v>0</v>
      </c>
      <c r="AN97" s="1540">
        <v>0</v>
      </c>
      <c r="AO97" s="1538">
        <v>0</v>
      </c>
      <c r="AP97" s="1540">
        <v>0</v>
      </c>
      <c r="AQ97" s="1538">
        <v>0</v>
      </c>
      <c r="AR97" s="1539">
        <v>0</v>
      </c>
      <c r="AS97" s="1539">
        <v>0</v>
      </c>
      <c r="AT97" s="1539">
        <v>0</v>
      </c>
      <c r="AU97" s="1539">
        <v>0</v>
      </c>
      <c r="AV97" s="1540">
        <v>2.0335499995999999</v>
      </c>
      <c r="AW97" s="1538">
        <v>0</v>
      </c>
      <c r="AX97" s="1540">
        <v>1.046091004</v>
      </c>
      <c r="AY97" s="1540">
        <v>46.234090924</v>
      </c>
    </row>
    <row r="98" spans="1:51" x14ac:dyDescent="0.25">
      <c r="A98" s="918"/>
      <c r="B98" s="1537" t="s">
        <v>682</v>
      </c>
      <c r="C98" s="1538">
        <v>0</v>
      </c>
      <c r="D98" s="1539">
        <v>0</v>
      </c>
      <c r="E98" s="1539">
        <v>0</v>
      </c>
      <c r="F98" s="1539">
        <v>0</v>
      </c>
      <c r="G98" s="1539">
        <v>0</v>
      </c>
      <c r="H98" s="1540">
        <v>1.0526565042</v>
      </c>
      <c r="I98" s="1538">
        <v>0</v>
      </c>
      <c r="J98" s="1539">
        <v>0</v>
      </c>
      <c r="K98" s="1539">
        <v>0</v>
      </c>
      <c r="L98" s="1539">
        <v>0</v>
      </c>
      <c r="M98" s="1539">
        <v>0</v>
      </c>
      <c r="N98" s="1539">
        <v>0.51872500539999999</v>
      </c>
      <c r="O98" s="1540">
        <v>0</v>
      </c>
      <c r="P98" s="1538">
        <v>0</v>
      </c>
      <c r="Q98" s="1539">
        <v>0</v>
      </c>
      <c r="R98" s="1539">
        <v>0</v>
      </c>
      <c r="S98" s="1539">
        <v>0</v>
      </c>
      <c r="T98" s="1539">
        <v>0</v>
      </c>
      <c r="U98" s="1539">
        <v>0</v>
      </c>
      <c r="V98" s="1539">
        <v>3.1055399732</v>
      </c>
      <c r="W98" s="1539">
        <v>0</v>
      </c>
      <c r="X98" s="1539">
        <v>4.7266318554000009</v>
      </c>
      <c r="Y98" s="1540">
        <v>0</v>
      </c>
      <c r="Z98" s="1538">
        <v>3.1117200100000004</v>
      </c>
      <c r="AA98" s="1539">
        <v>2.5931700032</v>
      </c>
      <c r="AB98" s="1539">
        <v>0</v>
      </c>
      <c r="AC98" s="1539">
        <v>0</v>
      </c>
      <c r="AD98" s="1539">
        <v>0</v>
      </c>
      <c r="AE98" s="1539">
        <v>0</v>
      </c>
      <c r="AF98" s="1539">
        <v>0</v>
      </c>
      <c r="AG98" s="1539">
        <v>4.6675800150000004</v>
      </c>
      <c r="AH98" s="1540">
        <v>0</v>
      </c>
      <c r="AI98" s="1538">
        <v>0</v>
      </c>
      <c r="AJ98" s="1539">
        <v>0</v>
      </c>
      <c r="AK98" s="1539">
        <v>0</v>
      </c>
      <c r="AL98" s="1539">
        <v>0</v>
      </c>
      <c r="AM98" s="1539">
        <v>0</v>
      </c>
      <c r="AN98" s="1540">
        <v>0</v>
      </c>
      <c r="AO98" s="1538">
        <v>0</v>
      </c>
      <c r="AP98" s="1540">
        <v>0</v>
      </c>
      <c r="AQ98" s="1538">
        <v>0</v>
      </c>
      <c r="AR98" s="1539">
        <v>0</v>
      </c>
      <c r="AS98" s="1539">
        <v>0</v>
      </c>
      <c r="AT98" s="1539">
        <v>0</v>
      </c>
      <c r="AU98" s="1539">
        <v>0</v>
      </c>
      <c r="AV98" s="1540">
        <v>0</v>
      </c>
      <c r="AW98" s="1538">
        <v>0</v>
      </c>
      <c r="AX98" s="1540">
        <v>8.2944600255999994</v>
      </c>
      <c r="AY98" s="1540">
        <v>28.070483392</v>
      </c>
    </row>
    <row r="99" spans="1:51" x14ac:dyDescent="0.25">
      <c r="A99" s="918"/>
      <c r="B99" s="1537" t="s">
        <v>678</v>
      </c>
      <c r="C99" s="1538">
        <v>0</v>
      </c>
      <c r="D99" s="1539">
        <v>0</v>
      </c>
      <c r="E99" s="1539">
        <v>0</v>
      </c>
      <c r="F99" s="1539">
        <v>0</v>
      </c>
      <c r="G99" s="1539">
        <v>0</v>
      </c>
      <c r="H99" s="1540">
        <v>0</v>
      </c>
      <c r="I99" s="1538">
        <v>0</v>
      </c>
      <c r="J99" s="1539">
        <v>0</v>
      </c>
      <c r="K99" s="1539">
        <v>0</v>
      </c>
      <c r="L99" s="1539">
        <v>0</v>
      </c>
      <c r="M99" s="1539">
        <v>0</v>
      </c>
      <c r="N99" s="1539">
        <v>0</v>
      </c>
      <c r="O99" s="1540">
        <v>0</v>
      </c>
      <c r="P99" s="1538">
        <v>0</v>
      </c>
      <c r="Q99" s="1539">
        <v>0</v>
      </c>
      <c r="R99" s="1539">
        <v>0</v>
      </c>
      <c r="S99" s="1539">
        <v>0</v>
      </c>
      <c r="T99" s="1539">
        <v>0</v>
      </c>
      <c r="U99" s="1539">
        <v>0</v>
      </c>
      <c r="V99" s="1539">
        <v>0</v>
      </c>
      <c r="W99" s="1539">
        <v>0</v>
      </c>
      <c r="X99" s="1539">
        <v>0</v>
      </c>
      <c r="Y99" s="1540">
        <v>0</v>
      </c>
      <c r="Z99" s="1538">
        <v>1.0222999752000002</v>
      </c>
      <c r="AA99" s="1539">
        <v>3.0668999941999999</v>
      </c>
      <c r="AB99" s="1539">
        <v>0</v>
      </c>
      <c r="AC99" s="1539">
        <v>0</v>
      </c>
      <c r="AD99" s="1539">
        <v>0</v>
      </c>
      <c r="AE99" s="1539">
        <v>0</v>
      </c>
      <c r="AF99" s="1539">
        <v>0</v>
      </c>
      <c r="AG99" s="1539">
        <v>1.6867949728</v>
      </c>
      <c r="AH99" s="1540">
        <v>0</v>
      </c>
      <c r="AI99" s="1538">
        <v>0</v>
      </c>
      <c r="AJ99" s="1539">
        <v>0</v>
      </c>
      <c r="AK99" s="1539">
        <v>0</v>
      </c>
      <c r="AL99" s="1539">
        <v>0</v>
      </c>
      <c r="AM99" s="1539">
        <v>0</v>
      </c>
      <c r="AN99" s="1540">
        <v>0</v>
      </c>
      <c r="AO99" s="1538">
        <v>0</v>
      </c>
      <c r="AP99" s="1540">
        <v>0</v>
      </c>
      <c r="AQ99" s="1538">
        <v>0</v>
      </c>
      <c r="AR99" s="1539">
        <v>0</v>
      </c>
      <c r="AS99" s="1539">
        <v>0</v>
      </c>
      <c r="AT99" s="1539">
        <v>0</v>
      </c>
      <c r="AU99" s="1539">
        <v>1.0245600022000001</v>
      </c>
      <c r="AV99" s="1540">
        <v>4.0938799986000003</v>
      </c>
      <c r="AW99" s="1538">
        <v>0</v>
      </c>
      <c r="AX99" s="1540">
        <v>14.320197521000001</v>
      </c>
      <c r="AY99" s="1540">
        <v>25.214632464000001</v>
      </c>
    </row>
    <row r="100" spans="1:51" x14ac:dyDescent="0.25">
      <c r="A100" s="918"/>
      <c r="B100" s="1537" t="s">
        <v>681</v>
      </c>
      <c r="C100" s="1538">
        <v>0</v>
      </c>
      <c r="D100" s="1539">
        <v>0</v>
      </c>
      <c r="E100" s="1539">
        <v>0</v>
      </c>
      <c r="F100" s="1539">
        <v>0</v>
      </c>
      <c r="G100" s="1539">
        <v>0</v>
      </c>
      <c r="H100" s="1540">
        <v>0</v>
      </c>
      <c r="I100" s="1538">
        <v>0</v>
      </c>
      <c r="J100" s="1539">
        <v>0</v>
      </c>
      <c r="K100" s="1539">
        <v>0</v>
      </c>
      <c r="L100" s="1539">
        <v>0</v>
      </c>
      <c r="M100" s="1539">
        <v>0</v>
      </c>
      <c r="N100" s="1539">
        <v>0</v>
      </c>
      <c r="O100" s="1540">
        <v>0</v>
      </c>
      <c r="P100" s="1538">
        <v>0</v>
      </c>
      <c r="Q100" s="1539">
        <v>0</v>
      </c>
      <c r="R100" s="1539">
        <v>0</v>
      </c>
      <c r="S100" s="1539">
        <v>0</v>
      </c>
      <c r="T100" s="1539">
        <v>0</v>
      </c>
      <c r="U100" s="1539">
        <v>0</v>
      </c>
      <c r="V100" s="1539">
        <v>0</v>
      </c>
      <c r="W100" s="1539">
        <v>0</v>
      </c>
      <c r="X100" s="1539">
        <v>0</v>
      </c>
      <c r="Y100" s="1540">
        <v>0</v>
      </c>
      <c r="Z100" s="1538">
        <v>0</v>
      </c>
      <c r="AA100" s="1539">
        <v>0</v>
      </c>
      <c r="AB100" s="1539">
        <v>0</v>
      </c>
      <c r="AC100" s="1539">
        <v>0</v>
      </c>
      <c r="AD100" s="1539">
        <v>0</v>
      </c>
      <c r="AE100" s="1539">
        <v>0</v>
      </c>
      <c r="AF100" s="1539">
        <v>0</v>
      </c>
      <c r="AG100" s="1539">
        <v>0</v>
      </c>
      <c r="AH100" s="1540">
        <v>0</v>
      </c>
      <c r="AI100" s="1538">
        <v>0</v>
      </c>
      <c r="AJ100" s="1539">
        <v>0</v>
      </c>
      <c r="AK100" s="1539">
        <v>0</v>
      </c>
      <c r="AL100" s="1539">
        <v>0</v>
      </c>
      <c r="AM100" s="1539">
        <v>0</v>
      </c>
      <c r="AN100" s="1540">
        <v>0</v>
      </c>
      <c r="AO100" s="1538">
        <v>0</v>
      </c>
      <c r="AP100" s="1540">
        <v>0</v>
      </c>
      <c r="AQ100" s="1538">
        <v>0</v>
      </c>
      <c r="AR100" s="1539">
        <v>0</v>
      </c>
      <c r="AS100" s="1539">
        <v>0</v>
      </c>
      <c r="AT100" s="1539">
        <v>0</v>
      </c>
      <c r="AU100" s="1539">
        <v>0</v>
      </c>
      <c r="AV100" s="1540">
        <v>4.0668799990000002</v>
      </c>
      <c r="AW100" s="1538">
        <v>0</v>
      </c>
      <c r="AX100" s="1540">
        <v>19.315490025999999</v>
      </c>
      <c r="AY100" s="1540">
        <v>23.382370025000004</v>
      </c>
    </row>
    <row r="101" spans="1:51" ht="15.75" thickBot="1" x14ac:dyDescent="0.3">
      <c r="A101" s="918"/>
      <c r="B101" s="1537" t="s">
        <v>704</v>
      </c>
      <c r="C101" s="1538">
        <v>0</v>
      </c>
      <c r="D101" s="1539">
        <v>0</v>
      </c>
      <c r="E101" s="1539">
        <v>0</v>
      </c>
      <c r="F101" s="1539">
        <v>0</v>
      </c>
      <c r="G101" s="1539">
        <v>0</v>
      </c>
      <c r="H101" s="1540">
        <v>0</v>
      </c>
      <c r="I101" s="1538">
        <v>0</v>
      </c>
      <c r="J101" s="1539">
        <v>0</v>
      </c>
      <c r="K101" s="1539">
        <v>0</v>
      </c>
      <c r="L101" s="1539">
        <v>0</v>
      </c>
      <c r="M101" s="1539">
        <v>0</v>
      </c>
      <c r="N101" s="1539">
        <v>0</v>
      </c>
      <c r="O101" s="1540">
        <v>0</v>
      </c>
      <c r="P101" s="1538">
        <v>0</v>
      </c>
      <c r="Q101" s="1539">
        <v>0</v>
      </c>
      <c r="R101" s="1539">
        <v>0</v>
      </c>
      <c r="S101" s="1539">
        <v>0</v>
      </c>
      <c r="T101" s="1539">
        <v>0</v>
      </c>
      <c r="U101" s="1539">
        <v>0</v>
      </c>
      <c r="V101" s="1539">
        <v>0</v>
      </c>
      <c r="W101" s="1539">
        <v>0</v>
      </c>
      <c r="X101" s="1539">
        <v>0</v>
      </c>
      <c r="Y101" s="1540">
        <v>0</v>
      </c>
      <c r="Z101" s="1538">
        <v>0</v>
      </c>
      <c r="AA101" s="1539">
        <v>0</v>
      </c>
      <c r="AB101" s="1539">
        <v>0</v>
      </c>
      <c r="AC101" s="1539">
        <v>0</v>
      </c>
      <c r="AD101" s="1539">
        <v>0</v>
      </c>
      <c r="AE101" s="1539">
        <v>0</v>
      </c>
      <c r="AF101" s="1539">
        <v>0</v>
      </c>
      <c r="AG101" s="1539">
        <v>0</v>
      </c>
      <c r="AH101" s="1540">
        <v>0</v>
      </c>
      <c r="AI101" s="1538">
        <v>0</v>
      </c>
      <c r="AJ101" s="1539">
        <v>0.86787719060000013</v>
      </c>
      <c r="AK101" s="1539">
        <v>0</v>
      </c>
      <c r="AL101" s="1539">
        <v>0</v>
      </c>
      <c r="AM101" s="1539">
        <v>0</v>
      </c>
      <c r="AN101" s="1540">
        <v>6.9181042000000001</v>
      </c>
      <c r="AO101" s="1538">
        <v>0</v>
      </c>
      <c r="AP101" s="1540">
        <v>0</v>
      </c>
      <c r="AQ101" s="1538">
        <v>0</v>
      </c>
      <c r="AR101" s="1539">
        <v>0</v>
      </c>
      <c r="AS101" s="1539">
        <v>0</v>
      </c>
      <c r="AT101" s="1539">
        <v>0</v>
      </c>
      <c r="AU101" s="1539">
        <v>0</v>
      </c>
      <c r="AV101" s="1540">
        <v>0</v>
      </c>
      <c r="AW101" s="1538">
        <v>9.0294681400000005</v>
      </c>
      <c r="AX101" s="1540">
        <v>0</v>
      </c>
      <c r="AY101" s="1540">
        <v>16.815449530599999</v>
      </c>
    </row>
    <row r="102" spans="1:51" ht="15.75" thickBot="1" x14ac:dyDescent="0.3">
      <c r="A102" s="1541" t="s">
        <v>768</v>
      </c>
      <c r="B102" s="1526"/>
      <c r="C102" s="1527">
        <f>SUM(C103:C114)</f>
        <v>14.4773955186</v>
      </c>
      <c r="D102" s="1528">
        <f t="shared" ref="D102:AN102" si="23">SUM(D103:D114)</f>
        <v>0</v>
      </c>
      <c r="E102" s="1528">
        <f t="shared" si="23"/>
        <v>0</v>
      </c>
      <c r="F102" s="1528">
        <f t="shared" si="23"/>
        <v>0</v>
      </c>
      <c r="G102" s="1528">
        <f t="shared" si="23"/>
        <v>1.7029279092</v>
      </c>
      <c r="H102" s="1529">
        <f t="shared" si="23"/>
        <v>42.040333304200004</v>
      </c>
      <c r="I102" s="1527">
        <f t="shared" si="23"/>
        <v>0.90703276720000015</v>
      </c>
      <c r="J102" s="1528">
        <f t="shared" si="23"/>
        <v>0</v>
      </c>
      <c r="K102" s="1528">
        <f t="shared" si="23"/>
        <v>0.30862797000000003</v>
      </c>
      <c r="L102" s="1528">
        <f t="shared" si="23"/>
        <v>0</v>
      </c>
      <c r="M102" s="1528">
        <f t="shared" si="23"/>
        <v>2.4705802940000003</v>
      </c>
      <c r="N102" s="1528">
        <f t="shared" si="23"/>
        <v>0</v>
      </c>
      <c r="O102" s="1529">
        <f t="shared" si="23"/>
        <v>0</v>
      </c>
      <c r="P102" s="1527">
        <f t="shared" si="23"/>
        <v>0</v>
      </c>
      <c r="Q102" s="1528">
        <f t="shared" si="23"/>
        <v>0</v>
      </c>
      <c r="R102" s="1528">
        <f t="shared" si="23"/>
        <v>0</v>
      </c>
      <c r="S102" s="1528">
        <f t="shared" si="23"/>
        <v>0</v>
      </c>
      <c r="T102" s="1528">
        <f t="shared" si="23"/>
        <v>0</v>
      </c>
      <c r="U102" s="1528">
        <f t="shared" si="23"/>
        <v>0</v>
      </c>
      <c r="V102" s="1528">
        <f t="shared" si="23"/>
        <v>0</v>
      </c>
      <c r="W102" s="1528">
        <f t="shared" si="23"/>
        <v>0</v>
      </c>
      <c r="X102" s="1528">
        <f t="shared" si="23"/>
        <v>0</v>
      </c>
      <c r="Y102" s="1529">
        <f t="shared" si="23"/>
        <v>0</v>
      </c>
      <c r="Z102" s="1527">
        <f t="shared" si="23"/>
        <v>0.29722802199999998</v>
      </c>
      <c r="AA102" s="1528">
        <f t="shared" si="23"/>
        <v>0.89168399740000004</v>
      </c>
      <c r="AB102" s="1528">
        <f t="shared" si="23"/>
        <v>0</v>
      </c>
      <c r="AC102" s="1528">
        <f t="shared" si="23"/>
        <v>0</v>
      </c>
      <c r="AD102" s="1528">
        <f t="shared" si="23"/>
        <v>0</v>
      </c>
      <c r="AE102" s="1528">
        <f t="shared" si="23"/>
        <v>0</v>
      </c>
      <c r="AF102" s="1528">
        <f t="shared" si="23"/>
        <v>0.14861401099999999</v>
      </c>
      <c r="AG102" s="1528">
        <f t="shared" si="23"/>
        <v>0</v>
      </c>
      <c r="AH102" s="1529">
        <f t="shared" si="23"/>
        <v>0</v>
      </c>
      <c r="AI102" s="1527">
        <f t="shared" si="23"/>
        <v>0.10551592380000001</v>
      </c>
      <c r="AJ102" s="1528">
        <f t="shared" si="23"/>
        <v>0</v>
      </c>
      <c r="AK102" s="1528">
        <f t="shared" si="23"/>
        <v>5.4762700174000001</v>
      </c>
      <c r="AL102" s="1528">
        <f t="shared" si="23"/>
        <v>0</v>
      </c>
      <c r="AM102" s="1528">
        <f t="shared" si="23"/>
        <v>1.3445040224</v>
      </c>
      <c r="AN102" s="1529">
        <f t="shared" si="23"/>
        <v>0</v>
      </c>
      <c r="AO102" s="1527"/>
      <c r="AP102" s="1529">
        <f t="shared" ref="AP102:AX102" si="24">SUM(AP103:AP114)</f>
        <v>0</v>
      </c>
      <c r="AQ102" s="1527">
        <f t="shared" si="24"/>
        <v>0.20085160760000001</v>
      </c>
      <c r="AR102" s="1528">
        <f t="shared" si="24"/>
        <v>0.76800395980000002</v>
      </c>
      <c r="AS102" s="1528">
        <f t="shared" si="24"/>
        <v>0</v>
      </c>
      <c r="AT102" s="1528">
        <f t="shared" si="24"/>
        <v>0.58050719439999998</v>
      </c>
      <c r="AU102" s="1528">
        <f t="shared" si="24"/>
        <v>0</v>
      </c>
      <c r="AV102" s="1529">
        <f t="shared" si="24"/>
        <v>0</v>
      </c>
      <c r="AW102" s="1527">
        <f t="shared" si="24"/>
        <v>0</v>
      </c>
      <c r="AX102" s="1529">
        <f t="shared" si="24"/>
        <v>0</v>
      </c>
      <c r="AY102" s="1529">
        <f t="shared" si="21"/>
        <v>71.720076519000017</v>
      </c>
    </row>
    <row r="103" spans="1:51" x14ac:dyDescent="0.25">
      <c r="A103" s="918"/>
      <c r="B103" s="918" t="s">
        <v>807</v>
      </c>
      <c r="C103" s="919">
        <v>0</v>
      </c>
      <c r="D103" s="920">
        <v>0</v>
      </c>
      <c r="E103" s="920">
        <v>0</v>
      </c>
      <c r="F103" s="920">
        <v>0</v>
      </c>
      <c r="G103" s="920">
        <v>0</v>
      </c>
      <c r="H103" s="921">
        <v>0</v>
      </c>
      <c r="I103" s="919">
        <v>0</v>
      </c>
      <c r="J103" s="920">
        <v>0</v>
      </c>
      <c r="K103" s="920">
        <v>0</v>
      </c>
      <c r="L103" s="920">
        <v>0</v>
      </c>
      <c r="M103" s="920">
        <v>0</v>
      </c>
      <c r="N103" s="920">
        <v>0</v>
      </c>
      <c r="O103" s="921">
        <v>0</v>
      </c>
      <c r="P103" s="919">
        <v>0</v>
      </c>
      <c r="Q103" s="920">
        <v>0</v>
      </c>
      <c r="R103" s="920">
        <v>0</v>
      </c>
      <c r="S103" s="920">
        <v>0</v>
      </c>
      <c r="T103" s="920">
        <v>0</v>
      </c>
      <c r="U103" s="920">
        <v>0</v>
      </c>
      <c r="V103" s="920">
        <v>0</v>
      </c>
      <c r="W103" s="920">
        <v>0</v>
      </c>
      <c r="X103" s="920">
        <v>0</v>
      </c>
      <c r="Y103" s="921">
        <v>0</v>
      </c>
      <c r="Z103" s="919">
        <v>0</v>
      </c>
      <c r="AA103" s="920">
        <v>0</v>
      </c>
      <c r="AB103" s="920">
        <v>0</v>
      </c>
      <c r="AC103" s="920">
        <v>0</v>
      </c>
      <c r="AD103" s="920">
        <v>0</v>
      </c>
      <c r="AE103" s="920">
        <v>0</v>
      </c>
      <c r="AF103" s="920">
        <v>0</v>
      </c>
      <c r="AG103" s="920">
        <v>0</v>
      </c>
      <c r="AH103" s="921">
        <v>0</v>
      </c>
      <c r="AI103" s="919">
        <v>0</v>
      </c>
      <c r="AJ103" s="920">
        <v>0</v>
      </c>
      <c r="AK103" s="920">
        <v>0</v>
      </c>
      <c r="AL103" s="920">
        <v>0</v>
      </c>
      <c r="AM103" s="920">
        <v>0</v>
      </c>
      <c r="AN103" s="921">
        <v>0</v>
      </c>
      <c r="AO103" s="919">
        <v>0</v>
      </c>
      <c r="AP103" s="921">
        <v>0</v>
      </c>
      <c r="AQ103" s="919">
        <v>0</v>
      </c>
      <c r="AR103" s="920">
        <v>0.56715235220000004</v>
      </c>
      <c r="AS103" s="920">
        <v>0</v>
      </c>
      <c r="AT103" s="920">
        <v>0.58050719439999998</v>
      </c>
      <c r="AU103" s="920">
        <v>0</v>
      </c>
      <c r="AV103" s="921">
        <v>0</v>
      </c>
      <c r="AW103" s="919">
        <v>0</v>
      </c>
      <c r="AX103" s="921">
        <v>0</v>
      </c>
      <c r="AY103" s="921">
        <v>1.1476595465999999</v>
      </c>
    </row>
    <row r="104" spans="1:51" x14ac:dyDescent="0.25">
      <c r="A104" s="918"/>
      <c r="B104" s="918" t="s">
        <v>2157</v>
      </c>
      <c r="C104" s="919">
        <v>0</v>
      </c>
      <c r="D104" s="920">
        <v>0</v>
      </c>
      <c r="E104" s="920">
        <v>0</v>
      </c>
      <c r="F104" s="920">
        <v>0</v>
      </c>
      <c r="G104" s="920">
        <v>0</v>
      </c>
      <c r="H104" s="921">
        <v>0</v>
      </c>
      <c r="I104" s="919">
        <v>0</v>
      </c>
      <c r="J104" s="920">
        <v>0</v>
      </c>
      <c r="K104" s="920">
        <v>0</v>
      </c>
      <c r="L104" s="920">
        <v>0</v>
      </c>
      <c r="M104" s="920">
        <v>0</v>
      </c>
      <c r="N104" s="920">
        <v>0</v>
      </c>
      <c r="O104" s="921">
        <v>0</v>
      </c>
      <c r="P104" s="919">
        <v>0</v>
      </c>
      <c r="Q104" s="920">
        <v>0</v>
      </c>
      <c r="R104" s="920">
        <v>0</v>
      </c>
      <c r="S104" s="920">
        <v>0</v>
      </c>
      <c r="T104" s="920">
        <v>0</v>
      </c>
      <c r="U104" s="920">
        <v>0</v>
      </c>
      <c r="V104" s="920">
        <v>0</v>
      </c>
      <c r="W104" s="920">
        <v>0</v>
      </c>
      <c r="X104" s="920">
        <v>0</v>
      </c>
      <c r="Y104" s="921">
        <v>0</v>
      </c>
      <c r="Z104" s="919">
        <v>0</v>
      </c>
      <c r="AA104" s="920">
        <v>0</v>
      </c>
      <c r="AB104" s="920">
        <v>0</v>
      </c>
      <c r="AC104" s="920">
        <v>0</v>
      </c>
      <c r="AD104" s="920">
        <v>0</v>
      </c>
      <c r="AE104" s="920">
        <v>0</v>
      </c>
      <c r="AF104" s="920">
        <v>0</v>
      </c>
      <c r="AG104" s="920">
        <v>0</v>
      </c>
      <c r="AH104" s="921">
        <v>0</v>
      </c>
      <c r="AI104" s="919">
        <v>0</v>
      </c>
      <c r="AJ104" s="920">
        <v>0</v>
      </c>
      <c r="AK104" s="920">
        <v>0</v>
      </c>
      <c r="AL104" s="920">
        <v>0</v>
      </c>
      <c r="AM104" s="920">
        <v>0</v>
      </c>
      <c r="AN104" s="921">
        <v>0</v>
      </c>
      <c r="AO104" s="919">
        <v>0</v>
      </c>
      <c r="AP104" s="921">
        <v>0</v>
      </c>
      <c r="AQ104" s="919">
        <v>0.20085160760000001</v>
      </c>
      <c r="AR104" s="920">
        <v>0.20085160760000001</v>
      </c>
      <c r="AS104" s="920">
        <v>0</v>
      </c>
      <c r="AT104" s="920">
        <v>0</v>
      </c>
      <c r="AU104" s="920">
        <v>0</v>
      </c>
      <c r="AV104" s="921">
        <v>0</v>
      </c>
      <c r="AW104" s="919">
        <v>0</v>
      </c>
      <c r="AX104" s="921">
        <v>0</v>
      </c>
      <c r="AY104" s="921">
        <v>0.40170321520000002</v>
      </c>
    </row>
    <row r="105" spans="1:51" x14ac:dyDescent="0.25">
      <c r="A105" s="918"/>
      <c r="B105" s="918" t="s">
        <v>918</v>
      </c>
      <c r="C105" s="919">
        <v>14.4773955186</v>
      </c>
      <c r="D105" s="920">
        <v>0</v>
      </c>
      <c r="E105" s="920">
        <v>0</v>
      </c>
      <c r="F105" s="920">
        <v>0</v>
      </c>
      <c r="G105" s="920">
        <v>0</v>
      </c>
      <c r="H105" s="921">
        <v>19.621690996600002</v>
      </c>
      <c r="I105" s="919">
        <v>0.29706283320000004</v>
      </c>
      <c r="J105" s="920">
        <v>0</v>
      </c>
      <c r="K105" s="920">
        <v>0</v>
      </c>
      <c r="L105" s="920">
        <v>0</v>
      </c>
      <c r="M105" s="920">
        <v>0</v>
      </c>
      <c r="N105" s="920">
        <v>0</v>
      </c>
      <c r="O105" s="921">
        <v>0</v>
      </c>
      <c r="P105" s="919">
        <v>0</v>
      </c>
      <c r="Q105" s="920">
        <v>0</v>
      </c>
      <c r="R105" s="920">
        <v>0</v>
      </c>
      <c r="S105" s="920">
        <v>0</v>
      </c>
      <c r="T105" s="920">
        <v>0</v>
      </c>
      <c r="U105" s="920">
        <v>0</v>
      </c>
      <c r="V105" s="920">
        <v>0</v>
      </c>
      <c r="W105" s="920">
        <v>0</v>
      </c>
      <c r="X105" s="920">
        <v>0</v>
      </c>
      <c r="Y105" s="921">
        <v>0</v>
      </c>
      <c r="Z105" s="919">
        <v>0</v>
      </c>
      <c r="AA105" s="920">
        <v>0</v>
      </c>
      <c r="AB105" s="920">
        <v>0</v>
      </c>
      <c r="AC105" s="920">
        <v>0</v>
      </c>
      <c r="AD105" s="920">
        <v>0</v>
      </c>
      <c r="AE105" s="920">
        <v>0</v>
      </c>
      <c r="AF105" s="920">
        <v>0</v>
      </c>
      <c r="AG105" s="920">
        <v>0</v>
      </c>
      <c r="AH105" s="921">
        <v>0</v>
      </c>
      <c r="AI105" s="919">
        <v>0</v>
      </c>
      <c r="AJ105" s="920">
        <v>0</v>
      </c>
      <c r="AK105" s="920">
        <v>0</v>
      </c>
      <c r="AL105" s="920">
        <v>0</v>
      </c>
      <c r="AM105" s="920">
        <v>0</v>
      </c>
      <c r="AN105" s="921">
        <v>0</v>
      </c>
      <c r="AO105" s="919">
        <v>0</v>
      </c>
      <c r="AP105" s="921">
        <v>0</v>
      </c>
      <c r="AQ105" s="919">
        <v>0</v>
      </c>
      <c r="AR105" s="920">
        <v>0</v>
      </c>
      <c r="AS105" s="920">
        <v>0</v>
      </c>
      <c r="AT105" s="920">
        <v>0</v>
      </c>
      <c r="AU105" s="920">
        <v>0</v>
      </c>
      <c r="AV105" s="921">
        <v>0</v>
      </c>
      <c r="AW105" s="919">
        <v>0</v>
      </c>
      <c r="AX105" s="921">
        <v>0</v>
      </c>
      <c r="AY105" s="921">
        <v>34.396149348400002</v>
      </c>
    </row>
    <row r="106" spans="1:51" x14ac:dyDescent="0.25">
      <c r="A106" s="918"/>
      <c r="B106" s="918" t="s">
        <v>919</v>
      </c>
      <c r="C106" s="919">
        <v>0</v>
      </c>
      <c r="D106" s="920">
        <v>0</v>
      </c>
      <c r="E106" s="920">
        <v>0</v>
      </c>
      <c r="F106" s="920">
        <v>0</v>
      </c>
      <c r="G106" s="920">
        <v>3.5785876000000001E-2</v>
      </c>
      <c r="H106" s="921">
        <v>0.42457802240000003</v>
      </c>
      <c r="I106" s="919">
        <v>0</v>
      </c>
      <c r="J106" s="920">
        <v>0</v>
      </c>
      <c r="K106" s="920">
        <v>0</v>
      </c>
      <c r="L106" s="920">
        <v>0</v>
      </c>
      <c r="M106" s="920">
        <v>0</v>
      </c>
      <c r="N106" s="920">
        <v>0</v>
      </c>
      <c r="O106" s="921">
        <v>0</v>
      </c>
      <c r="P106" s="919">
        <v>0</v>
      </c>
      <c r="Q106" s="920">
        <v>0</v>
      </c>
      <c r="R106" s="920">
        <v>0</v>
      </c>
      <c r="S106" s="920">
        <v>0</v>
      </c>
      <c r="T106" s="920">
        <v>0</v>
      </c>
      <c r="U106" s="920">
        <v>0</v>
      </c>
      <c r="V106" s="920">
        <v>0</v>
      </c>
      <c r="W106" s="920">
        <v>0</v>
      </c>
      <c r="X106" s="920">
        <v>0</v>
      </c>
      <c r="Y106" s="921">
        <v>0</v>
      </c>
      <c r="Z106" s="919">
        <v>0</v>
      </c>
      <c r="AA106" s="920">
        <v>0</v>
      </c>
      <c r="AB106" s="920">
        <v>0</v>
      </c>
      <c r="AC106" s="920">
        <v>0</v>
      </c>
      <c r="AD106" s="920">
        <v>0</v>
      </c>
      <c r="AE106" s="920">
        <v>0</v>
      </c>
      <c r="AF106" s="920">
        <v>0</v>
      </c>
      <c r="AG106" s="920">
        <v>0</v>
      </c>
      <c r="AH106" s="921">
        <v>0</v>
      </c>
      <c r="AI106" s="919">
        <v>0</v>
      </c>
      <c r="AJ106" s="920">
        <v>0</v>
      </c>
      <c r="AK106" s="920">
        <v>0</v>
      </c>
      <c r="AL106" s="920">
        <v>0</v>
      </c>
      <c r="AM106" s="920">
        <v>0</v>
      </c>
      <c r="AN106" s="921">
        <v>0</v>
      </c>
      <c r="AO106" s="919">
        <v>0</v>
      </c>
      <c r="AP106" s="921">
        <v>0</v>
      </c>
      <c r="AQ106" s="919">
        <v>0</v>
      </c>
      <c r="AR106" s="920">
        <v>0</v>
      </c>
      <c r="AS106" s="920">
        <v>0</v>
      </c>
      <c r="AT106" s="920">
        <v>0</v>
      </c>
      <c r="AU106" s="920">
        <v>0</v>
      </c>
      <c r="AV106" s="921">
        <v>0</v>
      </c>
      <c r="AW106" s="919">
        <v>0</v>
      </c>
      <c r="AX106" s="921">
        <v>0</v>
      </c>
      <c r="AY106" s="921">
        <v>0.46036389840000008</v>
      </c>
    </row>
    <row r="107" spans="1:51" x14ac:dyDescent="0.25">
      <c r="A107" s="918"/>
      <c r="B107" s="918" t="s">
        <v>920</v>
      </c>
      <c r="C107" s="919">
        <v>0</v>
      </c>
      <c r="D107" s="920">
        <v>0</v>
      </c>
      <c r="E107" s="920">
        <v>0</v>
      </c>
      <c r="F107" s="920">
        <v>0</v>
      </c>
      <c r="G107" s="920">
        <v>0</v>
      </c>
      <c r="H107" s="921">
        <v>11.472866027</v>
      </c>
      <c r="I107" s="919">
        <v>0</v>
      </c>
      <c r="J107" s="920">
        <v>0</v>
      </c>
      <c r="K107" s="920">
        <v>0</v>
      </c>
      <c r="L107" s="920">
        <v>0</v>
      </c>
      <c r="M107" s="920">
        <v>0</v>
      </c>
      <c r="N107" s="920">
        <v>0</v>
      </c>
      <c r="O107" s="921">
        <v>0</v>
      </c>
      <c r="P107" s="919">
        <v>0</v>
      </c>
      <c r="Q107" s="920">
        <v>0</v>
      </c>
      <c r="R107" s="920">
        <v>0</v>
      </c>
      <c r="S107" s="920">
        <v>0</v>
      </c>
      <c r="T107" s="920">
        <v>0</v>
      </c>
      <c r="U107" s="920">
        <v>0</v>
      </c>
      <c r="V107" s="920">
        <v>0</v>
      </c>
      <c r="W107" s="920">
        <v>0</v>
      </c>
      <c r="X107" s="920">
        <v>0</v>
      </c>
      <c r="Y107" s="921">
        <v>0</v>
      </c>
      <c r="Z107" s="919">
        <v>0</v>
      </c>
      <c r="AA107" s="920">
        <v>0</v>
      </c>
      <c r="AB107" s="920">
        <v>0</v>
      </c>
      <c r="AC107" s="920">
        <v>0</v>
      </c>
      <c r="AD107" s="920">
        <v>0</v>
      </c>
      <c r="AE107" s="920">
        <v>0</v>
      </c>
      <c r="AF107" s="920">
        <v>0</v>
      </c>
      <c r="AG107" s="920">
        <v>0</v>
      </c>
      <c r="AH107" s="921">
        <v>0</v>
      </c>
      <c r="AI107" s="919">
        <v>0</v>
      </c>
      <c r="AJ107" s="920">
        <v>0</v>
      </c>
      <c r="AK107" s="920">
        <v>0</v>
      </c>
      <c r="AL107" s="920">
        <v>0</v>
      </c>
      <c r="AM107" s="920">
        <v>0</v>
      </c>
      <c r="AN107" s="921">
        <v>0</v>
      </c>
      <c r="AO107" s="919">
        <v>0</v>
      </c>
      <c r="AP107" s="921">
        <v>0</v>
      </c>
      <c r="AQ107" s="919">
        <v>0</v>
      </c>
      <c r="AR107" s="920">
        <v>0</v>
      </c>
      <c r="AS107" s="920">
        <v>0</v>
      </c>
      <c r="AT107" s="920">
        <v>0</v>
      </c>
      <c r="AU107" s="920">
        <v>0</v>
      </c>
      <c r="AV107" s="921">
        <v>0</v>
      </c>
      <c r="AW107" s="919">
        <v>0</v>
      </c>
      <c r="AX107" s="921">
        <v>0</v>
      </c>
      <c r="AY107" s="921">
        <v>11.472866027</v>
      </c>
    </row>
    <row r="108" spans="1:51" x14ac:dyDescent="0.25">
      <c r="A108" s="918"/>
      <c r="B108" s="918" t="s">
        <v>766</v>
      </c>
      <c r="C108" s="919">
        <v>0</v>
      </c>
      <c r="D108" s="920">
        <v>0</v>
      </c>
      <c r="E108" s="920">
        <v>0</v>
      </c>
      <c r="F108" s="920">
        <v>0</v>
      </c>
      <c r="G108" s="920">
        <v>1.6671420332</v>
      </c>
      <c r="H108" s="921">
        <v>7.8772459388000007</v>
      </c>
      <c r="I108" s="919">
        <v>0</v>
      </c>
      <c r="J108" s="920">
        <v>0</v>
      </c>
      <c r="K108" s="920">
        <v>0</v>
      </c>
      <c r="L108" s="920">
        <v>0</v>
      </c>
      <c r="M108" s="920">
        <v>0</v>
      </c>
      <c r="N108" s="920">
        <v>0</v>
      </c>
      <c r="O108" s="921">
        <v>0</v>
      </c>
      <c r="P108" s="919">
        <v>0</v>
      </c>
      <c r="Q108" s="920">
        <v>0</v>
      </c>
      <c r="R108" s="920">
        <v>0</v>
      </c>
      <c r="S108" s="920">
        <v>0</v>
      </c>
      <c r="T108" s="920">
        <v>0</v>
      </c>
      <c r="U108" s="920">
        <v>0</v>
      </c>
      <c r="V108" s="920">
        <v>0</v>
      </c>
      <c r="W108" s="920">
        <v>0</v>
      </c>
      <c r="X108" s="920">
        <v>0</v>
      </c>
      <c r="Y108" s="921">
        <v>0</v>
      </c>
      <c r="Z108" s="919">
        <v>0</v>
      </c>
      <c r="AA108" s="920">
        <v>0</v>
      </c>
      <c r="AB108" s="920">
        <v>0</v>
      </c>
      <c r="AC108" s="920">
        <v>0</v>
      </c>
      <c r="AD108" s="920">
        <v>0</v>
      </c>
      <c r="AE108" s="920">
        <v>0</v>
      </c>
      <c r="AF108" s="920">
        <v>0</v>
      </c>
      <c r="AG108" s="920">
        <v>0</v>
      </c>
      <c r="AH108" s="921">
        <v>0</v>
      </c>
      <c r="AI108" s="919">
        <v>0</v>
      </c>
      <c r="AJ108" s="920">
        <v>0</v>
      </c>
      <c r="AK108" s="920">
        <v>0</v>
      </c>
      <c r="AL108" s="920">
        <v>0</v>
      </c>
      <c r="AM108" s="920">
        <v>0</v>
      </c>
      <c r="AN108" s="921">
        <v>0</v>
      </c>
      <c r="AO108" s="919">
        <v>0</v>
      </c>
      <c r="AP108" s="921">
        <v>0</v>
      </c>
      <c r="AQ108" s="919">
        <v>0</v>
      </c>
      <c r="AR108" s="920">
        <v>0</v>
      </c>
      <c r="AS108" s="920">
        <v>0</v>
      </c>
      <c r="AT108" s="920">
        <v>0</v>
      </c>
      <c r="AU108" s="920">
        <v>0</v>
      </c>
      <c r="AV108" s="921">
        <v>0</v>
      </c>
      <c r="AW108" s="919">
        <v>0</v>
      </c>
      <c r="AX108" s="921">
        <v>0</v>
      </c>
      <c r="AY108" s="921">
        <v>9.5443879720000009</v>
      </c>
    </row>
    <row r="109" spans="1:51" x14ac:dyDescent="0.25">
      <c r="A109" s="918"/>
      <c r="B109" s="918" t="s">
        <v>1319</v>
      </c>
      <c r="C109" s="919">
        <v>0</v>
      </c>
      <c r="D109" s="920">
        <v>0</v>
      </c>
      <c r="E109" s="920">
        <v>0</v>
      </c>
      <c r="F109" s="920">
        <v>0</v>
      </c>
      <c r="G109" s="920">
        <v>0</v>
      </c>
      <c r="H109" s="921">
        <v>0.2111102574</v>
      </c>
      <c r="I109" s="919">
        <v>0</v>
      </c>
      <c r="J109" s="920">
        <v>0</v>
      </c>
      <c r="K109" s="920">
        <v>0</v>
      </c>
      <c r="L109" s="920">
        <v>0</v>
      </c>
      <c r="M109" s="920">
        <v>0</v>
      </c>
      <c r="N109" s="920">
        <v>0</v>
      </c>
      <c r="O109" s="921">
        <v>0</v>
      </c>
      <c r="P109" s="919">
        <v>0</v>
      </c>
      <c r="Q109" s="920">
        <v>0</v>
      </c>
      <c r="R109" s="920">
        <v>0</v>
      </c>
      <c r="S109" s="920">
        <v>0</v>
      </c>
      <c r="T109" s="920">
        <v>0</v>
      </c>
      <c r="U109" s="920">
        <v>0</v>
      </c>
      <c r="V109" s="920">
        <v>0</v>
      </c>
      <c r="W109" s="920">
        <v>0</v>
      </c>
      <c r="X109" s="920">
        <v>0</v>
      </c>
      <c r="Y109" s="921">
        <v>0</v>
      </c>
      <c r="Z109" s="919">
        <v>0</v>
      </c>
      <c r="AA109" s="920">
        <v>0</v>
      </c>
      <c r="AB109" s="920">
        <v>0</v>
      </c>
      <c r="AC109" s="920">
        <v>0</v>
      </c>
      <c r="AD109" s="920">
        <v>0</v>
      </c>
      <c r="AE109" s="920">
        <v>0</v>
      </c>
      <c r="AF109" s="920">
        <v>0</v>
      </c>
      <c r="AG109" s="920">
        <v>0</v>
      </c>
      <c r="AH109" s="921">
        <v>0</v>
      </c>
      <c r="AI109" s="919">
        <v>0</v>
      </c>
      <c r="AJ109" s="920">
        <v>0</v>
      </c>
      <c r="AK109" s="920">
        <v>0</v>
      </c>
      <c r="AL109" s="920">
        <v>0</v>
      </c>
      <c r="AM109" s="920">
        <v>0</v>
      </c>
      <c r="AN109" s="921">
        <v>0</v>
      </c>
      <c r="AO109" s="919">
        <v>0</v>
      </c>
      <c r="AP109" s="921">
        <v>0</v>
      </c>
      <c r="AQ109" s="919">
        <v>0</v>
      </c>
      <c r="AR109" s="920">
        <v>0</v>
      </c>
      <c r="AS109" s="920">
        <v>0</v>
      </c>
      <c r="AT109" s="920">
        <v>0</v>
      </c>
      <c r="AU109" s="920">
        <v>0</v>
      </c>
      <c r="AV109" s="921">
        <v>0</v>
      </c>
      <c r="AW109" s="919">
        <v>0</v>
      </c>
      <c r="AX109" s="921">
        <v>0</v>
      </c>
      <c r="AY109" s="921">
        <v>0.2111102574</v>
      </c>
    </row>
    <row r="110" spans="1:51" x14ac:dyDescent="0.25">
      <c r="A110" s="918"/>
      <c r="B110" s="918" t="s">
        <v>921</v>
      </c>
      <c r="C110" s="919">
        <v>0</v>
      </c>
      <c r="D110" s="920">
        <v>0</v>
      </c>
      <c r="E110" s="920">
        <v>0</v>
      </c>
      <c r="F110" s="920">
        <v>0</v>
      </c>
      <c r="G110" s="920">
        <v>0</v>
      </c>
      <c r="H110" s="921">
        <v>0</v>
      </c>
      <c r="I110" s="919">
        <v>0</v>
      </c>
      <c r="J110" s="920">
        <v>0</v>
      </c>
      <c r="K110" s="920">
        <v>0</v>
      </c>
      <c r="L110" s="920">
        <v>0</v>
      </c>
      <c r="M110" s="920">
        <v>0</v>
      </c>
      <c r="N110" s="920">
        <v>0</v>
      </c>
      <c r="O110" s="921">
        <v>0</v>
      </c>
      <c r="P110" s="919">
        <v>0</v>
      </c>
      <c r="Q110" s="920">
        <v>0</v>
      </c>
      <c r="R110" s="920">
        <v>0</v>
      </c>
      <c r="S110" s="920">
        <v>0</v>
      </c>
      <c r="T110" s="920">
        <v>0</v>
      </c>
      <c r="U110" s="920">
        <v>0</v>
      </c>
      <c r="V110" s="920">
        <v>0</v>
      </c>
      <c r="W110" s="920">
        <v>0</v>
      </c>
      <c r="X110" s="920">
        <v>0</v>
      </c>
      <c r="Y110" s="921">
        <v>0</v>
      </c>
      <c r="Z110" s="919">
        <v>0</v>
      </c>
      <c r="AA110" s="920">
        <v>0</v>
      </c>
      <c r="AB110" s="920">
        <v>0</v>
      </c>
      <c r="AC110" s="920">
        <v>0</v>
      </c>
      <c r="AD110" s="920">
        <v>0</v>
      </c>
      <c r="AE110" s="920">
        <v>0</v>
      </c>
      <c r="AF110" s="920">
        <v>0</v>
      </c>
      <c r="AG110" s="920">
        <v>0</v>
      </c>
      <c r="AH110" s="921">
        <v>0</v>
      </c>
      <c r="AI110" s="919">
        <v>0</v>
      </c>
      <c r="AJ110" s="920">
        <v>0</v>
      </c>
      <c r="AK110" s="920">
        <v>0.45282002500000001</v>
      </c>
      <c r="AL110" s="920">
        <v>0</v>
      </c>
      <c r="AM110" s="920">
        <v>0.45282002500000001</v>
      </c>
      <c r="AN110" s="921">
        <v>0</v>
      </c>
      <c r="AO110" s="919">
        <v>0</v>
      </c>
      <c r="AP110" s="921">
        <v>0</v>
      </c>
      <c r="AQ110" s="919">
        <v>0</v>
      </c>
      <c r="AR110" s="920">
        <v>0</v>
      </c>
      <c r="AS110" s="920">
        <v>0</v>
      </c>
      <c r="AT110" s="920">
        <v>0</v>
      </c>
      <c r="AU110" s="920">
        <v>0</v>
      </c>
      <c r="AV110" s="921">
        <v>0</v>
      </c>
      <c r="AW110" s="919">
        <v>0</v>
      </c>
      <c r="AX110" s="921">
        <v>0</v>
      </c>
      <c r="AY110" s="921">
        <v>0.90564005000000003</v>
      </c>
    </row>
    <row r="111" spans="1:51" x14ac:dyDescent="0.25">
      <c r="A111" s="918"/>
      <c r="B111" s="918" t="s">
        <v>922</v>
      </c>
      <c r="C111" s="919">
        <v>0</v>
      </c>
      <c r="D111" s="920">
        <v>0</v>
      </c>
      <c r="E111" s="920">
        <v>0</v>
      </c>
      <c r="F111" s="920">
        <v>0</v>
      </c>
      <c r="G111" s="920">
        <v>0</v>
      </c>
      <c r="H111" s="921">
        <v>0</v>
      </c>
      <c r="I111" s="919">
        <v>0</v>
      </c>
      <c r="J111" s="920">
        <v>0</v>
      </c>
      <c r="K111" s="920">
        <v>0</v>
      </c>
      <c r="L111" s="920">
        <v>0</v>
      </c>
      <c r="M111" s="920">
        <v>0</v>
      </c>
      <c r="N111" s="920">
        <v>0</v>
      </c>
      <c r="O111" s="921">
        <v>0</v>
      </c>
      <c r="P111" s="919">
        <v>0</v>
      </c>
      <c r="Q111" s="920">
        <v>0</v>
      </c>
      <c r="R111" s="920">
        <v>0</v>
      </c>
      <c r="S111" s="920">
        <v>0</v>
      </c>
      <c r="T111" s="920">
        <v>0</v>
      </c>
      <c r="U111" s="920">
        <v>0</v>
      </c>
      <c r="V111" s="920">
        <v>0</v>
      </c>
      <c r="W111" s="920">
        <v>0</v>
      </c>
      <c r="X111" s="920">
        <v>0</v>
      </c>
      <c r="Y111" s="921">
        <v>0</v>
      </c>
      <c r="Z111" s="919">
        <v>0.29722802199999998</v>
      </c>
      <c r="AA111" s="920">
        <v>0.89168399740000004</v>
      </c>
      <c r="AB111" s="920">
        <v>0</v>
      </c>
      <c r="AC111" s="920">
        <v>0</v>
      </c>
      <c r="AD111" s="920">
        <v>0</v>
      </c>
      <c r="AE111" s="920">
        <v>0</v>
      </c>
      <c r="AF111" s="920">
        <v>0.14861401099999999</v>
      </c>
      <c r="AG111" s="920">
        <v>0</v>
      </c>
      <c r="AH111" s="921">
        <v>0</v>
      </c>
      <c r="AI111" s="919">
        <v>0.10551592380000001</v>
      </c>
      <c r="AJ111" s="920">
        <v>0</v>
      </c>
      <c r="AK111" s="920">
        <v>0</v>
      </c>
      <c r="AL111" s="920">
        <v>0</v>
      </c>
      <c r="AM111" s="920">
        <v>0.89168399740000004</v>
      </c>
      <c r="AN111" s="921">
        <v>0</v>
      </c>
      <c r="AO111" s="919">
        <v>0</v>
      </c>
      <c r="AP111" s="921">
        <v>0</v>
      </c>
      <c r="AQ111" s="919">
        <v>0</v>
      </c>
      <c r="AR111" s="920">
        <v>0</v>
      </c>
      <c r="AS111" s="920">
        <v>0</v>
      </c>
      <c r="AT111" s="920">
        <v>0</v>
      </c>
      <c r="AU111" s="920">
        <v>0</v>
      </c>
      <c r="AV111" s="921">
        <v>0</v>
      </c>
      <c r="AW111" s="919">
        <v>0</v>
      </c>
      <c r="AX111" s="921">
        <v>0</v>
      </c>
      <c r="AY111" s="921">
        <v>2.3347259515999998</v>
      </c>
    </row>
    <row r="112" spans="1:51" x14ac:dyDescent="0.25">
      <c r="A112" s="918"/>
      <c r="B112" s="918" t="s">
        <v>923</v>
      </c>
      <c r="C112" s="919">
        <v>0</v>
      </c>
      <c r="D112" s="920">
        <v>0</v>
      </c>
      <c r="E112" s="920">
        <v>0</v>
      </c>
      <c r="F112" s="920">
        <v>0</v>
      </c>
      <c r="G112" s="920">
        <v>0</v>
      </c>
      <c r="H112" s="921">
        <v>2.4328420620000002</v>
      </c>
      <c r="I112" s="919">
        <v>0.30525902400000005</v>
      </c>
      <c r="J112" s="920">
        <v>0</v>
      </c>
      <c r="K112" s="920">
        <v>0.30862797000000003</v>
      </c>
      <c r="L112" s="920">
        <v>0</v>
      </c>
      <c r="M112" s="920">
        <v>2.4705802940000003</v>
      </c>
      <c r="N112" s="920">
        <v>0</v>
      </c>
      <c r="O112" s="921">
        <v>0</v>
      </c>
      <c r="P112" s="919">
        <v>0</v>
      </c>
      <c r="Q112" s="920">
        <v>0</v>
      </c>
      <c r="R112" s="920">
        <v>0</v>
      </c>
      <c r="S112" s="920">
        <v>0</v>
      </c>
      <c r="T112" s="920">
        <v>0</v>
      </c>
      <c r="U112" s="920">
        <v>0</v>
      </c>
      <c r="V112" s="920">
        <v>0</v>
      </c>
      <c r="W112" s="920">
        <v>0</v>
      </c>
      <c r="X112" s="920">
        <v>0</v>
      </c>
      <c r="Y112" s="921">
        <v>0</v>
      </c>
      <c r="Z112" s="919">
        <v>0</v>
      </c>
      <c r="AA112" s="920">
        <v>0</v>
      </c>
      <c r="AB112" s="920">
        <v>0</v>
      </c>
      <c r="AC112" s="920">
        <v>0</v>
      </c>
      <c r="AD112" s="920">
        <v>0</v>
      </c>
      <c r="AE112" s="920">
        <v>0</v>
      </c>
      <c r="AF112" s="920">
        <v>0</v>
      </c>
      <c r="AG112" s="920">
        <v>0</v>
      </c>
      <c r="AH112" s="921">
        <v>0</v>
      </c>
      <c r="AI112" s="919">
        <v>0</v>
      </c>
      <c r="AJ112" s="920">
        <v>0</v>
      </c>
      <c r="AK112" s="920">
        <v>0</v>
      </c>
      <c r="AL112" s="920">
        <v>0</v>
      </c>
      <c r="AM112" s="920">
        <v>0</v>
      </c>
      <c r="AN112" s="921">
        <v>0</v>
      </c>
      <c r="AO112" s="919">
        <v>0</v>
      </c>
      <c r="AP112" s="921">
        <v>0</v>
      </c>
      <c r="AQ112" s="919">
        <v>0</v>
      </c>
      <c r="AR112" s="920">
        <v>0</v>
      </c>
      <c r="AS112" s="920">
        <v>0</v>
      </c>
      <c r="AT112" s="920">
        <v>0</v>
      </c>
      <c r="AU112" s="920">
        <v>0</v>
      </c>
      <c r="AV112" s="921">
        <v>0</v>
      </c>
      <c r="AW112" s="919">
        <v>0</v>
      </c>
      <c r="AX112" s="921">
        <v>0</v>
      </c>
      <c r="AY112" s="921">
        <v>5.5173093500000006</v>
      </c>
    </row>
    <row r="113" spans="1:53" x14ac:dyDescent="0.25">
      <c r="A113" s="918"/>
      <c r="B113" s="918" t="s">
        <v>769</v>
      </c>
      <c r="C113" s="919">
        <v>0</v>
      </c>
      <c r="D113" s="920">
        <v>0</v>
      </c>
      <c r="E113" s="920">
        <v>0</v>
      </c>
      <c r="F113" s="920">
        <v>0</v>
      </c>
      <c r="G113" s="920">
        <v>0</v>
      </c>
      <c r="H113" s="921">
        <v>0</v>
      </c>
      <c r="I113" s="919">
        <v>0.30471091000000006</v>
      </c>
      <c r="J113" s="920">
        <v>0</v>
      </c>
      <c r="K113" s="920">
        <v>0</v>
      </c>
      <c r="L113" s="920">
        <v>0</v>
      </c>
      <c r="M113" s="920">
        <v>0</v>
      </c>
      <c r="N113" s="920">
        <v>0</v>
      </c>
      <c r="O113" s="921">
        <v>0</v>
      </c>
      <c r="P113" s="919">
        <v>0</v>
      </c>
      <c r="Q113" s="920">
        <v>0</v>
      </c>
      <c r="R113" s="920">
        <v>0</v>
      </c>
      <c r="S113" s="920">
        <v>0</v>
      </c>
      <c r="T113" s="920">
        <v>0</v>
      </c>
      <c r="U113" s="920">
        <v>0</v>
      </c>
      <c r="V113" s="920">
        <v>0</v>
      </c>
      <c r="W113" s="920">
        <v>0</v>
      </c>
      <c r="X113" s="920">
        <v>0</v>
      </c>
      <c r="Y113" s="921">
        <v>0</v>
      </c>
      <c r="Z113" s="919">
        <v>0</v>
      </c>
      <c r="AA113" s="920">
        <v>0</v>
      </c>
      <c r="AB113" s="920">
        <v>0</v>
      </c>
      <c r="AC113" s="920">
        <v>0</v>
      </c>
      <c r="AD113" s="920">
        <v>0</v>
      </c>
      <c r="AE113" s="920">
        <v>0</v>
      </c>
      <c r="AF113" s="920">
        <v>0</v>
      </c>
      <c r="AG113" s="920">
        <v>0</v>
      </c>
      <c r="AH113" s="921">
        <v>0</v>
      </c>
      <c r="AI113" s="919">
        <v>0</v>
      </c>
      <c r="AJ113" s="920">
        <v>0</v>
      </c>
      <c r="AK113" s="920">
        <v>0</v>
      </c>
      <c r="AL113" s="920">
        <v>0</v>
      </c>
      <c r="AM113" s="920">
        <v>0</v>
      </c>
      <c r="AN113" s="921">
        <v>0</v>
      </c>
      <c r="AO113" s="919">
        <v>0</v>
      </c>
      <c r="AP113" s="921">
        <v>0</v>
      </c>
      <c r="AQ113" s="919">
        <v>0</v>
      </c>
      <c r="AR113" s="920">
        <v>0</v>
      </c>
      <c r="AS113" s="920">
        <v>0</v>
      </c>
      <c r="AT113" s="920">
        <v>0</v>
      </c>
      <c r="AU113" s="920">
        <v>0</v>
      </c>
      <c r="AV113" s="921">
        <v>0</v>
      </c>
      <c r="AW113" s="919">
        <v>0</v>
      </c>
      <c r="AX113" s="921">
        <v>0</v>
      </c>
      <c r="AY113" s="921">
        <v>0.30471091000000006</v>
      </c>
    </row>
    <row r="114" spans="1:53" ht="15.75" thickBot="1" x14ac:dyDescent="0.3">
      <c r="A114" s="918"/>
      <c r="B114" s="918" t="s">
        <v>810</v>
      </c>
      <c r="C114" s="919">
        <v>0</v>
      </c>
      <c r="D114" s="920">
        <v>0</v>
      </c>
      <c r="E114" s="920">
        <v>0</v>
      </c>
      <c r="F114" s="920">
        <v>0</v>
      </c>
      <c r="G114" s="920">
        <v>0</v>
      </c>
      <c r="H114" s="921">
        <v>0</v>
      </c>
      <c r="I114" s="919">
        <v>0</v>
      </c>
      <c r="J114" s="920">
        <v>0</v>
      </c>
      <c r="K114" s="920">
        <v>0</v>
      </c>
      <c r="L114" s="920">
        <v>0</v>
      </c>
      <c r="M114" s="920">
        <v>0</v>
      </c>
      <c r="N114" s="920">
        <v>0</v>
      </c>
      <c r="O114" s="921">
        <v>0</v>
      </c>
      <c r="P114" s="919">
        <v>0</v>
      </c>
      <c r="Q114" s="920">
        <v>0</v>
      </c>
      <c r="R114" s="920">
        <v>0</v>
      </c>
      <c r="S114" s="920">
        <v>0</v>
      </c>
      <c r="T114" s="920">
        <v>0</v>
      </c>
      <c r="U114" s="920">
        <v>0</v>
      </c>
      <c r="V114" s="920">
        <v>0</v>
      </c>
      <c r="W114" s="920">
        <v>0</v>
      </c>
      <c r="X114" s="920">
        <v>0</v>
      </c>
      <c r="Y114" s="921">
        <v>0</v>
      </c>
      <c r="Z114" s="919">
        <v>0</v>
      </c>
      <c r="AA114" s="920">
        <v>0</v>
      </c>
      <c r="AB114" s="920">
        <v>0</v>
      </c>
      <c r="AC114" s="920">
        <v>0</v>
      </c>
      <c r="AD114" s="920">
        <v>0</v>
      </c>
      <c r="AE114" s="920">
        <v>0</v>
      </c>
      <c r="AF114" s="920">
        <v>0</v>
      </c>
      <c r="AG114" s="920">
        <v>0</v>
      </c>
      <c r="AH114" s="921">
        <v>0</v>
      </c>
      <c r="AI114" s="919">
        <v>0</v>
      </c>
      <c r="AJ114" s="920">
        <v>0</v>
      </c>
      <c r="AK114" s="920">
        <v>5.0234499923999998</v>
      </c>
      <c r="AL114" s="920">
        <v>0</v>
      </c>
      <c r="AM114" s="920">
        <v>0</v>
      </c>
      <c r="AN114" s="921">
        <v>0</v>
      </c>
      <c r="AO114" s="919">
        <v>0</v>
      </c>
      <c r="AP114" s="921">
        <v>0</v>
      </c>
      <c r="AQ114" s="919">
        <v>0</v>
      </c>
      <c r="AR114" s="920">
        <v>0</v>
      </c>
      <c r="AS114" s="920">
        <v>0</v>
      </c>
      <c r="AT114" s="920">
        <v>0</v>
      </c>
      <c r="AU114" s="920">
        <v>0</v>
      </c>
      <c r="AV114" s="921">
        <v>0</v>
      </c>
      <c r="AW114" s="919">
        <v>0</v>
      </c>
      <c r="AX114" s="921">
        <v>0</v>
      </c>
      <c r="AY114" s="921">
        <v>5.0234499923999998</v>
      </c>
    </row>
    <row r="115" spans="1:53" ht="15.75" thickBot="1" x14ac:dyDescent="0.3">
      <c r="A115" s="2055" t="s">
        <v>1885</v>
      </c>
      <c r="B115" s="2056"/>
      <c r="C115" s="1527">
        <f t="shared" ref="C115:AX115" si="25">C102+C94+C92+C71+C69+C67+C65+C63+C61+C33+C21+C7</f>
        <v>71.505586751199999</v>
      </c>
      <c r="D115" s="1528">
        <f t="shared" si="25"/>
        <v>161.98765646000001</v>
      </c>
      <c r="E115" s="1528">
        <f t="shared" si="25"/>
        <v>141.50573861340001</v>
      </c>
      <c r="F115" s="1528">
        <f t="shared" si="25"/>
        <v>163.66282489899999</v>
      </c>
      <c r="G115" s="1528">
        <f t="shared" si="25"/>
        <v>16.586880298800001</v>
      </c>
      <c r="H115" s="1529">
        <f t="shared" si="25"/>
        <v>296.18244810279998</v>
      </c>
      <c r="I115" s="1527">
        <f t="shared" si="25"/>
        <v>123.55751326659998</v>
      </c>
      <c r="J115" s="1528">
        <f t="shared" si="25"/>
        <v>90.606567458399994</v>
      </c>
      <c r="K115" s="1528">
        <f t="shared" si="25"/>
        <v>130.58323213880001</v>
      </c>
      <c r="L115" s="1528">
        <f t="shared" si="25"/>
        <v>177.3729116502</v>
      </c>
      <c r="M115" s="1528">
        <f t="shared" si="25"/>
        <v>196.75085738000001</v>
      </c>
      <c r="N115" s="1528">
        <f t="shared" si="25"/>
        <v>76.717075517600023</v>
      </c>
      <c r="O115" s="1529">
        <f t="shared" si="25"/>
        <v>61.342528924600003</v>
      </c>
      <c r="P115" s="1527">
        <f t="shared" si="25"/>
        <v>162.87360570319998</v>
      </c>
      <c r="Q115" s="1528">
        <f t="shared" si="25"/>
        <v>98.527551865400014</v>
      </c>
      <c r="R115" s="1528">
        <f t="shared" si="25"/>
        <v>113.68395752420001</v>
      </c>
      <c r="S115" s="1528">
        <f t="shared" si="25"/>
        <v>151.56087231320001</v>
      </c>
      <c r="T115" s="1528">
        <f t="shared" si="25"/>
        <v>40.774767987800004</v>
      </c>
      <c r="U115" s="1528">
        <f t="shared" si="25"/>
        <v>44.500011343200001</v>
      </c>
      <c r="V115" s="1528">
        <f t="shared" si="25"/>
        <v>71.919926360800019</v>
      </c>
      <c r="W115" s="1528">
        <f t="shared" si="25"/>
        <v>26.589490545799997</v>
      </c>
      <c r="X115" s="1528">
        <f t="shared" si="25"/>
        <v>73.360447745200005</v>
      </c>
      <c r="Y115" s="1529">
        <f t="shared" si="25"/>
        <v>35.352932207600006</v>
      </c>
      <c r="Z115" s="1527">
        <f t="shared" si="25"/>
        <v>85.011706288599996</v>
      </c>
      <c r="AA115" s="1528">
        <f t="shared" si="25"/>
        <v>283.9866972964</v>
      </c>
      <c r="AB115" s="1528">
        <f t="shared" si="25"/>
        <v>191.20854874939999</v>
      </c>
      <c r="AC115" s="1528">
        <f t="shared" si="25"/>
        <v>127.36382803340001</v>
      </c>
      <c r="AD115" s="1528">
        <f t="shared" si="25"/>
        <v>8.4871841110000013</v>
      </c>
      <c r="AE115" s="1528">
        <f t="shared" si="25"/>
        <v>307.83081453879998</v>
      </c>
      <c r="AF115" s="1528">
        <f t="shared" si="25"/>
        <v>127.5313710482</v>
      </c>
      <c r="AG115" s="1528">
        <f t="shared" si="25"/>
        <v>168.42754354300001</v>
      </c>
      <c r="AH115" s="1529">
        <f t="shared" si="25"/>
        <v>30.554819563800002</v>
      </c>
      <c r="AI115" s="1527">
        <f t="shared" si="25"/>
        <v>105.64366804459999</v>
      </c>
      <c r="AJ115" s="1528">
        <f t="shared" si="25"/>
        <v>153.3256592434</v>
      </c>
      <c r="AK115" s="1528">
        <f t="shared" si="25"/>
        <v>152.62570518019999</v>
      </c>
      <c r="AL115" s="1528">
        <f t="shared" si="25"/>
        <v>101.00704967919999</v>
      </c>
      <c r="AM115" s="1528">
        <f t="shared" si="25"/>
        <v>284.7132302924</v>
      </c>
      <c r="AN115" s="1529">
        <f t="shared" si="25"/>
        <v>621.19172978940003</v>
      </c>
      <c r="AO115" s="1527">
        <f t="shared" si="25"/>
        <v>0</v>
      </c>
      <c r="AP115" s="1529">
        <f t="shared" si="25"/>
        <v>0.24287137140000001</v>
      </c>
      <c r="AQ115" s="1527">
        <f t="shared" si="25"/>
        <v>86.054372025999996</v>
      </c>
      <c r="AR115" s="1528">
        <f t="shared" si="25"/>
        <v>95.207168834399994</v>
      </c>
      <c r="AS115" s="1528">
        <f t="shared" si="25"/>
        <v>64.69346474919999</v>
      </c>
      <c r="AT115" s="1528">
        <f t="shared" si="25"/>
        <v>106.00958270840002</v>
      </c>
      <c r="AU115" s="1528">
        <f t="shared" si="25"/>
        <v>30.317309968400004</v>
      </c>
      <c r="AV115" s="1529">
        <f t="shared" si="25"/>
        <v>183.9575989272</v>
      </c>
      <c r="AW115" s="1527">
        <f t="shared" si="25"/>
        <v>74.106544843799995</v>
      </c>
      <c r="AX115" s="1529">
        <f t="shared" si="25"/>
        <v>136.10487206959999</v>
      </c>
      <c r="AY115" s="1529">
        <f t="shared" si="21"/>
        <v>6053.1087259579999</v>
      </c>
      <c r="AZ115" s="903"/>
    </row>
    <row r="116" spans="1:53" s="925" customFormat="1" x14ac:dyDescent="0.25">
      <c r="A116" s="2057" t="s">
        <v>924</v>
      </c>
      <c r="B116" s="2057"/>
      <c r="C116" s="922">
        <v>0</v>
      </c>
      <c r="D116" s="923">
        <v>6.1960034500000001</v>
      </c>
      <c r="E116" s="923">
        <v>10.133880806000002</v>
      </c>
      <c r="F116" s="923">
        <v>0</v>
      </c>
      <c r="G116" s="923">
        <v>0</v>
      </c>
      <c r="H116" s="924">
        <v>0</v>
      </c>
      <c r="I116" s="922">
        <v>0</v>
      </c>
      <c r="J116" s="923">
        <v>81.26193898199999</v>
      </c>
      <c r="K116" s="923">
        <v>0</v>
      </c>
      <c r="L116" s="923">
        <v>101.762232299</v>
      </c>
      <c r="M116" s="923">
        <v>0</v>
      </c>
      <c r="N116" s="923">
        <v>0</v>
      </c>
      <c r="O116" s="924">
        <v>16.24774193</v>
      </c>
      <c r="P116" s="922">
        <v>0</v>
      </c>
      <c r="Q116" s="923">
        <v>0</v>
      </c>
      <c r="R116" s="923">
        <v>43.702014160000004</v>
      </c>
      <c r="S116" s="923">
        <v>0</v>
      </c>
      <c r="T116" s="923">
        <v>12.196130576000002</v>
      </c>
      <c r="U116" s="923">
        <v>19.761176817200003</v>
      </c>
      <c r="V116" s="923">
        <v>0</v>
      </c>
      <c r="W116" s="923">
        <v>12.739533676799999</v>
      </c>
      <c r="X116" s="923">
        <v>0</v>
      </c>
      <c r="Y116" s="924">
        <v>5.6527247210000002</v>
      </c>
      <c r="Z116" s="922">
        <v>0</v>
      </c>
      <c r="AA116" s="923">
        <v>0</v>
      </c>
      <c r="AB116" s="923">
        <v>62.432780766999997</v>
      </c>
      <c r="AC116" s="923">
        <v>26.309154725000003</v>
      </c>
      <c r="AD116" s="923">
        <v>0</v>
      </c>
      <c r="AE116" s="923">
        <v>56.323758687000009</v>
      </c>
      <c r="AF116" s="923">
        <v>0</v>
      </c>
      <c r="AG116" s="923">
        <v>0</v>
      </c>
      <c r="AH116" s="924">
        <v>1.7358036360000002</v>
      </c>
      <c r="AI116" s="922">
        <v>53.842319081600003</v>
      </c>
      <c r="AJ116" s="923">
        <v>25.593569260000002</v>
      </c>
      <c r="AK116" s="923">
        <v>0</v>
      </c>
      <c r="AL116" s="923">
        <v>0</v>
      </c>
      <c r="AM116" s="923">
        <v>0</v>
      </c>
      <c r="AN116" s="924">
        <v>110.02375671000001</v>
      </c>
      <c r="AO116" s="922">
        <v>0</v>
      </c>
      <c r="AP116" s="924">
        <v>0</v>
      </c>
      <c r="AQ116" s="922">
        <v>0</v>
      </c>
      <c r="AR116" s="923">
        <v>0</v>
      </c>
      <c r="AS116" s="923">
        <v>7.9555323960000006</v>
      </c>
      <c r="AT116" s="923">
        <v>10.865705606000001</v>
      </c>
      <c r="AU116" s="923">
        <v>0</v>
      </c>
      <c r="AV116" s="924">
        <v>0</v>
      </c>
      <c r="AW116" s="922">
        <v>3.3435476046000003</v>
      </c>
      <c r="AX116" s="924">
        <v>0</v>
      </c>
      <c r="AY116" s="924">
        <v>668.07930589120008</v>
      </c>
    </row>
    <row r="117" spans="1:53" s="925" customFormat="1" ht="15.75" thickBot="1" x14ac:dyDescent="0.3">
      <c r="A117" s="2058" t="s">
        <v>1886</v>
      </c>
      <c r="B117" s="2058"/>
      <c r="C117" s="922">
        <v>52.167337028800006</v>
      </c>
      <c r="D117" s="923">
        <v>62.036444198399998</v>
      </c>
      <c r="E117" s="923">
        <v>92.321504895199993</v>
      </c>
      <c r="F117" s="923">
        <v>3.5401445716000004</v>
      </c>
      <c r="G117" s="923">
        <v>2.3716090160000003</v>
      </c>
      <c r="H117" s="924">
        <v>55.198912070399999</v>
      </c>
      <c r="I117" s="922">
        <v>8.4633694838000011</v>
      </c>
      <c r="J117" s="923">
        <v>82.711481197800012</v>
      </c>
      <c r="K117" s="923">
        <v>17.781784734000002</v>
      </c>
      <c r="L117" s="923">
        <v>59.246939760400004</v>
      </c>
      <c r="M117" s="923">
        <v>16.867116169400003</v>
      </c>
      <c r="N117" s="923">
        <v>22.047243554000001</v>
      </c>
      <c r="O117" s="924">
        <v>35.435932856800001</v>
      </c>
      <c r="P117" s="922">
        <v>19.410929981800006</v>
      </c>
      <c r="Q117" s="923">
        <v>5.9724957319999996</v>
      </c>
      <c r="R117" s="923">
        <v>124.3515911946</v>
      </c>
      <c r="S117" s="923">
        <v>16.509705298799997</v>
      </c>
      <c r="T117" s="923">
        <v>6.6323389636000005</v>
      </c>
      <c r="U117" s="923">
        <v>13.992817535200002</v>
      </c>
      <c r="V117" s="923">
        <v>5.6784694091999999</v>
      </c>
      <c r="W117" s="923">
        <v>8.8365722802000004</v>
      </c>
      <c r="X117" s="923">
        <v>4.4000849480000008</v>
      </c>
      <c r="Y117" s="924">
        <v>2.4892154840000003</v>
      </c>
      <c r="Z117" s="922">
        <v>30.257539268599999</v>
      </c>
      <c r="AA117" s="923">
        <v>135.18722715679999</v>
      </c>
      <c r="AB117" s="923">
        <v>41.427428182000007</v>
      </c>
      <c r="AC117" s="923">
        <v>54.046908085800005</v>
      </c>
      <c r="AD117" s="923">
        <v>1.0365389342</v>
      </c>
      <c r="AE117" s="923">
        <v>110.07727644059999</v>
      </c>
      <c r="AF117" s="923">
        <v>15.309132994400001</v>
      </c>
      <c r="AG117" s="923">
        <v>42.924593821199998</v>
      </c>
      <c r="AH117" s="924">
        <v>4.9107438968000006</v>
      </c>
      <c r="AI117" s="922">
        <v>19.651215133200001</v>
      </c>
      <c r="AJ117" s="923">
        <v>111.749411319</v>
      </c>
      <c r="AK117" s="923">
        <v>29.424031912800004</v>
      </c>
      <c r="AL117" s="923">
        <v>182.43471158080001</v>
      </c>
      <c r="AM117" s="923">
        <v>155.8650167998</v>
      </c>
      <c r="AN117" s="924">
        <v>90.046494969200012</v>
      </c>
      <c r="AO117" s="922">
        <v>4.3199837464000002</v>
      </c>
      <c r="AP117" s="924">
        <v>0.76416414340000005</v>
      </c>
      <c r="AQ117" s="922">
        <v>34.214934696599997</v>
      </c>
      <c r="AR117" s="923">
        <v>35.673948788800004</v>
      </c>
      <c r="AS117" s="923">
        <v>9.9722281302000013</v>
      </c>
      <c r="AT117" s="923">
        <v>11.188873894800002</v>
      </c>
      <c r="AU117" s="923">
        <v>13.021633135</v>
      </c>
      <c r="AV117" s="924">
        <v>13.957336723400001</v>
      </c>
      <c r="AW117" s="922">
        <v>20.725396876800001</v>
      </c>
      <c r="AX117" s="924">
        <v>24.329131110199999</v>
      </c>
      <c r="AY117" s="924">
        <v>1910.9799421047992</v>
      </c>
    </row>
    <row r="118" spans="1:53" ht="15.75" thickBot="1" x14ac:dyDescent="0.3">
      <c r="A118" s="1542" t="s">
        <v>1</v>
      </c>
      <c r="B118" s="1526"/>
      <c r="C118" s="1527">
        <f>SUM(C115:C117)</f>
        <v>123.67292378</v>
      </c>
      <c r="D118" s="1528">
        <f t="shared" ref="D118:AX118" si="26">SUM(D115:D117)</f>
        <v>230.22010410840002</v>
      </c>
      <c r="E118" s="1528">
        <f t="shared" si="26"/>
        <v>243.9611243146</v>
      </c>
      <c r="F118" s="1528">
        <f t="shared" si="26"/>
        <v>167.20296947059998</v>
      </c>
      <c r="G118" s="1528">
        <f t="shared" si="26"/>
        <v>18.958489314800001</v>
      </c>
      <c r="H118" s="1529">
        <f t="shared" si="26"/>
        <v>351.38136017319999</v>
      </c>
      <c r="I118" s="1527">
        <f t="shared" si="26"/>
        <v>132.02088275039998</v>
      </c>
      <c r="J118" s="1528">
        <f t="shared" si="26"/>
        <v>254.57998763820001</v>
      </c>
      <c r="K118" s="1528">
        <f t="shared" si="26"/>
        <v>148.36501687280003</v>
      </c>
      <c r="L118" s="1528">
        <f t="shared" si="26"/>
        <v>338.38208370960001</v>
      </c>
      <c r="M118" s="1528">
        <f t="shared" si="26"/>
        <v>213.61797354940001</v>
      </c>
      <c r="N118" s="1528">
        <f t="shared" si="26"/>
        <v>98.764319071600028</v>
      </c>
      <c r="O118" s="1529">
        <f t="shared" si="26"/>
        <v>113.0262037114</v>
      </c>
      <c r="P118" s="1527">
        <f t="shared" si="26"/>
        <v>182.28453568499998</v>
      </c>
      <c r="Q118" s="1528">
        <f t="shared" si="26"/>
        <v>104.50004759740001</v>
      </c>
      <c r="R118" s="1528">
        <f t="shared" si="26"/>
        <v>281.73756287880002</v>
      </c>
      <c r="S118" s="1528">
        <f t="shared" si="26"/>
        <v>168.07057761199999</v>
      </c>
      <c r="T118" s="1528">
        <f t="shared" si="26"/>
        <v>59.603237527400005</v>
      </c>
      <c r="U118" s="1528">
        <f t="shared" si="26"/>
        <v>78.2540056956</v>
      </c>
      <c r="V118" s="1528">
        <f t="shared" si="26"/>
        <v>77.598395770000025</v>
      </c>
      <c r="W118" s="1528">
        <f t="shared" si="26"/>
        <v>48.1655965028</v>
      </c>
      <c r="X118" s="1528">
        <f t="shared" si="26"/>
        <v>77.760532693200005</v>
      </c>
      <c r="Y118" s="1529">
        <f t="shared" si="26"/>
        <v>43.494872412600003</v>
      </c>
      <c r="Z118" s="1527">
        <f t="shared" si="26"/>
        <v>115.26924555719999</v>
      </c>
      <c r="AA118" s="1528">
        <f t="shared" si="26"/>
        <v>419.17392445320002</v>
      </c>
      <c r="AB118" s="1528">
        <f t="shared" si="26"/>
        <v>295.06875769840002</v>
      </c>
      <c r="AC118" s="1528">
        <f t="shared" si="26"/>
        <v>207.71989084420002</v>
      </c>
      <c r="AD118" s="1528">
        <f t="shared" si="26"/>
        <v>9.5237230452000006</v>
      </c>
      <c r="AE118" s="1528">
        <f t="shared" si="26"/>
        <v>474.23184966639997</v>
      </c>
      <c r="AF118" s="1528">
        <f t="shared" si="26"/>
        <v>142.8405040426</v>
      </c>
      <c r="AG118" s="1528">
        <f t="shared" si="26"/>
        <v>211.35213736420002</v>
      </c>
      <c r="AH118" s="1529">
        <f t="shared" si="26"/>
        <v>37.201367096600002</v>
      </c>
      <c r="AI118" s="1527">
        <f t="shared" si="26"/>
        <v>179.1372022594</v>
      </c>
      <c r="AJ118" s="1528">
        <f t="shared" si="26"/>
        <v>290.6686398224</v>
      </c>
      <c r="AK118" s="1528">
        <f t="shared" si="26"/>
        <v>182.04973709299998</v>
      </c>
      <c r="AL118" s="1528">
        <f t="shared" si="26"/>
        <v>283.44176126000002</v>
      </c>
      <c r="AM118" s="1528">
        <f t="shared" si="26"/>
        <v>440.5782470922</v>
      </c>
      <c r="AN118" s="1529">
        <f t="shared" si="26"/>
        <v>821.26198146860008</v>
      </c>
      <c r="AO118" s="1527">
        <f t="shared" si="26"/>
        <v>4.3199837464000002</v>
      </c>
      <c r="AP118" s="1529">
        <f t="shared" si="26"/>
        <v>1.0070355148000001</v>
      </c>
      <c r="AQ118" s="1527">
        <f t="shared" si="26"/>
        <v>120.26930672259999</v>
      </c>
      <c r="AR118" s="1528">
        <f t="shared" si="26"/>
        <v>130.8811176232</v>
      </c>
      <c r="AS118" s="1528">
        <f t="shared" si="26"/>
        <v>82.621225275399979</v>
      </c>
      <c r="AT118" s="1528">
        <f t="shared" si="26"/>
        <v>128.06416220920002</v>
      </c>
      <c r="AU118" s="1528">
        <f t="shared" si="26"/>
        <v>43.338943103400005</v>
      </c>
      <c r="AV118" s="1529">
        <f t="shared" si="26"/>
        <v>197.9149356506</v>
      </c>
      <c r="AW118" s="1527">
        <f t="shared" si="26"/>
        <v>98.175489325200004</v>
      </c>
      <c r="AX118" s="1529">
        <f t="shared" si="26"/>
        <v>160.43400317979999</v>
      </c>
      <c r="AY118" s="1529">
        <f t="shared" ref="AY118" si="27">SUM(C118:AX118)</f>
        <v>8632.1679739539995</v>
      </c>
    </row>
    <row r="120" spans="1:53" x14ac:dyDescent="0.25">
      <c r="C120" s="903"/>
      <c r="D120" s="903"/>
      <c r="E120" s="903"/>
      <c r="F120" s="903"/>
      <c r="G120" s="903"/>
      <c r="H120" s="903"/>
      <c r="I120" s="903"/>
      <c r="J120" s="903"/>
      <c r="K120" s="903"/>
      <c r="L120" s="903"/>
      <c r="M120" s="903"/>
      <c r="N120" s="903"/>
      <c r="O120" s="903"/>
      <c r="P120" s="903"/>
      <c r="Q120" s="903"/>
      <c r="R120" s="903"/>
      <c r="S120" s="903"/>
      <c r="T120" s="903"/>
      <c r="U120" s="903"/>
      <c r="V120" s="903"/>
      <c r="W120" s="903"/>
      <c r="X120" s="903"/>
      <c r="Y120" s="903"/>
      <c r="Z120" s="903"/>
      <c r="AA120" s="903"/>
      <c r="AB120" s="903"/>
      <c r="AC120" s="903"/>
      <c r="AD120" s="903"/>
      <c r="AE120" s="903"/>
      <c r="AF120" s="903"/>
      <c r="AG120" s="903"/>
      <c r="AH120" s="903"/>
      <c r="AI120" s="903"/>
      <c r="AJ120" s="903"/>
      <c r="AK120" s="903"/>
      <c r="AL120" s="903"/>
      <c r="AM120" s="903"/>
      <c r="AN120" s="903"/>
      <c r="AO120" s="903"/>
      <c r="AP120" s="903"/>
      <c r="AQ120" s="903"/>
      <c r="AR120" s="903"/>
      <c r="AS120" s="903"/>
      <c r="AT120" s="903"/>
      <c r="AU120" s="903"/>
      <c r="AV120" s="903"/>
      <c r="AW120" s="903"/>
      <c r="AX120" s="903"/>
      <c r="AY120" s="903"/>
      <c r="BA120" s="903"/>
    </row>
    <row r="122" spans="1:53" x14ac:dyDescent="0.25">
      <c r="C122" s="903"/>
      <c r="D122" s="903"/>
      <c r="E122" s="903"/>
      <c r="F122" s="903"/>
      <c r="G122" s="903"/>
      <c r="H122" s="903"/>
      <c r="I122" s="903"/>
      <c r="J122" s="903"/>
      <c r="K122" s="903"/>
      <c r="L122" s="903"/>
      <c r="M122" s="903"/>
      <c r="N122" s="903"/>
      <c r="O122" s="903"/>
      <c r="P122" s="903"/>
      <c r="Q122" s="903"/>
      <c r="R122" s="903"/>
      <c r="S122" s="903"/>
      <c r="T122" s="903"/>
      <c r="U122" s="903"/>
      <c r="V122" s="903"/>
      <c r="W122" s="903"/>
      <c r="X122" s="903"/>
      <c r="Y122" s="903"/>
      <c r="Z122" s="903"/>
      <c r="AA122" s="903"/>
      <c r="AB122" s="903"/>
      <c r="AC122" s="903"/>
      <c r="AD122" s="903"/>
      <c r="AE122" s="903"/>
      <c r="AF122" s="903"/>
      <c r="AG122" s="903"/>
      <c r="AH122" s="903"/>
      <c r="AI122" s="903"/>
      <c r="AJ122" s="903"/>
      <c r="AK122" s="903"/>
      <c r="AL122" s="903"/>
      <c r="AM122" s="903"/>
      <c r="AN122" s="903"/>
      <c r="AO122" s="903"/>
      <c r="AP122" s="903"/>
      <c r="AQ122" s="903"/>
      <c r="AR122" s="903"/>
      <c r="AS122" s="903"/>
      <c r="AT122" s="903"/>
      <c r="AU122" s="903"/>
      <c r="AV122" s="903"/>
      <c r="AW122" s="903"/>
      <c r="AX122" s="903"/>
      <c r="AY122" s="903"/>
    </row>
    <row r="124" spans="1:53" x14ac:dyDescent="0.25">
      <c r="AY124" s="903"/>
    </row>
    <row r="125" spans="1:53" x14ac:dyDescent="0.25">
      <c r="AY125" s="903"/>
    </row>
  </sheetData>
  <mergeCells count="15">
    <mergeCell ref="A115:B115"/>
    <mergeCell ref="A116:B116"/>
    <mergeCell ref="A117:B117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</mergeCells>
  <conditionalFormatting sqref="A32:B32">
    <cfRule type="expression" dxfId="158" priority="17" stopIfTrue="1">
      <formula>$A$29&lt;&gt;""</formula>
    </cfRule>
  </conditionalFormatting>
  <conditionalFormatting sqref="A8:B8">
    <cfRule type="expression" dxfId="157" priority="53" stopIfTrue="1">
      <formula>$A$9&lt;&gt;""</formula>
    </cfRule>
  </conditionalFormatting>
  <conditionalFormatting sqref="A9:B9">
    <cfRule type="expression" dxfId="156" priority="52" stopIfTrue="1">
      <formula>$A$10&lt;&gt;""</formula>
    </cfRule>
  </conditionalFormatting>
  <conditionalFormatting sqref="A10:B10">
    <cfRule type="expression" dxfId="155" priority="51" stopIfTrue="1">
      <formula>$A$11&lt;&gt;""</formula>
    </cfRule>
  </conditionalFormatting>
  <conditionalFormatting sqref="A11:B11">
    <cfRule type="expression" dxfId="154" priority="50" stopIfTrue="1">
      <formula>$A$12&lt;&gt;""</formula>
    </cfRule>
  </conditionalFormatting>
  <conditionalFormatting sqref="A12:B12">
    <cfRule type="expression" dxfId="153" priority="49" stopIfTrue="1">
      <formula>$A$13&lt;&gt;""</formula>
    </cfRule>
  </conditionalFormatting>
  <conditionalFormatting sqref="A13:B13">
    <cfRule type="expression" dxfId="152" priority="48" stopIfTrue="1">
      <formula>$A$14&lt;&gt;""</formula>
    </cfRule>
  </conditionalFormatting>
  <conditionalFormatting sqref="A14:B14">
    <cfRule type="expression" dxfId="151" priority="47" stopIfTrue="1">
      <formula>$A$15&lt;&gt;""</formula>
    </cfRule>
  </conditionalFormatting>
  <conditionalFormatting sqref="A15:B15">
    <cfRule type="expression" dxfId="150" priority="46" stopIfTrue="1">
      <formula>$A$16&lt;&gt;""</formula>
    </cfRule>
  </conditionalFormatting>
  <conditionalFormatting sqref="A16:B16">
    <cfRule type="expression" dxfId="149" priority="45" stopIfTrue="1">
      <formula>$A$17&lt;&gt;""</formula>
    </cfRule>
  </conditionalFormatting>
  <conditionalFormatting sqref="A17:B17">
    <cfRule type="expression" dxfId="148" priority="44" stopIfTrue="1">
      <formula>$A$18&lt;&gt;""</formula>
    </cfRule>
  </conditionalFormatting>
  <conditionalFormatting sqref="A19:B19">
    <cfRule type="expression" dxfId="147" priority="43" stopIfTrue="1">
      <formula>$A$20&lt;&gt;""</formula>
    </cfRule>
  </conditionalFormatting>
  <conditionalFormatting sqref="C61:AN61 AP61:AX61 C63:AN63 AP63:AX63 C65:AN65 AP65:AX65 C69:AN69 AP69:AX69 C71:AN71 AP71:AX71 C92:AN92 AP92:AX92 C102:AN102 AP102:AX102 C67:AN67 AP67:AX67 C94:AN94 AP94:AX94">
    <cfRule type="expression" dxfId="146" priority="42" stopIfTrue="1">
      <formula>$A$22&lt;&gt;""</formula>
    </cfRule>
  </conditionalFormatting>
  <conditionalFormatting sqref="A22:B22">
    <cfRule type="expression" dxfId="145" priority="41" stopIfTrue="1">
      <formula>$A$23&lt;&gt;""</formula>
    </cfRule>
  </conditionalFormatting>
  <conditionalFormatting sqref="A23:B23">
    <cfRule type="expression" dxfId="144" priority="40" stopIfTrue="1">
      <formula>$A$24&lt;&gt;""</formula>
    </cfRule>
  </conditionalFormatting>
  <conditionalFormatting sqref="A25:B25">
    <cfRule type="expression" dxfId="143" priority="39" stopIfTrue="1">
      <formula>$A$26&lt;&gt;""</formula>
    </cfRule>
  </conditionalFormatting>
  <conditionalFormatting sqref="A26:B26">
    <cfRule type="expression" dxfId="142" priority="38" stopIfTrue="1">
      <formula>$A$27&lt;&gt;""</formula>
    </cfRule>
  </conditionalFormatting>
  <conditionalFormatting sqref="A27:B27">
    <cfRule type="expression" dxfId="141" priority="37" stopIfTrue="1">
      <formula>$A$28&lt;&gt;""</formula>
    </cfRule>
  </conditionalFormatting>
  <conditionalFormatting sqref="A28:B28">
    <cfRule type="expression" dxfId="140" priority="36" stopIfTrue="1">
      <formula>$A$29&lt;&gt;""</formula>
    </cfRule>
  </conditionalFormatting>
  <conditionalFormatting sqref="A29:B29">
    <cfRule type="expression" dxfId="139" priority="35" stopIfTrue="1">
      <formula>$A$30&lt;&gt;""</formula>
    </cfRule>
  </conditionalFormatting>
  <conditionalFormatting sqref="A30:B30">
    <cfRule type="expression" dxfId="138" priority="34" stopIfTrue="1">
      <formula>$A$31&lt;&gt;""</formula>
    </cfRule>
  </conditionalFormatting>
  <conditionalFormatting sqref="A31:B31">
    <cfRule type="expression" dxfId="137" priority="33" stopIfTrue="1">
      <formula>$A$32&lt;&gt;""</formula>
    </cfRule>
  </conditionalFormatting>
  <conditionalFormatting sqref="A34:B34">
    <cfRule type="expression" dxfId="136" priority="32" stopIfTrue="1">
      <formula>$A$35&lt;&gt;""</formula>
    </cfRule>
  </conditionalFormatting>
  <conditionalFormatting sqref="A35:B35">
    <cfRule type="expression" dxfId="135" priority="31" stopIfTrue="1">
      <formula>$A$36&lt;&gt;""</formula>
    </cfRule>
  </conditionalFormatting>
  <conditionalFormatting sqref="A36:B36">
    <cfRule type="expression" dxfId="134" priority="30" stopIfTrue="1">
      <formula>$A$37&lt;&gt;""</formula>
    </cfRule>
  </conditionalFormatting>
  <conditionalFormatting sqref="A37:B37">
    <cfRule type="expression" dxfId="133" priority="29" stopIfTrue="1">
      <formula>$A$38&lt;&gt;""</formula>
    </cfRule>
  </conditionalFormatting>
  <conditionalFormatting sqref="A38:B38">
    <cfRule type="expression" dxfId="132" priority="28" stopIfTrue="1">
      <formula>$A$39&lt;&gt;""</formula>
    </cfRule>
  </conditionalFormatting>
  <conditionalFormatting sqref="A39:B39">
    <cfRule type="expression" dxfId="131" priority="27" stopIfTrue="1">
      <formula>$A$40&lt;&gt;""</formula>
    </cfRule>
  </conditionalFormatting>
  <conditionalFormatting sqref="A40:B40">
    <cfRule type="expression" dxfId="130" priority="26" stopIfTrue="1">
      <formula>$A$41&lt;&gt;""</formula>
    </cfRule>
  </conditionalFormatting>
  <conditionalFormatting sqref="A7:AN7 AP7:AX7">
    <cfRule type="expression" dxfId="129" priority="25" stopIfTrue="1">
      <formula>$A$8&lt;&gt;""</formula>
    </cfRule>
  </conditionalFormatting>
  <conditionalFormatting sqref="A49:B49">
    <cfRule type="expression" dxfId="128" priority="24" stopIfTrue="1">
      <formula>$A$50&lt;&gt;""</formula>
    </cfRule>
  </conditionalFormatting>
  <conditionalFormatting sqref="A52:B52">
    <cfRule type="expression" dxfId="127" priority="23" stopIfTrue="1">
      <formula>$A$53&lt;&gt;""</formula>
    </cfRule>
  </conditionalFormatting>
  <conditionalFormatting sqref="A54:B54">
    <cfRule type="expression" dxfId="126" priority="22" stopIfTrue="1">
      <formula>$A$55&lt;&gt;""</formula>
    </cfRule>
  </conditionalFormatting>
  <conditionalFormatting sqref="A72:B72">
    <cfRule type="expression" dxfId="125" priority="21" stopIfTrue="1">
      <formula>$A$73&lt;&gt;""</formula>
    </cfRule>
  </conditionalFormatting>
  <conditionalFormatting sqref="A74:B74">
    <cfRule type="expression" dxfId="124" priority="20" stopIfTrue="1">
      <formula>$A$75&lt;&gt;""</formula>
    </cfRule>
  </conditionalFormatting>
  <conditionalFormatting sqref="A80:B80">
    <cfRule type="expression" dxfId="123" priority="19" stopIfTrue="1">
      <formula>$A$81&lt;&gt;""</formula>
    </cfRule>
  </conditionalFormatting>
  <conditionalFormatting sqref="A20:B20">
    <cfRule type="expression" dxfId="122" priority="18" stopIfTrue="1">
      <formula>$A$20&lt;&gt;""</formula>
    </cfRule>
  </conditionalFormatting>
  <conditionalFormatting sqref="C115:AN115 AP115:AX115">
    <cfRule type="expression" dxfId="121" priority="16" stopIfTrue="1">
      <formula>$A$22&lt;&gt;""</formula>
    </cfRule>
  </conditionalFormatting>
  <conditionalFormatting sqref="C118:AN118 AP118:AX118">
    <cfRule type="expression" dxfId="120" priority="15" stopIfTrue="1">
      <formula>$A$22&lt;&gt;""</formula>
    </cfRule>
  </conditionalFormatting>
  <conditionalFormatting sqref="AO61 AO63 AO65 AO69 AO71 AO92 AO102 AO67 AO94">
    <cfRule type="expression" dxfId="119" priority="14" stopIfTrue="1">
      <formula>$A$22&lt;&gt;""</formula>
    </cfRule>
  </conditionalFormatting>
  <conditionalFormatting sqref="AO7">
    <cfRule type="expression" dxfId="118" priority="13" stopIfTrue="1">
      <formula>$A$8&lt;&gt;""</formula>
    </cfRule>
  </conditionalFormatting>
  <conditionalFormatting sqref="AO115">
    <cfRule type="expression" dxfId="117" priority="12" stopIfTrue="1">
      <formula>$A$22&lt;&gt;""</formula>
    </cfRule>
  </conditionalFormatting>
  <conditionalFormatting sqref="AO118">
    <cfRule type="expression" dxfId="116" priority="11" stopIfTrue="1">
      <formula>$A$22&lt;&gt;""</formula>
    </cfRule>
  </conditionalFormatting>
  <conditionalFormatting sqref="A21:AN21 AP21:AX21">
    <cfRule type="expression" dxfId="115" priority="10" stopIfTrue="1">
      <formula>$A$8&lt;&gt;""</formula>
    </cfRule>
  </conditionalFormatting>
  <conditionalFormatting sqref="AO21">
    <cfRule type="expression" dxfId="114" priority="9" stopIfTrue="1">
      <formula>$A$8&lt;&gt;""</formula>
    </cfRule>
  </conditionalFormatting>
  <conditionalFormatting sqref="A33:AN33 AP33:AX33">
    <cfRule type="expression" dxfId="113" priority="8" stopIfTrue="1">
      <formula>$A$8&lt;&gt;""</formula>
    </cfRule>
  </conditionalFormatting>
  <conditionalFormatting sqref="AO33">
    <cfRule type="expression" dxfId="112" priority="7" stopIfTrue="1">
      <formula>$A$8&lt;&gt;""</formula>
    </cfRule>
  </conditionalFormatting>
  <conditionalFormatting sqref="AY61 AY63 AY65 AY69 AY71 AY92 AY102 AY67 AY94">
    <cfRule type="expression" dxfId="111" priority="6" stopIfTrue="1">
      <formula>$A$22&lt;&gt;""</formula>
    </cfRule>
  </conditionalFormatting>
  <conditionalFormatting sqref="AY7">
    <cfRule type="expression" dxfId="110" priority="5" stopIfTrue="1">
      <formula>$A$8&lt;&gt;""</formula>
    </cfRule>
  </conditionalFormatting>
  <conditionalFormatting sqref="AY115">
    <cfRule type="expression" dxfId="109" priority="4" stopIfTrue="1">
      <formula>$A$22&lt;&gt;""</formula>
    </cfRule>
  </conditionalFormatting>
  <conditionalFormatting sqref="AY118">
    <cfRule type="expression" dxfId="108" priority="3" stopIfTrue="1">
      <formula>$A$22&lt;&gt;""</formula>
    </cfRule>
  </conditionalFormatting>
  <conditionalFormatting sqref="AY21">
    <cfRule type="expression" dxfId="107" priority="2" stopIfTrue="1">
      <formula>$A$8&lt;&gt;""</formula>
    </cfRule>
  </conditionalFormatting>
  <conditionalFormatting sqref="AY33">
    <cfRule type="expression" dxfId="106" priority="1" stopIfTrue="1">
      <formula>$A$8&lt;&gt;""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25"/>
  <sheetViews>
    <sheetView showZeros="0" zoomScale="84" zoomScaleNormal="84" workbookViewId="0">
      <selection activeCell="N18" sqref="N18"/>
    </sheetView>
  </sheetViews>
  <sheetFormatPr baseColWidth="10" defaultColWidth="11.42578125" defaultRowHeight="15" x14ac:dyDescent="0.25"/>
  <cols>
    <col min="1" max="16384" width="11.42578125" style="898"/>
  </cols>
  <sheetData>
    <row r="1" spans="1:102" x14ac:dyDescent="0.25">
      <c r="A1" s="2059" t="s">
        <v>1824</v>
      </c>
      <c r="B1" s="2060"/>
      <c r="C1" s="2060"/>
      <c r="D1" s="2060"/>
      <c r="E1" s="2060"/>
      <c r="F1" s="2060"/>
      <c r="G1" s="2060"/>
      <c r="H1" s="2060"/>
      <c r="I1" s="2060"/>
      <c r="J1" s="2060"/>
      <c r="K1" s="2060"/>
      <c r="L1" s="2060"/>
      <c r="M1" s="2060"/>
      <c r="N1" s="2060"/>
      <c r="O1" s="2060"/>
      <c r="P1" s="2060"/>
      <c r="Q1" s="2060"/>
      <c r="R1" s="2060"/>
      <c r="S1" s="2060"/>
      <c r="T1" s="2060"/>
      <c r="U1" s="2060"/>
      <c r="V1" s="2060"/>
      <c r="W1" s="2060"/>
      <c r="X1" s="2060"/>
      <c r="Y1" s="2060"/>
      <c r="Z1" s="2060"/>
      <c r="AA1" s="2060"/>
      <c r="AB1" s="2060"/>
      <c r="AC1" s="2060"/>
      <c r="AD1" s="2060"/>
      <c r="AE1" s="2060"/>
      <c r="AF1" s="2060"/>
      <c r="AG1" s="2060"/>
      <c r="AH1" s="2060"/>
      <c r="AI1" s="2060"/>
      <c r="AJ1" s="2060"/>
      <c r="AK1" s="2060"/>
      <c r="AL1" s="2060"/>
      <c r="AM1" s="2060"/>
      <c r="AN1" s="2060"/>
      <c r="AO1" s="2060"/>
      <c r="AP1" s="2060"/>
      <c r="AQ1" s="2060"/>
      <c r="AR1" s="2060"/>
      <c r="AS1" s="2060"/>
      <c r="AT1" s="2060"/>
      <c r="AU1" s="2060"/>
      <c r="AV1" s="2060"/>
      <c r="AW1" s="2060"/>
      <c r="AX1" s="2060"/>
      <c r="AY1" s="2060"/>
    </row>
    <row r="2" spans="1:102" x14ac:dyDescent="0.25">
      <c r="A2" s="2059" t="s">
        <v>2312</v>
      </c>
      <c r="B2" s="2060"/>
      <c r="C2" s="2060"/>
      <c r="D2" s="2060"/>
      <c r="E2" s="2060"/>
      <c r="F2" s="2060"/>
      <c r="G2" s="2060"/>
      <c r="H2" s="2060"/>
      <c r="I2" s="2060"/>
      <c r="J2" s="2060"/>
      <c r="K2" s="2060"/>
      <c r="L2" s="2060"/>
      <c r="M2" s="2060"/>
      <c r="N2" s="2060"/>
      <c r="O2" s="2060"/>
      <c r="P2" s="2060"/>
      <c r="Q2" s="2060"/>
      <c r="R2" s="2060"/>
      <c r="S2" s="2060"/>
      <c r="T2" s="2060"/>
      <c r="U2" s="2060"/>
      <c r="V2" s="2060"/>
      <c r="W2" s="2060"/>
      <c r="X2" s="2060"/>
      <c r="Y2" s="2060"/>
      <c r="Z2" s="2060"/>
      <c r="AA2" s="2060"/>
      <c r="AB2" s="2060"/>
      <c r="AC2" s="2060"/>
      <c r="AD2" s="2060"/>
      <c r="AE2" s="2060"/>
      <c r="AF2" s="2060"/>
      <c r="AG2" s="2060"/>
      <c r="AH2" s="2060"/>
      <c r="AI2" s="2060"/>
      <c r="AJ2" s="2060"/>
      <c r="AK2" s="2060"/>
      <c r="AL2" s="2060"/>
      <c r="AM2" s="2060"/>
      <c r="AN2" s="2060"/>
      <c r="AO2" s="2060"/>
      <c r="AP2" s="2060"/>
      <c r="AQ2" s="2060"/>
      <c r="AR2" s="2060"/>
      <c r="AS2" s="2060"/>
      <c r="AT2" s="2060"/>
      <c r="AU2" s="2060"/>
      <c r="AV2" s="2060"/>
      <c r="AW2" s="2060"/>
      <c r="AX2" s="2060"/>
      <c r="AY2" s="2060"/>
    </row>
    <row r="3" spans="1:102" x14ac:dyDescent="0.25">
      <c r="A3" s="2059" t="s">
        <v>1887</v>
      </c>
      <c r="B3" s="2060"/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060"/>
      <c r="N3" s="2060"/>
      <c r="O3" s="2060"/>
      <c r="P3" s="2060"/>
      <c r="Q3" s="2060"/>
      <c r="R3" s="2060"/>
      <c r="S3" s="2060"/>
      <c r="T3" s="2060"/>
      <c r="U3" s="2060"/>
      <c r="V3" s="2060"/>
      <c r="W3" s="2060"/>
      <c r="X3" s="2060"/>
      <c r="Y3" s="2060"/>
      <c r="Z3" s="2060"/>
      <c r="AA3" s="2060"/>
      <c r="AB3" s="2060"/>
      <c r="AC3" s="2060"/>
      <c r="AD3" s="2060"/>
      <c r="AE3" s="2060"/>
      <c r="AF3" s="2060"/>
      <c r="AG3" s="2060"/>
      <c r="AH3" s="2060"/>
      <c r="AI3" s="2060"/>
      <c r="AJ3" s="2060"/>
      <c r="AK3" s="2060"/>
      <c r="AL3" s="2060"/>
      <c r="AM3" s="2060"/>
      <c r="AN3" s="2060"/>
      <c r="AO3" s="2060"/>
      <c r="AP3" s="2060"/>
      <c r="AQ3" s="2060"/>
      <c r="AR3" s="2060"/>
      <c r="AS3" s="2060"/>
      <c r="AT3" s="2060"/>
      <c r="AU3" s="2060"/>
      <c r="AV3" s="2060"/>
      <c r="AW3" s="2060"/>
      <c r="AX3" s="2060"/>
      <c r="AY3" s="2060"/>
    </row>
    <row r="4" spans="1:102" ht="19.5" thickBot="1" x14ac:dyDescent="0.35">
      <c r="A4" s="899"/>
      <c r="B4" s="900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</row>
    <row r="5" spans="1:102" ht="27" customHeight="1" thickBot="1" x14ac:dyDescent="0.3">
      <c r="A5" s="901" t="s">
        <v>872</v>
      </c>
      <c r="B5" s="902"/>
      <c r="C5" s="2061" t="s">
        <v>1825</v>
      </c>
      <c r="D5" s="2062"/>
      <c r="E5" s="2062"/>
      <c r="F5" s="2062"/>
      <c r="G5" s="2062"/>
      <c r="H5" s="2063"/>
      <c r="I5" s="2061" t="s">
        <v>1826</v>
      </c>
      <c r="J5" s="2062"/>
      <c r="K5" s="2062"/>
      <c r="L5" s="2062"/>
      <c r="M5" s="2062"/>
      <c r="N5" s="2062"/>
      <c r="O5" s="2063"/>
      <c r="P5" s="2061" t="s">
        <v>1827</v>
      </c>
      <c r="Q5" s="2062"/>
      <c r="R5" s="2062"/>
      <c r="S5" s="2062"/>
      <c r="T5" s="2062"/>
      <c r="U5" s="2062"/>
      <c r="V5" s="2062"/>
      <c r="W5" s="2062"/>
      <c r="X5" s="2062"/>
      <c r="Y5" s="2063"/>
      <c r="Z5" s="2061" t="s">
        <v>1828</v>
      </c>
      <c r="AA5" s="2062"/>
      <c r="AB5" s="2062"/>
      <c r="AC5" s="2062"/>
      <c r="AD5" s="2062"/>
      <c r="AE5" s="2062"/>
      <c r="AF5" s="2062"/>
      <c r="AG5" s="2062"/>
      <c r="AH5" s="2063"/>
      <c r="AI5" s="2061" t="s">
        <v>1829</v>
      </c>
      <c r="AJ5" s="2062"/>
      <c r="AK5" s="2062"/>
      <c r="AL5" s="2062"/>
      <c r="AM5" s="2062"/>
      <c r="AN5" s="2063"/>
      <c r="AO5" s="2061" t="s">
        <v>1830</v>
      </c>
      <c r="AP5" s="2063"/>
      <c r="AQ5" s="2064" t="s">
        <v>1831</v>
      </c>
      <c r="AR5" s="2065"/>
      <c r="AS5" s="2065"/>
      <c r="AT5" s="2065"/>
      <c r="AU5" s="2065"/>
      <c r="AV5" s="2066"/>
      <c r="AW5" s="2067" t="s">
        <v>1832</v>
      </c>
      <c r="AX5" s="2068"/>
      <c r="AY5" s="2069" t="s">
        <v>1</v>
      </c>
    </row>
    <row r="6" spans="1:102" ht="18.75" thickBot="1" x14ac:dyDescent="0.3">
      <c r="A6" s="1520" t="s">
        <v>913</v>
      </c>
      <c r="B6" s="1521"/>
      <c r="C6" s="1522" t="s">
        <v>1833</v>
      </c>
      <c r="D6" s="1520" t="s">
        <v>1834</v>
      </c>
      <c r="E6" s="1520" t="s">
        <v>1835</v>
      </c>
      <c r="F6" s="1520" t="s">
        <v>1836</v>
      </c>
      <c r="G6" s="1520" t="s">
        <v>1837</v>
      </c>
      <c r="H6" s="1523" t="s">
        <v>1838</v>
      </c>
      <c r="I6" s="1522" t="s">
        <v>1839</v>
      </c>
      <c r="J6" s="1520" t="s">
        <v>1840</v>
      </c>
      <c r="K6" s="1520" t="s">
        <v>1841</v>
      </c>
      <c r="L6" s="1520" t="s">
        <v>1842</v>
      </c>
      <c r="M6" s="1520" t="s">
        <v>1843</v>
      </c>
      <c r="N6" s="1520" t="s">
        <v>1844</v>
      </c>
      <c r="O6" s="1523" t="s">
        <v>1845</v>
      </c>
      <c r="P6" s="1522" t="s">
        <v>1846</v>
      </c>
      <c r="Q6" s="1520" t="s">
        <v>1847</v>
      </c>
      <c r="R6" s="1520" t="s">
        <v>1848</v>
      </c>
      <c r="S6" s="1520" t="s">
        <v>1849</v>
      </c>
      <c r="T6" s="1520" t="s">
        <v>1850</v>
      </c>
      <c r="U6" s="1520" t="s">
        <v>1851</v>
      </c>
      <c r="V6" s="1520" t="s">
        <v>1852</v>
      </c>
      <c r="W6" s="1520" t="s">
        <v>1853</v>
      </c>
      <c r="X6" s="1520" t="s">
        <v>1854</v>
      </c>
      <c r="Y6" s="1523" t="s">
        <v>1855</v>
      </c>
      <c r="Z6" s="1520" t="s">
        <v>1856</v>
      </c>
      <c r="AA6" s="1520" t="s">
        <v>1857</v>
      </c>
      <c r="AB6" s="1520" t="s">
        <v>1858</v>
      </c>
      <c r="AC6" s="1520" t="s">
        <v>1859</v>
      </c>
      <c r="AD6" s="1520" t="s">
        <v>1860</v>
      </c>
      <c r="AE6" s="1520" t="s">
        <v>1861</v>
      </c>
      <c r="AF6" s="1520" t="s">
        <v>1862</v>
      </c>
      <c r="AG6" s="1520" t="s">
        <v>1863</v>
      </c>
      <c r="AH6" s="1520" t="s">
        <v>1864</v>
      </c>
      <c r="AI6" s="1522" t="s">
        <v>1865</v>
      </c>
      <c r="AJ6" s="1520" t="s">
        <v>1866</v>
      </c>
      <c r="AK6" s="1520" t="s">
        <v>1867</v>
      </c>
      <c r="AL6" s="1520" t="s">
        <v>1868</v>
      </c>
      <c r="AM6" s="1520" t="s">
        <v>1869</v>
      </c>
      <c r="AN6" s="1523" t="s">
        <v>1870</v>
      </c>
      <c r="AO6" s="1522" t="s">
        <v>1871</v>
      </c>
      <c r="AP6" s="1520" t="s">
        <v>1872</v>
      </c>
      <c r="AQ6" s="1518" t="s">
        <v>1873</v>
      </c>
      <c r="AR6" s="901" t="s">
        <v>1874</v>
      </c>
      <c r="AS6" s="901" t="s">
        <v>1875</v>
      </c>
      <c r="AT6" s="901" t="s">
        <v>1876</v>
      </c>
      <c r="AU6" s="901" t="s">
        <v>1877</v>
      </c>
      <c r="AV6" s="1519" t="s">
        <v>1878</v>
      </c>
      <c r="AW6" s="1520" t="s">
        <v>1879</v>
      </c>
      <c r="AX6" s="1524" t="s">
        <v>1880</v>
      </c>
      <c r="AY6" s="2070"/>
    </row>
    <row r="7" spans="1:102" ht="15.75" thickBot="1" x14ac:dyDescent="0.3">
      <c r="A7" s="1525" t="s">
        <v>1881</v>
      </c>
      <c r="B7" s="1526"/>
      <c r="C7" s="1543">
        <v>0</v>
      </c>
      <c r="D7" s="1544">
        <v>7.3420012215967331E-3</v>
      </c>
      <c r="E7" s="1544">
        <v>0</v>
      </c>
      <c r="F7" s="1544">
        <v>0</v>
      </c>
      <c r="G7" s="1544">
        <v>0</v>
      </c>
      <c r="H7" s="1545">
        <v>0</v>
      </c>
      <c r="I7" s="1543">
        <v>0</v>
      </c>
      <c r="J7" s="1544">
        <v>0</v>
      </c>
      <c r="K7" s="1544">
        <v>0</v>
      </c>
      <c r="L7" s="1544">
        <v>0</v>
      </c>
      <c r="M7" s="1544">
        <v>0</v>
      </c>
      <c r="N7" s="1544">
        <v>0</v>
      </c>
      <c r="O7" s="1545">
        <v>0</v>
      </c>
      <c r="P7" s="1543">
        <v>0</v>
      </c>
      <c r="Q7" s="1544">
        <v>0</v>
      </c>
      <c r="R7" s="1544">
        <v>0</v>
      </c>
      <c r="S7" s="1544">
        <v>0</v>
      </c>
      <c r="T7" s="1544">
        <v>0</v>
      </c>
      <c r="U7" s="1544">
        <v>0</v>
      </c>
      <c r="V7" s="1544">
        <v>0</v>
      </c>
      <c r="W7" s="1544">
        <v>0</v>
      </c>
      <c r="X7" s="1544">
        <v>0</v>
      </c>
      <c r="Y7" s="1545">
        <v>0</v>
      </c>
      <c r="Z7" s="1543">
        <v>0</v>
      </c>
      <c r="AA7" s="1544">
        <v>0</v>
      </c>
      <c r="AB7" s="1544">
        <v>0</v>
      </c>
      <c r="AC7" s="1544">
        <v>0</v>
      </c>
      <c r="AD7" s="1544">
        <v>0</v>
      </c>
      <c r="AE7" s="1544">
        <v>0</v>
      </c>
      <c r="AF7" s="1544">
        <v>1.2841997630118491E-2</v>
      </c>
      <c r="AG7" s="1544">
        <v>0</v>
      </c>
      <c r="AH7" s="1545">
        <v>0</v>
      </c>
      <c r="AI7" s="1543">
        <v>0.23282697104649813</v>
      </c>
      <c r="AJ7" s="1544">
        <v>4.330295137683448E-2</v>
      </c>
      <c r="AK7" s="1544">
        <v>0</v>
      </c>
      <c r="AL7" s="1544">
        <v>0</v>
      </c>
      <c r="AM7" s="1544">
        <v>0</v>
      </c>
      <c r="AN7" s="1545">
        <v>1.7719304588016394E-2</v>
      </c>
      <c r="AO7" s="1543">
        <v>0</v>
      </c>
      <c r="AP7" s="1545">
        <v>0</v>
      </c>
      <c r="AQ7" s="1546">
        <v>0</v>
      </c>
      <c r="AR7" s="1547">
        <v>0</v>
      </c>
      <c r="AS7" s="1547">
        <v>0</v>
      </c>
      <c r="AT7" s="1547">
        <v>3.2498233918099345E-3</v>
      </c>
      <c r="AU7" s="1547">
        <v>0</v>
      </c>
      <c r="AV7" s="1548">
        <v>0</v>
      </c>
      <c r="AW7" s="1543">
        <v>0</v>
      </c>
      <c r="AX7" s="1545">
        <v>6.499871036885636E-3</v>
      </c>
      <c r="AY7" s="1545">
        <v>8.5529606861648663E-3</v>
      </c>
      <c r="BB7" s="1527">
        <f>SUM(BB8:BB20)</f>
        <v>0</v>
      </c>
      <c r="BC7" s="1528">
        <f>SUM(BC8:BC20)</f>
        <v>1.6902762856</v>
      </c>
      <c r="BD7" s="1528">
        <f t="shared" ref="BD7:CM7" si="0">SUM(BD8:BD20)</f>
        <v>0</v>
      </c>
      <c r="BE7" s="1528">
        <f t="shared" si="0"/>
        <v>0</v>
      </c>
      <c r="BF7" s="1528">
        <f t="shared" si="0"/>
        <v>0</v>
      </c>
      <c r="BG7" s="1529">
        <f t="shared" si="0"/>
        <v>0</v>
      </c>
      <c r="BH7" s="1527">
        <f t="shared" si="0"/>
        <v>0</v>
      </c>
      <c r="BI7" s="1528">
        <f t="shared" si="0"/>
        <v>0</v>
      </c>
      <c r="BJ7" s="1528">
        <f t="shared" si="0"/>
        <v>0</v>
      </c>
      <c r="BK7" s="1528">
        <f t="shared" si="0"/>
        <v>0</v>
      </c>
      <c r="BL7" s="1528">
        <f t="shared" si="0"/>
        <v>0</v>
      </c>
      <c r="BM7" s="1528">
        <f t="shared" si="0"/>
        <v>0</v>
      </c>
      <c r="BN7" s="1529">
        <f t="shared" si="0"/>
        <v>0</v>
      </c>
      <c r="BO7" s="1527">
        <f t="shared" si="0"/>
        <v>0</v>
      </c>
      <c r="BP7" s="1528">
        <f t="shared" si="0"/>
        <v>0</v>
      </c>
      <c r="BQ7" s="1528">
        <f t="shared" si="0"/>
        <v>0</v>
      </c>
      <c r="BR7" s="1528">
        <f t="shared" si="0"/>
        <v>0</v>
      </c>
      <c r="BS7" s="1528">
        <f t="shared" si="0"/>
        <v>0</v>
      </c>
      <c r="BT7" s="1528">
        <f t="shared" si="0"/>
        <v>0</v>
      </c>
      <c r="BU7" s="1528">
        <f t="shared" si="0"/>
        <v>0</v>
      </c>
      <c r="BV7" s="1528">
        <f t="shared" si="0"/>
        <v>0</v>
      </c>
      <c r="BW7" s="1528">
        <f t="shared" si="0"/>
        <v>0</v>
      </c>
      <c r="BX7" s="1529">
        <f t="shared" si="0"/>
        <v>0</v>
      </c>
      <c r="BY7" s="1527">
        <f t="shared" si="0"/>
        <v>0</v>
      </c>
      <c r="BZ7" s="1528">
        <f t="shared" si="0"/>
        <v>0</v>
      </c>
      <c r="CA7" s="1528">
        <f t="shared" si="0"/>
        <v>0</v>
      </c>
      <c r="CB7" s="1528">
        <f t="shared" si="0"/>
        <v>0</v>
      </c>
      <c r="CC7" s="1528">
        <f t="shared" si="0"/>
        <v>0</v>
      </c>
      <c r="CD7" s="1528">
        <f t="shared" si="0"/>
        <v>0</v>
      </c>
      <c r="CE7" s="1528">
        <f t="shared" si="0"/>
        <v>1.8343574144000001</v>
      </c>
      <c r="CF7" s="1528">
        <f t="shared" si="0"/>
        <v>0</v>
      </c>
      <c r="CG7" s="1529">
        <f t="shared" si="0"/>
        <v>0</v>
      </c>
      <c r="CH7" s="1527">
        <f t="shared" si="0"/>
        <v>41.707972203800004</v>
      </c>
      <c r="CI7" s="1528">
        <f t="shared" si="0"/>
        <v>12.586809977000001</v>
      </c>
      <c r="CJ7" s="1528">
        <f t="shared" si="0"/>
        <v>0</v>
      </c>
      <c r="CK7" s="1528">
        <f t="shared" si="0"/>
        <v>0</v>
      </c>
      <c r="CL7" s="1528">
        <f t="shared" si="0"/>
        <v>0</v>
      </c>
      <c r="CM7" s="1529">
        <f t="shared" si="0"/>
        <v>14.552191196200001</v>
      </c>
      <c r="CN7" s="1527"/>
      <c r="CO7" s="1529">
        <f t="shared" ref="CO7:CW7" si="1">SUM(CO8:CO20)</f>
        <v>0</v>
      </c>
      <c r="CP7" s="926">
        <f t="shared" si="1"/>
        <v>0</v>
      </c>
      <c r="CQ7" s="927">
        <f t="shared" si="1"/>
        <v>0</v>
      </c>
      <c r="CR7" s="927">
        <f t="shared" si="1"/>
        <v>0</v>
      </c>
      <c r="CS7" s="927">
        <f t="shared" si="1"/>
        <v>0.41618591000000005</v>
      </c>
      <c r="CT7" s="927">
        <f t="shared" si="1"/>
        <v>0</v>
      </c>
      <c r="CU7" s="928">
        <f t="shared" si="1"/>
        <v>0</v>
      </c>
      <c r="CV7" s="1527">
        <f t="shared" si="1"/>
        <v>0</v>
      </c>
      <c r="CW7" s="1529">
        <f t="shared" si="1"/>
        <v>1.0428003306</v>
      </c>
      <c r="CX7" s="1529">
        <f>SUM(CX8:CX20)</f>
        <v>73.830593317599991</v>
      </c>
    </row>
    <row r="8" spans="1:102" x14ac:dyDescent="0.25">
      <c r="A8" s="918"/>
      <c r="B8" s="918" t="s">
        <v>773</v>
      </c>
      <c r="C8" s="1549">
        <v>0</v>
      </c>
      <c r="D8" s="1550">
        <v>0</v>
      </c>
      <c r="E8" s="1550">
        <v>0</v>
      </c>
      <c r="F8" s="1550">
        <v>0</v>
      </c>
      <c r="G8" s="1550">
        <v>0</v>
      </c>
      <c r="H8" s="1551">
        <v>0</v>
      </c>
      <c r="I8" s="1549">
        <v>0</v>
      </c>
      <c r="J8" s="1550">
        <v>0</v>
      </c>
      <c r="K8" s="1550">
        <v>0</v>
      </c>
      <c r="L8" s="1550">
        <v>0</v>
      </c>
      <c r="M8" s="1550">
        <v>0</v>
      </c>
      <c r="N8" s="1550">
        <v>0</v>
      </c>
      <c r="O8" s="1551">
        <v>0</v>
      </c>
      <c r="P8" s="1549">
        <v>0</v>
      </c>
      <c r="Q8" s="1550">
        <v>0</v>
      </c>
      <c r="R8" s="1550">
        <v>0</v>
      </c>
      <c r="S8" s="1550">
        <v>0</v>
      </c>
      <c r="T8" s="1550">
        <v>0</v>
      </c>
      <c r="U8" s="1550">
        <v>0</v>
      </c>
      <c r="V8" s="1550">
        <v>0</v>
      </c>
      <c r="W8" s="1550">
        <v>0</v>
      </c>
      <c r="X8" s="1550">
        <v>0</v>
      </c>
      <c r="Y8" s="1551">
        <v>0</v>
      </c>
      <c r="Z8" s="1549">
        <v>0</v>
      </c>
      <c r="AA8" s="1550">
        <v>0</v>
      </c>
      <c r="AB8" s="1550">
        <v>0</v>
      </c>
      <c r="AC8" s="1550">
        <v>0</v>
      </c>
      <c r="AD8" s="1550">
        <v>0</v>
      </c>
      <c r="AE8" s="1550">
        <v>0</v>
      </c>
      <c r="AF8" s="1550">
        <v>0</v>
      </c>
      <c r="AG8" s="1550">
        <v>0</v>
      </c>
      <c r="AH8" s="1551">
        <v>0</v>
      </c>
      <c r="AI8" s="1549">
        <v>9.3082954087081726E-2</v>
      </c>
      <c r="AJ8" s="1550">
        <v>2.9551141087832127E-2</v>
      </c>
      <c r="AK8" s="1550">
        <v>0</v>
      </c>
      <c r="AL8" s="1550">
        <v>0</v>
      </c>
      <c r="AM8" s="1550">
        <v>0</v>
      </c>
      <c r="AN8" s="1551">
        <v>0</v>
      </c>
      <c r="AO8" s="1549">
        <v>0</v>
      </c>
      <c r="AP8" s="1551">
        <v>0</v>
      </c>
      <c r="AQ8" s="1549">
        <v>0</v>
      </c>
      <c r="AR8" s="1550">
        <v>0</v>
      </c>
      <c r="AS8" s="1550">
        <v>0</v>
      </c>
      <c r="AT8" s="1550">
        <v>0</v>
      </c>
      <c r="AU8" s="1550">
        <v>0</v>
      </c>
      <c r="AV8" s="1551">
        <v>0</v>
      </c>
      <c r="AW8" s="1549">
        <v>0</v>
      </c>
      <c r="AX8" s="1551">
        <v>0</v>
      </c>
      <c r="AY8" s="1551">
        <v>2.9267514296095918E-3</v>
      </c>
      <c r="BB8" s="919">
        <v>0</v>
      </c>
      <c r="BC8" s="920">
        <v>0</v>
      </c>
      <c r="BD8" s="920">
        <v>0</v>
      </c>
      <c r="BE8" s="920">
        <v>0</v>
      </c>
      <c r="BF8" s="920">
        <v>0</v>
      </c>
      <c r="BG8" s="921">
        <v>0</v>
      </c>
      <c r="BH8" s="919">
        <v>0</v>
      </c>
      <c r="BI8" s="920">
        <v>0</v>
      </c>
      <c r="BJ8" s="920">
        <v>0</v>
      </c>
      <c r="BK8" s="920">
        <v>0</v>
      </c>
      <c r="BL8" s="920">
        <v>0</v>
      </c>
      <c r="BM8" s="920">
        <v>0</v>
      </c>
      <c r="BN8" s="921">
        <v>0</v>
      </c>
      <c r="BO8" s="919">
        <v>0</v>
      </c>
      <c r="BP8" s="920">
        <v>0</v>
      </c>
      <c r="BQ8" s="920">
        <v>0</v>
      </c>
      <c r="BR8" s="920">
        <v>0</v>
      </c>
      <c r="BS8" s="920">
        <v>0</v>
      </c>
      <c r="BT8" s="920">
        <v>0</v>
      </c>
      <c r="BU8" s="920">
        <v>0</v>
      </c>
      <c r="BV8" s="920">
        <v>0</v>
      </c>
      <c r="BW8" s="920">
        <v>0</v>
      </c>
      <c r="BX8" s="921">
        <v>0</v>
      </c>
      <c r="BY8" s="919">
        <v>0</v>
      </c>
      <c r="BZ8" s="920">
        <v>0</v>
      </c>
      <c r="CA8" s="920">
        <v>0</v>
      </c>
      <c r="CB8" s="920">
        <v>0</v>
      </c>
      <c r="CC8" s="920">
        <v>0</v>
      </c>
      <c r="CD8" s="920">
        <v>0</v>
      </c>
      <c r="CE8" s="920">
        <v>0</v>
      </c>
      <c r="CF8" s="920">
        <v>0</v>
      </c>
      <c r="CG8" s="921">
        <v>0</v>
      </c>
      <c r="CH8" s="919">
        <v>16.674619973200002</v>
      </c>
      <c r="CI8" s="920">
        <v>8.5895899852000017</v>
      </c>
      <c r="CJ8" s="920">
        <v>0</v>
      </c>
      <c r="CK8" s="920">
        <v>0</v>
      </c>
      <c r="CL8" s="920">
        <v>0</v>
      </c>
      <c r="CM8" s="921">
        <v>0</v>
      </c>
      <c r="CN8" s="919">
        <v>0</v>
      </c>
      <c r="CO8" s="921">
        <v>0</v>
      </c>
      <c r="CP8" s="919">
        <v>0</v>
      </c>
      <c r="CQ8" s="920">
        <v>0</v>
      </c>
      <c r="CR8" s="920">
        <v>0</v>
      </c>
      <c r="CS8" s="920">
        <v>0</v>
      </c>
      <c r="CT8" s="920">
        <v>0</v>
      </c>
      <c r="CU8" s="921">
        <v>0</v>
      </c>
      <c r="CV8" s="919">
        <v>0</v>
      </c>
      <c r="CW8" s="921">
        <v>0</v>
      </c>
      <c r="CX8" s="921">
        <v>25.264209958400002</v>
      </c>
    </row>
    <row r="9" spans="1:102" x14ac:dyDescent="0.25">
      <c r="A9" s="918"/>
      <c r="B9" s="918" t="s">
        <v>764</v>
      </c>
      <c r="C9" s="1549">
        <v>0</v>
      </c>
      <c r="D9" s="1550">
        <v>0</v>
      </c>
      <c r="E9" s="1550">
        <v>0</v>
      </c>
      <c r="F9" s="1550">
        <v>0</v>
      </c>
      <c r="G9" s="1550">
        <v>0</v>
      </c>
      <c r="H9" s="1551">
        <v>0</v>
      </c>
      <c r="I9" s="1549">
        <v>0</v>
      </c>
      <c r="J9" s="1550">
        <v>0</v>
      </c>
      <c r="K9" s="1550">
        <v>0</v>
      </c>
      <c r="L9" s="1550">
        <v>0</v>
      </c>
      <c r="M9" s="1550">
        <v>0</v>
      </c>
      <c r="N9" s="1550">
        <v>0</v>
      </c>
      <c r="O9" s="1551">
        <v>0</v>
      </c>
      <c r="P9" s="1549">
        <v>0</v>
      </c>
      <c r="Q9" s="1550">
        <v>0</v>
      </c>
      <c r="R9" s="1550">
        <v>0</v>
      </c>
      <c r="S9" s="1550">
        <v>0</v>
      </c>
      <c r="T9" s="1550">
        <v>0</v>
      </c>
      <c r="U9" s="1550">
        <v>0</v>
      </c>
      <c r="V9" s="1550">
        <v>0</v>
      </c>
      <c r="W9" s="1550">
        <v>0</v>
      </c>
      <c r="X9" s="1550">
        <v>0</v>
      </c>
      <c r="Y9" s="1551">
        <v>0</v>
      </c>
      <c r="Z9" s="1549">
        <v>0</v>
      </c>
      <c r="AA9" s="1550">
        <v>0</v>
      </c>
      <c r="AB9" s="1550">
        <v>0</v>
      </c>
      <c r="AC9" s="1550">
        <v>0</v>
      </c>
      <c r="AD9" s="1550">
        <v>0</v>
      </c>
      <c r="AE9" s="1550">
        <v>0</v>
      </c>
      <c r="AF9" s="1550">
        <v>5.4334187575292821E-4</v>
      </c>
      <c r="AG9" s="1550">
        <v>0</v>
      </c>
      <c r="AH9" s="1551">
        <v>0</v>
      </c>
      <c r="AI9" s="1549">
        <v>9.6234286412695144E-2</v>
      </c>
      <c r="AJ9" s="1550">
        <v>1.3751810289002356E-2</v>
      </c>
      <c r="AK9" s="1550">
        <v>0</v>
      </c>
      <c r="AL9" s="1550">
        <v>0</v>
      </c>
      <c r="AM9" s="1550">
        <v>0</v>
      </c>
      <c r="AN9" s="1551">
        <v>1.7719304588016394E-2</v>
      </c>
      <c r="AO9" s="1549">
        <v>0</v>
      </c>
      <c r="AP9" s="1551">
        <v>0</v>
      </c>
      <c r="AQ9" s="1549">
        <v>0</v>
      </c>
      <c r="AR9" s="1550">
        <v>0</v>
      </c>
      <c r="AS9" s="1550">
        <v>0</v>
      </c>
      <c r="AT9" s="1550">
        <v>0</v>
      </c>
      <c r="AU9" s="1550">
        <v>0</v>
      </c>
      <c r="AV9" s="1551">
        <v>0</v>
      </c>
      <c r="AW9" s="1549">
        <v>0</v>
      </c>
      <c r="AX9" s="1551">
        <v>0</v>
      </c>
      <c r="AY9" s="1551">
        <v>4.1549426926143747E-3</v>
      </c>
      <c r="BB9" s="919">
        <v>0</v>
      </c>
      <c r="BC9" s="920">
        <v>0</v>
      </c>
      <c r="BD9" s="920">
        <v>0</v>
      </c>
      <c r="BE9" s="920">
        <v>0</v>
      </c>
      <c r="BF9" s="920">
        <v>0</v>
      </c>
      <c r="BG9" s="921">
        <v>0</v>
      </c>
      <c r="BH9" s="919">
        <v>0</v>
      </c>
      <c r="BI9" s="920">
        <v>0</v>
      </c>
      <c r="BJ9" s="920">
        <v>0</v>
      </c>
      <c r="BK9" s="920">
        <v>0</v>
      </c>
      <c r="BL9" s="920">
        <v>0</v>
      </c>
      <c r="BM9" s="920">
        <v>0</v>
      </c>
      <c r="BN9" s="921">
        <v>0</v>
      </c>
      <c r="BO9" s="919">
        <v>0</v>
      </c>
      <c r="BP9" s="920">
        <v>0</v>
      </c>
      <c r="BQ9" s="920">
        <v>0</v>
      </c>
      <c r="BR9" s="920">
        <v>0</v>
      </c>
      <c r="BS9" s="920">
        <v>0</v>
      </c>
      <c r="BT9" s="920">
        <v>0</v>
      </c>
      <c r="BU9" s="920">
        <v>0</v>
      </c>
      <c r="BV9" s="920">
        <v>0</v>
      </c>
      <c r="BW9" s="920">
        <v>0</v>
      </c>
      <c r="BX9" s="921">
        <v>0</v>
      </c>
      <c r="BY9" s="919">
        <v>0</v>
      </c>
      <c r="BZ9" s="920">
        <v>0</v>
      </c>
      <c r="CA9" s="920">
        <v>0</v>
      </c>
      <c r="CB9" s="920">
        <v>0</v>
      </c>
      <c r="CC9" s="920">
        <v>0</v>
      </c>
      <c r="CD9" s="920">
        <v>0</v>
      </c>
      <c r="CE9" s="920">
        <v>7.761122740000001E-2</v>
      </c>
      <c r="CF9" s="920">
        <v>0</v>
      </c>
      <c r="CG9" s="921">
        <v>0</v>
      </c>
      <c r="CH9" s="919">
        <v>17.2391408294</v>
      </c>
      <c r="CI9" s="920">
        <v>3.9972199918000002</v>
      </c>
      <c r="CJ9" s="920">
        <v>0</v>
      </c>
      <c r="CK9" s="920">
        <v>0</v>
      </c>
      <c r="CL9" s="920">
        <v>0</v>
      </c>
      <c r="CM9" s="921">
        <v>14.552191196200001</v>
      </c>
      <c r="CN9" s="919">
        <v>0</v>
      </c>
      <c r="CO9" s="921">
        <v>0</v>
      </c>
      <c r="CP9" s="919">
        <v>0</v>
      </c>
      <c r="CQ9" s="920">
        <v>0</v>
      </c>
      <c r="CR9" s="920">
        <v>0</v>
      </c>
      <c r="CS9" s="920">
        <v>0</v>
      </c>
      <c r="CT9" s="920">
        <v>0</v>
      </c>
      <c r="CU9" s="921">
        <v>0</v>
      </c>
      <c r="CV9" s="919">
        <v>0</v>
      </c>
      <c r="CW9" s="921">
        <v>0</v>
      </c>
      <c r="CX9" s="921">
        <v>35.866163244799999</v>
      </c>
    </row>
    <row r="10" spans="1:102" x14ac:dyDescent="0.25">
      <c r="A10" s="918"/>
      <c r="B10" s="918" t="s">
        <v>774</v>
      </c>
      <c r="C10" s="1549">
        <v>0</v>
      </c>
      <c r="D10" s="1550">
        <v>8.7190673802095618E-5</v>
      </c>
      <c r="E10" s="1550">
        <v>0</v>
      </c>
      <c r="F10" s="1550">
        <v>0</v>
      </c>
      <c r="G10" s="1550">
        <v>0</v>
      </c>
      <c r="H10" s="1551">
        <v>0</v>
      </c>
      <c r="I10" s="1549">
        <v>0</v>
      </c>
      <c r="J10" s="1550">
        <v>0</v>
      </c>
      <c r="K10" s="1550">
        <v>0</v>
      </c>
      <c r="L10" s="1550">
        <v>0</v>
      </c>
      <c r="M10" s="1550">
        <v>0</v>
      </c>
      <c r="N10" s="1550">
        <v>0</v>
      </c>
      <c r="O10" s="1551">
        <v>0</v>
      </c>
      <c r="P10" s="1549">
        <v>0</v>
      </c>
      <c r="Q10" s="1550">
        <v>0</v>
      </c>
      <c r="R10" s="1550">
        <v>0</v>
      </c>
      <c r="S10" s="1550">
        <v>0</v>
      </c>
      <c r="T10" s="1550">
        <v>0</v>
      </c>
      <c r="U10" s="1550">
        <v>0</v>
      </c>
      <c r="V10" s="1550">
        <v>0</v>
      </c>
      <c r="W10" s="1550">
        <v>0</v>
      </c>
      <c r="X10" s="1550">
        <v>0</v>
      </c>
      <c r="Y10" s="1551">
        <v>0</v>
      </c>
      <c r="Z10" s="1549">
        <v>0</v>
      </c>
      <c r="AA10" s="1550">
        <v>0</v>
      </c>
      <c r="AB10" s="1550">
        <v>0</v>
      </c>
      <c r="AC10" s="1550">
        <v>0</v>
      </c>
      <c r="AD10" s="1550">
        <v>0</v>
      </c>
      <c r="AE10" s="1550">
        <v>0</v>
      </c>
      <c r="AF10" s="1550">
        <v>0</v>
      </c>
      <c r="AG10" s="1550">
        <v>0</v>
      </c>
      <c r="AH10" s="1551">
        <v>0</v>
      </c>
      <c r="AI10" s="1549">
        <v>0</v>
      </c>
      <c r="AJ10" s="1550">
        <v>0</v>
      </c>
      <c r="AK10" s="1550">
        <v>0</v>
      </c>
      <c r="AL10" s="1550">
        <v>0</v>
      </c>
      <c r="AM10" s="1550">
        <v>0</v>
      </c>
      <c r="AN10" s="1551">
        <v>0</v>
      </c>
      <c r="AO10" s="1549">
        <v>0</v>
      </c>
      <c r="AP10" s="1551">
        <v>0</v>
      </c>
      <c r="AQ10" s="1549">
        <v>0</v>
      </c>
      <c r="AR10" s="1550">
        <v>0</v>
      </c>
      <c r="AS10" s="1550">
        <v>0</v>
      </c>
      <c r="AT10" s="1550">
        <v>0</v>
      </c>
      <c r="AU10" s="1550">
        <v>0</v>
      </c>
      <c r="AV10" s="1551">
        <v>0</v>
      </c>
      <c r="AW10" s="1549">
        <v>0</v>
      </c>
      <c r="AX10" s="1551">
        <v>6.499871036885636E-3</v>
      </c>
      <c r="AY10" s="1551">
        <v>1.2312936678329564E-4</v>
      </c>
      <c r="BB10" s="919">
        <v>0</v>
      </c>
      <c r="BC10" s="920">
        <v>2.0073046000000001E-2</v>
      </c>
      <c r="BD10" s="920">
        <v>0</v>
      </c>
      <c r="BE10" s="920">
        <v>0</v>
      </c>
      <c r="BF10" s="920">
        <v>0</v>
      </c>
      <c r="BG10" s="921">
        <v>0</v>
      </c>
      <c r="BH10" s="919">
        <v>0</v>
      </c>
      <c r="BI10" s="920">
        <v>0</v>
      </c>
      <c r="BJ10" s="920">
        <v>0</v>
      </c>
      <c r="BK10" s="920">
        <v>0</v>
      </c>
      <c r="BL10" s="920">
        <v>0</v>
      </c>
      <c r="BM10" s="920">
        <v>0</v>
      </c>
      <c r="BN10" s="921">
        <v>0</v>
      </c>
      <c r="BO10" s="919">
        <v>0</v>
      </c>
      <c r="BP10" s="920">
        <v>0</v>
      </c>
      <c r="BQ10" s="920">
        <v>0</v>
      </c>
      <c r="BR10" s="920">
        <v>0</v>
      </c>
      <c r="BS10" s="920">
        <v>0</v>
      </c>
      <c r="BT10" s="920">
        <v>0</v>
      </c>
      <c r="BU10" s="920">
        <v>0</v>
      </c>
      <c r="BV10" s="920">
        <v>0</v>
      </c>
      <c r="BW10" s="920">
        <v>0</v>
      </c>
      <c r="BX10" s="921">
        <v>0</v>
      </c>
      <c r="BY10" s="919">
        <v>0</v>
      </c>
      <c r="BZ10" s="920">
        <v>0</v>
      </c>
      <c r="CA10" s="920">
        <v>0</v>
      </c>
      <c r="CB10" s="920">
        <v>0</v>
      </c>
      <c r="CC10" s="920">
        <v>0</v>
      </c>
      <c r="CD10" s="920">
        <v>0</v>
      </c>
      <c r="CE10" s="920">
        <v>0</v>
      </c>
      <c r="CF10" s="920">
        <v>0</v>
      </c>
      <c r="CG10" s="921">
        <v>0</v>
      </c>
      <c r="CH10" s="919">
        <v>0</v>
      </c>
      <c r="CI10" s="920">
        <v>0</v>
      </c>
      <c r="CJ10" s="920">
        <v>0</v>
      </c>
      <c r="CK10" s="920">
        <v>0</v>
      </c>
      <c r="CL10" s="920">
        <v>0</v>
      </c>
      <c r="CM10" s="921">
        <v>0</v>
      </c>
      <c r="CN10" s="919">
        <v>0</v>
      </c>
      <c r="CO10" s="921">
        <v>0</v>
      </c>
      <c r="CP10" s="919">
        <v>0</v>
      </c>
      <c r="CQ10" s="920">
        <v>0</v>
      </c>
      <c r="CR10" s="920">
        <v>0</v>
      </c>
      <c r="CS10" s="920">
        <v>0</v>
      </c>
      <c r="CT10" s="920">
        <v>0</v>
      </c>
      <c r="CU10" s="921">
        <v>0</v>
      </c>
      <c r="CV10" s="919">
        <v>0</v>
      </c>
      <c r="CW10" s="921">
        <v>1.0428003306</v>
      </c>
      <c r="CX10" s="921">
        <v>1.0628733766</v>
      </c>
    </row>
    <row r="11" spans="1:102" x14ac:dyDescent="0.25">
      <c r="A11" s="918"/>
      <c r="B11" s="918" t="s">
        <v>784</v>
      </c>
      <c r="C11" s="1549">
        <v>0</v>
      </c>
      <c r="D11" s="1550">
        <v>0</v>
      </c>
      <c r="E11" s="1550">
        <v>0</v>
      </c>
      <c r="F11" s="1550">
        <v>0</v>
      </c>
      <c r="G11" s="1550">
        <v>0</v>
      </c>
      <c r="H11" s="1551">
        <v>0</v>
      </c>
      <c r="I11" s="1549">
        <v>0</v>
      </c>
      <c r="J11" s="1550">
        <v>0</v>
      </c>
      <c r="K11" s="1550">
        <v>0</v>
      </c>
      <c r="L11" s="1550">
        <v>0</v>
      </c>
      <c r="M11" s="1550">
        <v>0</v>
      </c>
      <c r="N11" s="1550">
        <v>0</v>
      </c>
      <c r="O11" s="1551">
        <v>0</v>
      </c>
      <c r="P11" s="1549">
        <v>0</v>
      </c>
      <c r="Q11" s="1550">
        <v>0</v>
      </c>
      <c r="R11" s="1550">
        <v>0</v>
      </c>
      <c r="S11" s="1550">
        <v>0</v>
      </c>
      <c r="T11" s="1550">
        <v>0</v>
      </c>
      <c r="U11" s="1550">
        <v>0</v>
      </c>
      <c r="V11" s="1550">
        <v>0</v>
      </c>
      <c r="W11" s="1550">
        <v>0</v>
      </c>
      <c r="X11" s="1550">
        <v>0</v>
      </c>
      <c r="Y11" s="1551">
        <v>0</v>
      </c>
      <c r="Z11" s="1549">
        <v>0</v>
      </c>
      <c r="AA11" s="1550">
        <v>0</v>
      </c>
      <c r="AB11" s="1550">
        <v>0</v>
      </c>
      <c r="AC11" s="1550">
        <v>0</v>
      </c>
      <c r="AD11" s="1550">
        <v>0</v>
      </c>
      <c r="AE11" s="1550">
        <v>0</v>
      </c>
      <c r="AF11" s="1550">
        <v>1.2298655754365563E-2</v>
      </c>
      <c r="AG11" s="1550">
        <v>0</v>
      </c>
      <c r="AH11" s="1551">
        <v>0</v>
      </c>
      <c r="AI11" s="1549">
        <v>0</v>
      </c>
      <c r="AJ11" s="1550">
        <v>0</v>
      </c>
      <c r="AK11" s="1550">
        <v>0</v>
      </c>
      <c r="AL11" s="1550">
        <v>0</v>
      </c>
      <c r="AM11" s="1550">
        <v>0</v>
      </c>
      <c r="AN11" s="1551">
        <v>0</v>
      </c>
      <c r="AO11" s="1549">
        <v>0</v>
      </c>
      <c r="AP11" s="1551">
        <v>0</v>
      </c>
      <c r="AQ11" s="1549">
        <v>0</v>
      </c>
      <c r="AR11" s="1550">
        <v>0</v>
      </c>
      <c r="AS11" s="1550">
        <v>0</v>
      </c>
      <c r="AT11" s="1550">
        <v>0</v>
      </c>
      <c r="AU11" s="1550">
        <v>0</v>
      </c>
      <c r="AV11" s="1551">
        <v>0</v>
      </c>
      <c r="AW11" s="1549">
        <v>0</v>
      </c>
      <c r="AX11" s="1551">
        <v>0</v>
      </c>
      <c r="AY11" s="1551">
        <v>2.0351158507349057E-4</v>
      </c>
      <c r="BB11" s="919">
        <v>0</v>
      </c>
      <c r="BC11" s="920">
        <v>0</v>
      </c>
      <c r="BD11" s="920">
        <v>0</v>
      </c>
      <c r="BE11" s="920">
        <v>0</v>
      </c>
      <c r="BF11" s="920">
        <v>0</v>
      </c>
      <c r="BG11" s="921">
        <v>0</v>
      </c>
      <c r="BH11" s="919">
        <v>0</v>
      </c>
      <c r="BI11" s="920">
        <v>0</v>
      </c>
      <c r="BJ11" s="920">
        <v>0</v>
      </c>
      <c r="BK11" s="920">
        <v>0</v>
      </c>
      <c r="BL11" s="920">
        <v>0</v>
      </c>
      <c r="BM11" s="920">
        <v>0</v>
      </c>
      <c r="BN11" s="921">
        <v>0</v>
      </c>
      <c r="BO11" s="919">
        <v>0</v>
      </c>
      <c r="BP11" s="920">
        <v>0</v>
      </c>
      <c r="BQ11" s="920">
        <v>0</v>
      </c>
      <c r="BR11" s="920">
        <v>0</v>
      </c>
      <c r="BS11" s="920">
        <v>0</v>
      </c>
      <c r="BT11" s="920">
        <v>0</v>
      </c>
      <c r="BU11" s="920">
        <v>0</v>
      </c>
      <c r="BV11" s="920">
        <v>0</v>
      </c>
      <c r="BW11" s="920">
        <v>0</v>
      </c>
      <c r="BX11" s="921">
        <v>0</v>
      </c>
      <c r="BY11" s="919">
        <v>0</v>
      </c>
      <c r="BZ11" s="920">
        <v>0</v>
      </c>
      <c r="CA11" s="920">
        <v>0</v>
      </c>
      <c r="CB11" s="920">
        <v>0</v>
      </c>
      <c r="CC11" s="920">
        <v>0</v>
      </c>
      <c r="CD11" s="920">
        <v>0</v>
      </c>
      <c r="CE11" s="920">
        <v>1.7567461870000001</v>
      </c>
      <c r="CF11" s="920">
        <v>0</v>
      </c>
      <c r="CG11" s="921">
        <v>0</v>
      </c>
      <c r="CH11" s="919">
        <v>0</v>
      </c>
      <c r="CI11" s="920">
        <v>0</v>
      </c>
      <c r="CJ11" s="920">
        <v>0</v>
      </c>
      <c r="CK11" s="920">
        <v>0</v>
      </c>
      <c r="CL11" s="920">
        <v>0</v>
      </c>
      <c r="CM11" s="921">
        <v>0</v>
      </c>
      <c r="CN11" s="919">
        <v>0</v>
      </c>
      <c r="CO11" s="921">
        <v>0</v>
      </c>
      <c r="CP11" s="919">
        <v>0</v>
      </c>
      <c r="CQ11" s="920">
        <v>0</v>
      </c>
      <c r="CR11" s="920">
        <v>0</v>
      </c>
      <c r="CS11" s="920">
        <v>0</v>
      </c>
      <c r="CT11" s="920">
        <v>0</v>
      </c>
      <c r="CU11" s="921">
        <v>0</v>
      </c>
      <c r="CV11" s="919">
        <v>0</v>
      </c>
      <c r="CW11" s="921">
        <v>0</v>
      </c>
      <c r="CX11" s="921">
        <v>1.7567461870000001</v>
      </c>
    </row>
    <row r="12" spans="1:102" x14ac:dyDescent="0.25">
      <c r="A12" s="918"/>
      <c r="B12" s="918" t="s">
        <v>655</v>
      </c>
      <c r="C12" s="1549">
        <v>0</v>
      </c>
      <c r="D12" s="1550">
        <v>0</v>
      </c>
      <c r="E12" s="1550">
        <v>0</v>
      </c>
      <c r="F12" s="1550">
        <v>0</v>
      </c>
      <c r="G12" s="1550">
        <v>0</v>
      </c>
      <c r="H12" s="1551">
        <v>0</v>
      </c>
      <c r="I12" s="1549">
        <v>0</v>
      </c>
      <c r="J12" s="1550">
        <v>0</v>
      </c>
      <c r="K12" s="1550">
        <v>0</v>
      </c>
      <c r="L12" s="1550">
        <v>0</v>
      </c>
      <c r="M12" s="1550">
        <v>0</v>
      </c>
      <c r="N12" s="1550">
        <v>0</v>
      </c>
      <c r="O12" s="1551">
        <v>0</v>
      </c>
      <c r="P12" s="1549">
        <v>0</v>
      </c>
      <c r="Q12" s="1550">
        <v>0</v>
      </c>
      <c r="R12" s="1550">
        <v>0</v>
      </c>
      <c r="S12" s="1550">
        <v>0</v>
      </c>
      <c r="T12" s="1550">
        <v>0</v>
      </c>
      <c r="U12" s="1550">
        <v>0</v>
      </c>
      <c r="V12" s="1550">
        <v>0</v>
      </c>
      <c r="W12" s="1550">
        <v>0</v>
      </c>
      <c r="X12" s="1550">
        <v>0</v>
      </c>
      <c r="Y12" s="1551">
        <v>0</v>
      </c>
      <c r="Z12" s="1549">
        <v>0</v>
      </c>
      <c r="AA12" s="1550">
        <v>0</v>
      </c>
      <c r="AB12" s="1550">
        <v>0</v>
      </c>
      <c r="AC12" s="1550">
        <v>0</v>
      </c>
      <c r="AD12" s="1550">
        <v>0</v>
      </c>
      <c r="AE12" s="1550">
        <v>0</v>
      </c>
      <c r="AF12" s="1550">
        <v>0</v>
      </c>
      <c r="AG12" s="1550">
        <v>0</v>
      </c>
      <c r="AH12" s="1551">
        <v>0</v>
      </c>
      <c r="AI12" s="1549">
        <v>1.426971062045748E-2</v>
      </c>
      <c r="AJ12" s="1550">
        <v>0</v>
      </c>
      <c r="AK12" s="1550">
        <v>0</v>
      </c>
      <c r="AL12" s="1550">
        <v>0</v>
      </c>
      <c r="AM12" s="1550">
        <v>0</v>
      </c>
      <c r="AN12" s="1551">
        <v>0</v>
      </c>
      <c r="AO12" s="1549">
        <v>0</v>
      </c>
      <c r="AP12" s="1551">
        <v>0</v>
      </c>
      <c r="AQ12" s="1549">
        <v>0</v>
      </c>
      <c r="AR12" s="1550">
        <v>0</v>
      </c>
      <c r="AS12" s="1550">
        <v>0</v>
      </c>
      <c r="AT12" s="1550">
        <v>0</v>
      </c>
      <c r="AU12" s="1550">
        <v>0</v>
      </c>
      <c r="AV12" s="1551">
        <v>0</v>
      </c>
      <c r="AW12" s="1549">
        <v>0</v>
      </c>
      <c r="AX12" s="1551">
        <v>0</v>
      </c>
      <c r="AY12" s="1551">
        <v>2.9612908892794699E-4</v>
      </c>
      <c r="BB12" s="919">
        <v>0</v>
      </c>
      <c r="BC12" s="920">
        <v>0</v>
      </c>
      <c r="BD12" s="920">
        <v>0</v>
      </c>
      <c r="BE12" s="920">
        <v>0</v>
      </c>
      <c r="BF12" s="920">
        <v>0</v>
      </c>
      <c r="BG12" s="921">
        <v>0</v>
      </c>
      <c r="BH12" s="919">
        <v>0</v>
      </c>
      <c r="BI12" s="920">
        <v>0</v>
      </c>
      <c r="BJ12" s="920">
        <v>0</v>
      </c>
      <c r="BK12" s="920">
        <v>0</v>
      </c>
      <c r="BL12" s="920">
        <v>0</v>
      </c>
      <c r="BM12" s="920">
        <v>0</v>
      </c>
      <c r="BN12" s="921">
        <v>0</v>
      </c>
      <c r="BO12" s="919">
        <v>0</v>
      </c>
      <c r="BP12" s="920">
        <v>0</v>
      </c>
      <c r="BQ12" s="920">
        <v>0</v>
      </c>
      <c r="BR12" s="920">
        <v>0</v>
      </c>
      <c r="BS12" s="920">
        <v>0</v>
      </c>
      <c r="BT12" s="920">
        <v>0</v>
      </c>
      <c r="BU12" s="920">
        <v>0</v>
      </c>
      <c r="BV12" s="920">
        <v>0</v>
      </c>
      <c r="BW12" s="920">
        <v>0</v>
      </c>
      <c r="BX12" s="921">
        <v>0</v>
      </c>
      <c r="BY12" s="919">
        <v>0</v>
      </c>
      <c r="BZ12" s="920">
        <v>0</v>
      </c>
      <c r="CA12" s="920">
        <v>0</v>
      </c>
      <c r="CB12" s="920">
        <v>0</v>
      </c>
      <c r="CC12" s="920">
        <v>0</v>
      </c>
      <c r="CD12" s="920">
        <v>0</v>
      </c>
      <c r="CE12" s="920">
        <v>0</v>
      </c>
      <c r="CF12" s="920">
        <v>0</v>
      </c>
      <c r="CG12" s="921">
        <v>0</v>
      </c>
      <c r="CH12" s="919">
        <v>2.5562360375999997</v>
      </c>
      <c r="CI12" s="920">
        <v>0</v>
      </c>
      <c r="CJ12" s="920">
        <v>0</v>
      </c>
      <c r="CK12" s="920">
        <v>0</v>
      </c>
      <c r="CL12" s="920">
        <v>0</v>
      </c>
      <c r="CM12" s="921">
        <v>0</v>
      </c>
      <c r="CN12" s="919">
        <v>0</v>
      </c>
      <c r="CO12" s="921">
        <v>0</v>
      </c>
      <c r="CP12" s="919">
        <v>0</v>
      </c>
      <c r="CQ12" s="920">
        <v>0</v>
      </c>
      <c r="CR12" s="920">
        <v>0</v>
      </c>
      <c r="CS12" s="920">
        <v>0</v>
      </c>
      <c r="CT12" s="920">
        <v>0</v>
      </c>
      <c r="CU12" s="921">
        <v>0</v>
      </c>
      <c r="CV12" s="919">
        <v>0</v>
      </c>
      <c r="CW12" s="921">
        <v>0</v>
      </c>
      <c r="CX12" s="921">
        <v>2.5562360375999997</v>
      </c>
    </row>
    <row r="13" spans="1:102" x14ac:dyDescent="0.25">
      <c r="A13" s="918"/>
      <c r="B13" s="918" t="s">
        <v>657</v>
      </c>
      <c r="C13" s="1549">
        <v>0</v>
      </c>
      <c r="D13" s="1550">
        <v>0</v>
      </c>
      <c r="E13" s="1550">
        <v>0</v>
      </c>
      <c r="F13" s="1550">
        <v>0</v>
      </c>
      <c r="G13" s="1550">
        <v>0</v>
      </c>
      <c r="H13" s="1551">
        <v>0</v>
      </c>
      <c r="I13" s="1549">
        <v>0</v>
      </c>
      <c r="J13" s="1550">
        <v>0</v>
      </c>
      <c r="K13" s="1550">
        <v>0</v>
      </c>
      <c r="L13" s="1550">
        <v>0</v>
      </c>
      <c r="M13" s="1550">
        <v>0</v>
      </c>
      <c r="N13" s="1550">
        <v>0</v>
      </c>
      <c r="O13" s="1551">
        <v>0</v>
      </c>
      <c r="P13" s="1549">
        <v>0</v>
      </c>
      <c r="Q13" s="1550">
        <v>0</v>
      </c>
      <c r="R13" s="1550">
        <v>0</v>
      </c>
      <c r="S13" s="1550">
        <v>0</v>
      </c>
      <c r="T13" s="1550">
        <v>0</v>
      </c>
      <c r="U13" s="1550">
        <v>0</v>
      </c>
      <c r="V13" s="1550">
        <v>0</v>
      </c>
      <c r="W13" s="1550">
        <v>0</v>
      </c>
      <c r="X13" s="1550">
        <v>0</v>
      </c>
      <c r="Y13" s="1551">
        <v>0</v>
      </c>
      <c r="Z13" s="1549">
        <v>0</v>
      </c>
      <c r="AA13" s="1550">
        <v>0</v>
      </c>
      <c r="AB13" s="1550">
        <v>0</v>
      </c>
      <c r="AC13" s="1550">
        <v>0</v>
      </c>
      <c r="AD13" s="1550">
        <v>0</v>
      </c>
      <c r="AE13" s="1550">
        <v>0</v>
      </c>
      <c r="AF13" s="1550">
        <v>0</v>
      </c>
      <c r="AG13" s="1550">
        <v>0</v>
      </c>
      <c r="AH13" s="1551">
        <v>0</v>
      </c>
      <c r="AI13" s="1549">
        <v>1.0593712215355419E-2</v>
      </c>
      <c r="AJ13" s="1550">
        <v>0</v>
      </c>
      <c r="AK13" s="1550">
        <v>0</v>
      </c>
      <c r="AL13" s="1550">
        <v>0</v>
      </c>
      <c r="AM13" s="1550">
        <v>0</v>
      </c>
      <c r="AN13" s="1551">
        <v>0</v>
      </c>
      <c r="AO13" s="1549">
        <v>0</v>
      </c>
      <c r="AP13" s="1551">
        <v>0</v>
      </c>
      <c r="AQ13" s="1549">
        <v>0</v>
      </c>
      <c r="AR13" s="1550">
        <v>0</v>
      </c>
      <c r="AS13" s="1550">
        <v>0</v>
      </c>
      <c r="AT13" s="1550">
        <v>3.2498233918099345E-3</v>
      </c>
      <c r="AU13" s="1550">
        <v>0</v>
      </c>
      <c r="AV13" s="1551">
        <v>0</v>
      </c>
      <c r="AW13" s="1549">
        <v>0</v>
      </c>
      <c r="AX13" s="1551">
        <v>0</v>
      </c>
      <c r="AY13" s="1551">
        <v>2.680570958282803E-4</v>
      </c>
      <c r="BB13" s="919">
        <v>0</v>
      </c>
      <c r="BC13" s="920">
        <v>0</v>
      </c>
      <c r="BD13" s="920">
        <v>0</v>
      </c>
      <c r="BE13" s="920">
        <v>0</v>
      </c>
      <c r="BF13" s="920">
        <v>0</v>
      </c>
      <c r="BG13" s="921">
        <v>0</v>
      </c>
      <c r="BH13" s="919">
        <v>0</v>
      </c>
      <c r="BI13" s="920">
        <v>0</v>
      </c>
      <c r="BJ13" s="920">
        <v>0</v>
      </c>
      <c r="BK13" s="920">
        <v>0</v>
      </c>
      <c r="BL13" s="920">
        <v>0</v>
      </c>
      <c r="BM13" s="920">
        <v>0</v>
      </c>
      <c r="BN13" s="921">
        <v>0</v>
      </c>
      <c r="BO13" s="919">
        <v>0</v>
      </c>
      <c r="BP13" s="920">
        <v>0</v>
      </c>
      <c r="BQ13" s="920">
        <v>0</v>
      </c>
      <c r="BR13" s="920">
        <v>0</v>
      </c>
      <c r="BS13" s="920">
        <v>0</v>
      </c>
      <c r="BT13" s="920">
        <v>0</v>
      </c>
      <c r="BU13" s="920">
        <v>0</v>
      </c>
      <c r="BV13" s="920">
        <v>0</v>
      </c>
      <c r="BW13" s="920">
        <v>0</v>
      </c>
      <c r="BX13" s="921">
        <v>0</v>
      </c>
      <c r="BY13" s="919">
        <v>0</v>
      </c>
      <c r="BZ13" s="920">
        <v>0</v>
      </c>
      <c r="CA13" s="920">
        <v>0</v>
      </c>
      <c r="CB13" s="920">
        <v>0</v>
      </c>
      <c r="CC13" s="920">
        <v>0</v>
      </c>
      <c r="CD13" s="920">
        <v>0</v>
      </c>
      <c r="CE13" s="920">
        <v>0</v>
      </c>
      <c r="CF13" s="920">
        <v>0</v>
      </c>
      <c r="CG13" s="921">
        <v>0</v>
      </c>
      <c r="CH13" s="919">
        <v>1.8977279678000001</v>
      </c>
      <c r="CI13" s="920">
        <v>0</v>
      </c>
      <c r="CJ13" s="920">
        <v>0</v>
      </c>
      <c r="CK13" s="920">
        <v>0</v>
      </c>
      <c r="CL13" s="920">
        <v>0</v>
      </c>
      <c r="CM13" s="921">
        <v>0</v>
      </c>
      <c r="CN13" s="919">
        <v>0</v>
      </c>
      <c r="CO13" s="921">
        <v>0</v>
      </c>
      <c r="CP13" s="919">
        <v>0</v>
      </c>
      <c r="CQ13" s="920">
        <v>0</v>
      </c>
      <c r="CR13" s="920">
        <v>0</v>
      </c>
      <c r="CS13" s="920">
        <v>0.41618591000000005</v>
      </c>
      <c r="CT13" s="920">
        <v>0</v>
      </c>
      <c r="CU13" s="921">
        <v>0</v>
      </c>
      <c r="CV13" s="919">
        <v>0</v>
      </c>
      <c r="CW13" s="921">
        <v>0</v>
      </c>
      <c r="CX13" s="921">
        <v>2.3139138777999997</v>
      </c>
    </row>
    <row r="14" spans="1:102" x14ac:dyDescent="0.25">
      <c r="A14" s="918"/>
      <c r="B14" s="918" t="s">
        <v>687</v>
      </c>
      <c r="C14" s="1549">
        <v>0</v>
      </c>
      <c r="D14" s="1550">
        <v>0</v>
      </c>
      <c r="E14" s="1550">
        <v>0</v>
      </c>
      <c r="F14" s="1550">
        <v>0</v>
      </c>
      <c r="G14" s="1550">
        <v>0</v>
      </c>
      <c r="H14" s="1551">
        <v>0</v>
      </c>
      <c r="I14" s="1549">
        <v>0</v>
      </c>
      <c r="J14" s="1550">
        <v>0</v>
      </c>
      <c r="K14" s="1550">
        <v>0</v>
      </c>
      <c r="L14" s="1550">
        <v>0</v>
      </c>
      <c r="M14" s="1550">
        <v>0</v>
      </c>
      <c r="N14" s="1550">
        <v>0</v>
      </c>
      <c r="O14" s="1551">
        <v>0</v>
      </c>
      <c r="P14" s="1549">
        <v>0</v>
      </c>
      <c r="Q14" s="1550">
        <v>0</v>
      </c>
      <c r="R14" s="1550">
        <v>0</v>
      </c>
      <c r="S14" s="1550">
        <v>0</v>
      </c>
      <c r="T14" s="1550">
        <v>0</v>
      </c>
      <c r="U14" s="1550">
        <v>0</v>
      </c>
      <c r="V14" s="1550">
        <v>0</v>
      </c>
      <c r="W14" s="1550">
        <v>0</v>
      </c>
      <c r="X14" s="1550">
        <v>0</v>
      </c>
      <c r="Y14" s="1551">
        <v>0</v>
      </c>
      <c r="Z14" s="1549">
        <v>0</v>
      </c>
      <c r="AA14" s="1550">
        <v>0</v>
      </c>
      <c r="AB14" s="1550">
        <v>0</v>
      </c>
      <c r="AC14" s="1550">
        <v>0</v>
      </c>
      <c r="AD14" s="1550">
        <v>0</v>
      </c>
      <c r="AE14" s="1550">
        <v>0</v>
      </c>
      <c r="AF14" s="1550">
        <v>0</v>
      </c>
      <c r="AG14" s="1550">
        <v>0</v>
      </c>
      <c r="AH14" s="1551">
        <v>0</v>
      </c>
      <c r="AI14" s="1549">
        <v>1.1359481535573779E-2</v>
      </c>
      <c r="AJ14" s="1550">
        <v>0</v>
      </c>
      <c r="AK14" s="1550">
        <v>0</v>
      </c>
      <c r="AL14" s="1550">
        <v>0</v>
      </c>
      <c r="AM14" s="1550">
        <v>0</v>
      </c>
      <c r="AN14" s="1551">
        <v>0</v>
      </c>
      <c r="AO14" s="1549">
        <v>0</v>
      </c>
      <c r="AP14" s="1551">
        <v>0</v>
      </c>
      <c r="AQ14" s="1549">
        <v>0</v>
      </c>
      <c r="AR14" s="1550">
        <v>0</v>
      </c>
      <c r="AS14" s="1550">
        <v>0</v>
      </c>
      <c r="AT14" s="1550">
        <v>0</v>
      </c>
      <c r="AU14" s="1550">
        <v>0</v>
      </c>
      <c r="AV14" s="1551">
        <v>0</v>
      </c>
      <c r="AW14" s="1549">
        <v>0</v>
      </c>
      <c r="AX14" s="1551">
        <v>0</v>
      </c>
      <c r="AY14" s="1551">
        <v>2.3573518814044844E-4</v>
      </c>
      <c r="BB14" s="919">
        <v>0</v>
      </c>
      <c r="BC14" s="920">
        <v>0</v>
      </c>
      <c r="BD14" s="920">
        <v>0</v>
      </c>
      <c r="BE14" s="920">
        <v>0</v>
      </c>
      <c r="BF14" s="920">
        <v>0</v>
      </c>
      <c r="BG14" s="921">
        <v>0</v>
      </c>
      <c r="BH14" s="919">
        <v>0</v>
      </c>
      <c r="BI14" s="920">
        <v>0</v>
      </c>
      <c r="BJ14" s="920">
        <v>0</v>
      </c>
      <c r="BK14" s="920">
        <v>0</v>
      </c>
      <c r="BL14" s="920">
        <v>0</v>
      </c>
      <c r="BM14" s="920">
        <v>0</v>
      </c>
      <c r="BN14" s="921">
        <v>0</v>
      </c>
      <c r="BO14" s="919">
        <v>0</v>
      </c>
      <c r="BP14" s="920">
        <v>0</v>
      </c>
      <c r="BQ14" s="920">
        <v>0</v>
      </c>
      <c r="BR14" s="920">
        <v>0</v>
      </c>
      <c r="BS14" s="920">
        <v>0</v>
      </c>
      <c r="BT14" s="920">
        <v>0</v>
      </c>
      <c r="BU14" s="920">
        <v>0</v>
      </c>
      <c r="BV14" s="920">
        <v>0</v>
      </c>
      <c r="BW14" s="920">
        <v>0</v>
      </c>
      <c r="BX14" s="921">
        <v>0</v>
      </c>
      <c r="BY14" s="919">
        <v>0</v>
      </c>
      <c r="BZ14" s="920">
        <v>0</v>
      </c>
      <c r="CA14" s="920">
        <v>0</v>
      </c>
      <c r="CB14" s="920">
        <v>0</v>
      </c>
      <c r="CC14" s="920">
        <v>0</v>
      </c>
      <c r="CD14" s="920">
        <v>0</v>
      </c>
      <c r="CE14" s="920">
        <v>0</v>
      </c>
      <c r="CF14" s="920">
        <v>0</v>
      </c>
      <c r="CG14" s="921">
        <v>0</v>
      </c>
      <c r="CH14" s="919">
        <v>2.0349057413999998</v>
      </c>
      <c r="CI14" s="920">
        <v>0</v>
      </c>
      <c r="CJ14" s="920">
        <v>0</v>
      </c>
      <c r="CK14" s="920">
        <v>0</v>
      </c>
      <c r="CL14" s="920">
        <v>0</v>
      </c>
      <c r="CM14" s="921">
        <v>0</v>
      </c>
      <c r="CN14" s="919">
        <v>0</v>
      </c>
      <c r="CO14" s="921">
        <v>0</v>
      </c>
      <c r="CP14" s="919">
        <v>0</v>
      </c>
      <c r="CQ14" s="920">
        <v>0</v>
      </c>
      <c r="CR14" s="920">
        <v>0</v>
      </c>
      <c r="CS14" s="920">
        <v>0</v>
      </c>
      <c r="CT14" s="920">
        <v>0</v>
      </c>
      <c r="CU14" s="921">
        <v>0</v>
      </c>
      <c r="CV14" s="919">
        <v>0</v>
      </c>
      <c r="CW14" s="921">
        <v>0</v>
      </c>
      <c r="CX14" s="921">
        <v>2.0349057413999998</v>
      </c>
    </row>
    <row r="15" spans="1:102" x14ac:dyDescent="0.25">
      <c r="A15" s="918"/>
      <c r="B15" s="918" t="s">
        <v>690</v>
      </c>
      <c r="C15" s="1549">
        <v>0</v>
      </c>
      <c r="D15" s="1550">
        <v>0</v>
      </c>
      <c r="E15" s="1550">
        <v>0</v>
      </c>
      <c r="F15" s="1550">
        <v>0</v>
      </c>
      <c r="G15" s="1550">
        <v>0</v>
      </c>
      <c r="H15" s="1551">
        <v>0</v>
      </c>
      <c r="I15" s="1549">
        <v>0</v>
      </c>
      <c r="J15" s="1550">
        <v>0</v>
      </c>
      <c r="K15" s="1550">
        <v>0</v>
      </c>
      <c r="L15" s="1550">
        <v>0</v>
      </c>
      <c r="M15" s="1550">
        <v>0</v>
      </c>
      <c r="N15" s="1550">
        <v>0</v>
      </c>
      <c r="O15" s="1551">
        <v>0</v>
      </c>
      <c r="P15" s="1549">
        <v>0</v>
      </c>
      <c r="Q15" s="1550">
        <v>0</v>
      </c>
      <c r="R15" s="1550">
        <v>0</v>
      </c>
      <c r="S15" s="1550">
        <v>0</v>
      </c>
      <c r="T15" s="1550">
        <v>0</v>
      </c>
      <c r="U15" s="1550">
        <v>0</v>
      </c>
      <c r="V15" s="1550">
        <v>0</v>
      </c>
      <c r="W15" s="1550">
        <v>0</v>
      </c>
      <c r="X15" s="1550">
        <v>0</v>
      </c>
      <c r="Y15" s="1551">
        <v>0</v>
      </c>
      <c r="Z15" s="1549">
        <v>0</v>
      </c>
      <c r="AA15" s="1550">
        <v>0</v>
      </c>
      <c r="AB15" s="1550">
        <v>0</v>
      </c>
      <c r="AC15" s="1550">
        <v>0</v>
      </c>
      <c r="AD15" s="1550">
        <v>0</v>
      </c>
      <c r="AE15" s="1550">
        <v>0</v>
      </c>
      <c r="AF15" s="1550">
        <v>0</v>
      </c>
      <c r="AG15" s="1550">
        <v>0</v>
      </c>
      <c r="AH15" s="1551">
        <v>0</v>
      </c>
      <c r="AI15" s="1549">
        <v>1.9702370158093713E-3</v>
      </c>
      <c r="AJ15" s="1550">
        <v>0</v>
      </c>
      <c r="AK15" s="1550">
        <v>0</v>
      </c>
      <c r="AL15" s="1550">
        <v>0</v>
      </c>
      <c r="AM15" s="1550">
        <v>0</v>
      </c>
      <c r="AN15" s="1551">
        <v>0</v>
      </c>
      <c r="AO15" s="1549">
        <v>0</v>
      </c>
      <c r="AP15" s="1551">
        <v>0</v>
      </c>
      <c r="AQ15" s="1549">
        <v>0</v>
      </c>
      <c r="AR15" s="1550">
        <v>0</v>
      </c>
      <c r="AS15" s="1550">
        <v>0</v>
      </c>
      <c r="AT15" s="1550">
        <v>0</v>
      </c>
      <c r="AU15" s="1550">
        <v>0</v>
      </c>
      <c r="AV15" s="1551">
        <v>0</v>
      </c>
      <c r="AW15" s="1549">
        <v>0</v>
      </c>
      <c r="AX15" s="1551">
        <v>0</v>
      </c>
      <c r="AY15" s="1551">
        <v>4.0886918311244722E-5</v>
      </c>
      <c r="BB15" s="919">
        <v>0</v>
      </c>
      <c r="BC15" s="920">
        <v>0</v>
      </c>
      <c r="BD15" s="920">
        <v>0</v>
      </c>
      <c r="BE15" s="920">
        <v>0</v>
      </c>
      <c r="BF15" s="920">
        <v>0</v>
      </c>
      <c r="BG15" s="921">
        <v>0</v>
      </c>
      <c r="BH15" s="919">
        <v>0</v>
      </c>
      <c r="BI15" s="920">
        <v>0</v>
      </c>
      <c r="BJ15" s="920">
        <v>0</v>
      </c>
      <c r="BK15" s="920">
        <v>0</v>
      </c>
      <c r="BL15" s="920">
        <v>0</v>
      </c>
      <c r="BM15" s="920">
        <v>0</v>
      </c>
      <c r="BN15" s="921">
        <v>0</v>
      </c>
      <c r="BO15" s="919">
        <v>0</v>
      </c>
      <c r="BP15" s="920">
        <v>0</v>
      </c>
      <c r="BQ15" s="920">
        <v>0</v>
      </c>
      <c r="BR15" s="920">
        <v>0</v>
      </c>
      <c r="BS15" s="920">
        <v>0</v>
      </c>
      <c r="BT15" s="920">
        <v>0</v>
      </c>
      <c r="BU15" s="920">
        <v>0</v>
      </c>
      <c r="BV15" s="920">
        <v>0</v>
      </c>
      <c r="BW15" s="920">
        <v>0</v>
      </c>
      <c r="BX15" s="921">
        <v>0</v>
      </c>
      <c r="BY15" s="919">
        <v>0</v>
      </c>
      <c r="BZ15" s="920">
        <v>0</v>
      </c>
      <c r="CA15" s="920">
        <v>0</v>
      </c>
      <c r="CB15" s="920">
        <v>0</v>
      </c>
      <c r="CC15" s="920">
        <v>0</v>
      </c>
      <c r="CD15" s="920">
        <v>0</v>
      </c>
      <c r="CE15" s="920">
        <v>0</v>
      </c>
      <c r="CF15" s="920">
        <v>0</v>
      </c>
      <c r="CG15" s="921">
        <v>0</v>
      </c>
      <c r="CH15" s="919">
        <v>0.35294274680000004</v>
      </c>
      <c r="CI15" s="920">
        <v>0</v>
      </c>
      <c r="CJ15" s="920">
        <v>0</v>
      </c>
      <c r="CK15" s="920">
        <v>0</v>
      </c>
      <c r="CL15" s="920">
        <v>0</v>
      </c>
      <c r="CM15" s="921">
        <v>0</v>
      </c>
      <c r="CN15" s="919">
        <v>0</v>
      </c>
      <c r="CO15" s="921">
        <v>0</v>
      </c>
      <c r="CP15" s="919">
        <v>0</v>
      </c>
      <c r="CQ15" s="920">
        <v>0</v>
      </c>
      <c r="CR15" s="920">
        <v>0</v>
      </c>
      <c r="CS15" s="920">
        <v>0</v>
      </c>
      <c r="CT15" s="920">
        <v>0</v>
      </c>
      <c r="CU15" s="921">
        <v>0</v>
      </c>
      <c r="CV15" s="919">
        <v>0</v>
      </c>
      <c r="CW15" s="921">
        <v>0</v>
      </c>
      <c r="CX15" s="921">
        <v>0.35294274680000004</v>
      </c>
    </row>
    <row r="16" spans="1:102" x14ac:dyDescent="0.25">
      <c r="A16" s="918"/>
      <c r="B16" s="918" t="s">
        <v>677</v>
      </c>
      <c r="C16" s="1549">
        <v>0</v>
      </c>
      <c r="D16" s="1550">
        <v>6.1058912827965765E-3</v>
      </c>
      <c r="E16" s="1550">
        <v>0</v>
      </c>
      <c r="F16" s="1550">
        <v>0</v>
      </c>
      <c r="G16" s="1550">
        <v>0</v>
      </c>
      <c r="H16" s="1551">
        <v>0</v>
      </c>
      <c r="I16" s="1549">
        <v>0</v>
      </c>
      <c r="J16" s="1550">
        <v>0</v>
      </c>
      <c r="K16" s="1550">
        <v>0</v>
      </c>
      <c r="L16" s="1550">
        <v>0</v>
      </c>
      <c r="M16" s="1550">
        <v>0</v>
      </c>
      <c r="N16" s="1550">
        <v>0</v>
      </c>
      <c r="O16" s="1551">
        <v>0</v>
      </c>
      <c r="P16" s="1549">
        <v>0</v>
      </c>
      <c r="Q16" s="1550">
        <v>0</v>
      </c>
      <c r="R16" s="1550">
        <v>0</v>
      </c>
      <c r="S16" s="1550">
        <v>0</v>
      </c>
      <c r="T16" s="1550">
        <v>0</v>
      </c>
      <c r="U16" s="1550">
        <v>0</v>
      </c>
      <c r="V16" s="1550">
        <v>0</v>
      </c>
      <c r="W16" s="1550">
        <v>0</v>
      </c>
      <c r="X16" s="1550">
        <v>0</v>
      </c>
      <c r="Y16" s="1551">
        <v>0</v>
      </c>
      <c r="Z16" s="1549">
        <v>0</v>
      </c>
      <c r="AA16" s="1550">
        <v>0</v>
      </c>
      <c r="AB16" s="1550">
        <v>0</v>
      </c>
      <c r="AC16" s="1550">
        <v>0</v>
      </c>
      <c r="AD16" s="1550">
        <v>0</v>
      </c>
      <c r="AE16" s="1550">
        <v>0</v>
      </c>
      <c r="AF16" s="1550">
        <v>0</v>
      </c>
      <c r="AG16" s="1550">
        <v>0</v>
      </c>
      <c r="AH16" s="1551">
        <v>0</v>
      </c>
      <c r="AI16" s="1549">
        <v>2.8894898405885916E-3</v>
      </c>
      <c r="AJ16" s="1550">
        <v>0</v>
      </c>
      <c r="AK16" s="1550">
        <v>0</v>
      </c>
      <c r="AL16" s="1550">
        <v>0</v>
      </c>
      <c r="AM16" s="1550">
        <v>0</v>
      </c>
      <c r="AN16" s="1551">
        <v>0</v>
      </c>
      <c r="AO16" s="1549">
        <v>0</v>
      </c>
      <c r="AP16" s="1551">
        <v>0</v>
      </c>
      <c r="AQ16" s="1549">
        <v>0</v>
      </c>
      <c r="AR16" s="1550">
        <v>0</v>
      </c>
      <c r="AS16" s="1550">
        <v>0</v>
      </c>
      <c r="AT16" s="1550">
        <v>0</v>
      </c>
      <c r="AU16" s="1550">
        <v>0</v>
      </c>
      <c r="AV16" s="1551">
        <v>0</v>
      </c>
      <c r="AW16" s="1549">
        <v>0</v>
      </c>
      <c r="AX16" s="1551">
        <v>0</v>
      </c>
      <c r="AY16" s="1551">
        <v>2.2280776493266246E-4</v>
      </c>
      <c r="BB16" s="919">
        <v>0</v>
      </c>
      <c r="BC16" s="920">
        <v>1.4056989268</v>
      </c>
      <c r="BD16" s="920">
        <v>0</v>
      </c>
      <c r="BE16" s="920">
        <v>0</v>
      </c>
      <c r="BF16" s="920">
        <v>0</v>
      </c>
      <c r="BG16" s="921">
        <v>0</v>
      </c>
      <c r="BH16" s="919">
        <v>0</v>
      </c>
      <c r="BI16" s="920">
        <v>0</v>
      </c>
      <c r="BJ16" s="920">
        <v>0</v>
      </c>
      <c r="BK16" s="920">
        <v>0</v>
      </c>
      <c r="BL16" s="920">
        <v>0</v>
      </c>
      <c r="BM16" s="920">
        <v>0</v>
      </c>
      <c r="BN16" s="921">
        <v>0</v>
      </c>
      <c r="BO16" s="919">
        <v>0</v>
      </c>
      <c r="BP16" s="920">
        <v>0</v>
      </c>
      <c r="BQ16" s="920">
        <v>0</v>
      </c>
      <c r="BR16" s="920">
        <v>0</v>
      </c>
      <c r="BS16" s="920">
        <v>0</v>
      </c>
      <c r="BT16" s="920">
        <v>0</v>
      </c>
      <c r="BU16" s="920">
        <v>0</v>
      </c>
      <c r="BV16" s="920">
        <v>0</v>
      </c>
      <c r="BW16" s="920">
        <v>0</v>
      </c>
      <c r="BX16" s="921">
        <v>0</v>
      </c>
      <c r="BY16" s="919">
        <v>0</v>
      </c>
      <c r="BZ16" s="920">
        <v>0</v>
      </c>
      <c r="CA16" s="920">
        <v>0</v>
      </c>
      <c r="CB16" s="920">
        <v>0</v>
      </c>
      <c r="CC16" s="920">
        <v>0</v>
      </c>
      <c r="CD16" s="920">
        <v>0</v>
      </c>
      <c r="CE16" s="920">
        <v>0</v>
      </c>
      <c r="CF16" s="920">
        <v>0</v>
      </c>
      <c r="CG16" s="921">
        <v>0</v>
      </c>
      <c r="CH16" s="919">
        <v>0.51761512600000004</v>
      </c>
      <c r="CI16" s="920">
        <v>0</v>
      </c>
      <c r="CJ16" s="920">
        <v>0</v>
      </c>
      <c r="CK16" s="920">
        <v>0</v>
      </c>
      <c r="CL16" s="920">
        <v>0</v>
      </c>
      <c r="CM16" s="921">
        <v>0</v>
      </c>
      <c r="CN16" s="919">
        <v>0</v>
      </c>
      <c r="CO16" s="921">
        <v>0</v>
      </c>
      <c r="CP16" s="919">
        <v>0</v>
      </c>
      <c r="CQ16" s="920">
        <v>0</v>
      </c>
      <c r="CR16" s="920">
        <v>0</v>
      </c>
      <c r="CS16" s="920">
        <v>0</v>
      </c>
      <c r="CT16" s="920">
        <v>0</v>
      </c>
      <c r="CU16" s="921">
        <v>0</v>
      </c>
      <c r="CV16" s="919">
        <v>0</v>
      </c>
      <c r="CW16" s="921">
        <v>0</v>
      </c>
      <c r="CX16" s="921">
        <v>1.9233140527999999</v>
      </c>
    </row>
    <row r="17" spans="1:102" x14ac:dyDescent="0.25">
      <c r="A17" s="918"/>
      <c r="B17" s="918" t="s">
        <v>914</v>
      </c>
      <c r="C17" s="1549">
        <v>0</v>
      </c>
      <c r="D17" s="1550">
        <v>9.9393554045244196E-4</v>
      </c>
      <c r="E17" s="1550">
        <v>0</v>
      </c>
      <c r="F17" s="1550">
        <v>0</v>
      </c>
      <c r="G17" s="1550">
        <v>0</v>
      </c>
      <c r="H17" s="1551">
        <v>0</v>
      </c>
      <c r="I17" s="1549">
        <v>0</v>
      </c>
      <c r="J17" s="1550">
        <v>0</v>
      </c>
      <c r="K17" s="1550">
        <v>0</v>
      </c>
      <c r="L17" s="1550">
        <v>0</v>
      </c>
      <c r="M17" s="1550">
        <v>0</v>
      </c>
      <c r="N17" s="1550">
        <v>0</v>
      </c>
      <c r="O17" s="1551">
        <v>0</v>
      </c>
      <c r="P17" s="1549">
        <v>0</v>
      </c>
      <c r="Q17" s="1550">
        <v>0</v>
      </c>
      <c r="R17" s="1550">
        <v>0</v>
      </c>
      <c r="S17" s="1550">
        <v>0</v>
      </c>
      <c r="T17" s="1550">
        <v>0</v>
      </c>
      <c r="U17" s="1550">
        <v>0</v>
      </c>
      <c r="V17" s="1550">
        <v>0</v>
      </c>
      <c r="W17" s="1550">
        <v>0</v>
      </c>
      <c r="X17" s="1550">
        <v>0</v>
      </c>
      <c r="Y17" s="1551">
        <v>0</v>
      </c>
      <c r="Z17" s="1549">
        <v>0</v>
      </c>
      <c r="AA17" s="1550">
        <v>0</v>
      </c>
      <c r="AB17" s="1550">
        <v>0</v>
      </c>
      <c r="AC17" s="1550">
        <v>0</v>
      </c>
      <c r="AD17" s="1550">
        <v>0</v>
      </c>
      <c r="AE17" s="1550">
        <v>0</v>
      </c>
      <c r="AF17" s="1550">
        <v>0</v>
      </c>
      <c r="AG17" s="1550">
        <v>0</v>
      </c>
      <c r="AH17" s="1551">
        <v>0</v>
      </c>
      <c r="AI17" s="1549">
        <v>0</v>
      </c>
      <c r="AJ17" s="1550">
        <v>0</v>
      </c>
      <c r="AK17" s="1550">
        <v>0</v>
      </c>
      <c r="AL17" s="1550">
        <v>0</v>
      </c>
      <c r="AM17" s="1550">
        <v>0</v>
      </c>
      <c r="AN17" s="1551">
        <v>0</v>
      </c>
      <c r="AO17" s="1549">
        <v>0</v>
      </c>
      <c r="AP17" s="1551">
        <v>0</v>
      </c>
      <c r="AQ17" s="1549">
        <v>0</v>
      </c>
      <c r="AR17" s="1550">
        <v>0</v>
      </c>
      <c r="AS17" s="1550">
        <v>0</v>
      </c>
      <c r="AT17" s="1550">
        <v>0</v>
      </c>
      <c r="AU17" s="1550">
        <v>0</v>
      </c>
      <c r="AV17" s="1551">
        <v>0</v>
      </c>
      <c r="AW17" s="1549">
        <v>0</v>
      </c>
      <c r="AX17" s="1551">
        <v>0</v>
      </c>
      <c r="AY17" s="1551">
        <v>2.6508282078202689E-5</v>
      </c>
      <c r="BB17" s="919">
        <v>0</v>
      </c>
      <c r="BC17" s="920">
        <v>0.22882394360000002</v>
      </c>
      <c r="BD17" s="920">
        <v>0</v>
      </c>
      <c r="BE17" s="920">
        <v>0</v>
      </c>
      <c r="BF17" s="920">
        <v>0</v>
      </c>
      <c r="BG17" s="921">
        <v>0</v>
      </c>
      <c r="BH17" s="919">
        <v>0</v>
      </c>
      <c r="BI17" s="920">
        <v>0</v>
      </c>
      <c r="BJ17" s="920">
        <v>0</v>
      </c>
      <c r="BK17" s="920">
        <v>0</v>
      </c>
      <c r="BL17" s="920">
        <v>0</v>
      </c>
      <c r="BM17" s="920">
        <v>0</v>
      </c>
      <c r="BN17" s="921">
        <v>0</v>
      </c>
      <c r="BO17" s="919">
        <v>0</v>
      </c>
      <c r="BP17" s="920">
        <v>0</v>
      </c>
      <c r="BQ17" s="920">
        <v>0</v>
      </c>
      <c r="BR17" s="920">
        <v>0</v>
      </c>
      <c r="BS17" s="920">
        <v>0</v>
      </c>
      <c r="BT17" s="920">
        <v>0</v>
      </c>
      <c r="BU17" s="920">
        <v>0</v>
      </c>
      <c r="BV17" s="920">
        <v>0</v>
      </c>
      <c r="BW17" s="920">
        <v>0</v>
      </c>
      <c r="BX17" s="921">
        <v>0</v>
      </c>
      <c r="BY17" s="919">
        <v>0</v>
      </c>
      <c r="BZ17" s="920">
        <v>0</v>
      </c>
      <c r="CA17" s="920">
        <v>0</v>
      </c>
      <c r="CB17" s="920">
        <v>0</v>
      </c>
      <c r="CC17" s="920">
        <v>0</v>
      </c>
      <c r="CD17" s="920">
        <v>0</v>
      </c>
      <c r="CE17" s="920">
        <v>0</v>
      </c>
      <c r="CF17" s="920">
        <v>0</v>
      </c>
      <c r="CG17" s="921">
        <v>0</v>
      </c>
      <c r="CH17" s="919">
        <v>0</v>
      </c>
      <c r="CI17" s="920">
        <v>0</v>
      </c>
      <c r="CJ17" s="920">
        <v>0</v>
      </c>
      <c r="CK17" s="920">
        <v>0</v>
      </c>
      <c r="CL17" s="920">
        <v>0</v>
      </c>
      <c r="CM17" s="921">
        <v>0</v>
      </c>
      <c r="CN17" s="919">
        <v>0</v>
      </c>
      <c r="CO17" s="921">
        <v>0</v>
      </c>
      <c r="CP17" s="919">
        <v>0</v>
      </c>
      <c r="CQ17" s="920">
        <v>0</v>
      </c>
      <c r="CR17" s="920">
        <v>0</v>
      </c>
      <c r="CS17" s="920">
        <v>0</v>
      </c>
      <c r="CT17" s="920">
        <v>0</v>
      </c>
      <c r="CU17" s="921">
        <v>0</v>
      </c>
      <c r="CV17" s="919">
        <v>0</v>
      </c>
      <c r="CW17" s="921">
        <v>0</v>
      </c>
      <c r="CX17" s="921">
        <v>0.22882394360000002</v>
      </c>
    </row>
    <row r="18" spans="1:102" x14ac:dyDescent="0.25">
      <c r="A18" s="918"/>
      <c r="B18" s="918" t="s">
        <v>696</v>
      </c>
      <c r="C18" s="1549">
        <v>0</v>
      </c>
      <c r="D18" s="1550">
        <v>0</v>
      </c>
      <c r="E18" s="1550">
        <v>0</v>
      </c>
      <c r="F18" s="1550">
        <v>0</v>
      </c>
      <c r="G18" s="1550">
        <v>0</v>
      </c>
      <c r="H18" s="1551">
        <v>0</v>
      </c>
      <c r="I18" s="1549">
        <v>0</v>
      </c>
      <c r="J18" s="1550">
        <v>0</v>
      </c>
      <c r="K18" s="1550">
        <v>0</v>
      </c>
      <c r="L18" s="1550">
        <v>0</v>
      </c>
      <c r="M18" s="1550">
        <v>0</v>
      </c>
      <c r="N18" s="1550">
        <v>0</v>
      </c>
      <c r="O18" s="1551">
        <v>0</v>
      </c>
      <c r="P18" s="1549">
        <v>0</v>
      </c>
      <c r="Q18" s="1550">
        <v>0</v>
      </c>
      <c r="R18" s="1550">
        <v>0</v>
      </c>
      <c r="S18" s="1550">
        <v>0</v>
      </c>
      <c r="T18" s="1550">
        <v>0</v>
      </c>
      <c r="U18" s="1550">
        <v>0</v>
      </c>
      <c r="V18" s="1550">
        <v>0</v>
      </c>
      <c r="W18" s="1550">
        <v>0</v>
      </c>
      <c r="X18" s="1550">
        <v>0</v>
      </c>
      <c r="Y18" s="1551">
        <v>0</v>
      </c>
      <c r="Z18" s="1549">
        <v>0</v>
      </c>
      <c r="AA18" s="1550">
        <v>0</v>
      </c>
      <c r="AB18" s="1550">
        <v>0</v>
      </c>
      <c r="AC18" s="1550">
        <v>0</v>
      </c>
      <c r="AD18" s="1550">
        <v>0</v>
      </c>
      <c r="AE18" s="1550">
        <v>0</v>
      </c>
      <c r="AF18" s="1550">
        <v>0</v>
      </c>
      <c r="AG18" s="1550">
        <v>0</v>
      </c>
      <c r="AH18" s="1551">
        <v>0</v>
      </c>
      <c r="AI18" s="1549">
        <v>1.9413214765764916E-3</v>
      </c>
      <c r="AJ18" s="1550">
        <v>0</v>
      </c>
      <c r="AK18" s="1550">
        <v>0</v>
      </c>
      <c r="AL18" s="1550">
        <v>0</v>
      </c>
      <c r="AM18" s="1550">
        <v>0</v>
      </c>
      <c r="AN18" s="1551">
        <v>0</v>
      </c>
      <c r="AO18" s="1549">
        <v>0</v>
      </c>
      <c r="AP18" s="1551">
        <v>0</v>
      </c>
      <c r="AQ18" s="1549">
        <v>0</v>
      </c>
      <c r="AR18" s="1550">
        <v>0</v>
      </c>
      <c r="AS18" s="1550">
        <v>0</v>
      </c>
      <c r="AT18" s="1550">
        <v>0</v>
      </c>
      <c r="AU18" s="1550">
        <v>0</v>
      </c>
      <c r="AV18" s="1551">
        <v>0</v>
      </c>
      <c r="AW18" s="1549">
        <v>0</v>
      </c>
      <c r="AX18" s="1551">
        <v>0</v>
      </c>
      <c r="AY18" s="1551">
        <v>4.0286854825961623E-5</v>
      </c>
      <c r="BB18" s="919">
        <v>0</v>
      </c>
      <c r="BC18" s="920">
        <v>0</v>
      </c>
      <c r="BD18" s="920">
        <v>0</v>
      </c>
      <c r="BE18" s="920">
        <v>0</v>
      </c>
      <c r="BF18" s="920">
        <v>0</v>
      </c>
      <c r="BG18" s="921">
        <v>0</v>
      </c>
      <c r="BH18" s="919">
        <v>0</v>
      </c>
      <c r="BI18" s="920">
        <v>0</v>
      </c>
      <c r="BJ18" s="920">
        <v>0</v>
      </c>
      <c r="BK18" s="920">
        <v>0</v>
      </c>
      <c r="BL18" s="920">
        <v>0</v>
      </c>
      <c r="BM18" s="920">
        <v>0</v>
      </c>
      <c r="BN18" s="921">
        <v>0</v>
      </c>
      <c r="BO18" s="919">
        <v>0</v>
      </c>
      <c r="BP18" s="920">
        <v>0</v>
      </c>
      <c r="BQ18" s="920">
        <v>0</v>
      </c>
      <c r="BR18" s="920">
        <v>0</v>
      </c>
      <c r="BS18" s="920">
        <v>0</v>
      </c>
      <c r="BT18" s="920">
        <v>0</v>
      </c>
      <c r="BU18" s="920">
        <v>0</v>
      </c>
      <c r="BV18" s="920">
        <v>0</v>
      </c>
      <c r="BW18" s="920">
        <v>0</v>
      </c>
      <c r="BX18" s="921">
        <v>0</v>
      </c>
      <c r="BY18" s="919">
        <v>0</v>
      </c>
      <c r="BZ18" s="920">
        <v>0</v>
      </c>
      <c r="CA18" s="920">
        <v>0</v>
      </c>
      <c r="CB18" s="920">
        <v>0</v>
      </c>
      <c r="CC18" s="920">
        <v>0</v>
      </c>
      <c r="CD18" s="920">
        <v>0</v>
      </c>
      <c r="CE18" s="920">
        <v>0</v>
      </c>
      <c r="CF18" s="920">
        <v>0</v>
      </c>
      <c r="CG18" s="921">
        <v>0</v>
      </c>
      <c r="CH18" s="919">
        <v>0.34776289800000004</v>
      </c>
      <c r="CI18" s="920">
        <v>0</v>
      </c>
      <c r="CJ18" s="920">
        <v>0</v>
      </c>
      <c r="CK18" s="920">
        <v>0</v>
      </c>
      <c r="CL18" s="920">
        <v>0</v>
      </c>
      <c r="CM18" s="921">
        <v>0</v>
      </c>
      <c r="CN18" s="919">
        <v>0</v>
      </c>
      <c r="CO18" s="921">
        <v>0</v>
      </c>
      <c r="CP18" s="919">
        <v>0</v>
      </c>
      <c r="CQ18" s="920">
        <v>0</v>
      </c>
      <c r="CR18" s="920">
        <v>0</v>
      </c>
      <c r="CS18" s="920">
        <v>0</v>
      </c>
      <c r="CT18" s="920">
        <v>0</v>
      </c>
      <c r="CU18" s="921">
        <v>0</v>
      </c>
      <c r="CV18" s="919">
        <v>0</v>
      </c>
      <c r="CW18" s="921">
        <v>0</v>
      </c>
      <c r="CX18" s="921">
        <v>0.34776289800000004</v>
      </c>
    </row>
    <row r="19" spans="1:102" x14ac:dyDescent="0.25">
      <c r="A19" s="918"/>
      <c r="B19" s="918" t="s">
        <v>663</v>
      </c>
      <c r="C19" s="1549">
        <v>0</v>
      </c>
      <c r="D19" s="1550">
        <v>1.5498372454561901E-4</v>
      </c>
      <c r="E19" s="1550">
        <v>0</v>
      </c>
      <c r="F19" s="1550">
        <v>0</v>
      </c>
      <c r="G19" s="1550">
        <v>0</v>
      </c>
      <c r="H19" s="1551">
        <v>0</v>
      </c>
      <c r="I19" s="1549">
        <v>0</v>
      </c>
      <c r="J19" s="1550">
        <v>0</v>
      </c>
      <c r="K19" s="1550">
        <v>0</v>
      </c>
      <c r="L19" s="1550">
        <v>0</v>
      </c>
      <c r="M19" s="1550">
        <v>0</v>
      </c>
      <c r="N19" s="1550">
        <v>0</v>
      </c>
      <c r="O19" s="1551">
        <v>0</v>
      </c>
      <c r="P19" s="1549">
        <v>0</v>
      </c>
      <c r="Q19" s="1550">
        <v>0</v>
      </c>
      <c r="R19" s="1550">
        <v>0</v>
      </c>
      <c r="S19" s="1550">
        <v>0</v>
      </c>
      <c r="T19" s="1550">
        <v>0</v>
      </c>
      <c r="U19" s="1550">
        <v>0</v>
      </c>
      <c r="V19" s="1550">
        <v>0</v>
      </c>
      <c r="W19" s="1550">
        <v>0</v>
      </c>
      <c r="X19" s="1550">
        <v>0</v>
      </c>
      <c r="Y19" s="1551">
        <v>0</v>
      </c>
      <c r="Z19" s="1549">
        <v>0</v>
      </c>
      <c r="AA19" s="1550">
        <v>0</v>
      </c>
      <c r="AB19" s="1550">
        <v>0</v>
      </c>
      <c r="AC19" s="1550">
        <v>0</v>
      </c>
      <c r="AD19" s="1550">
        <v>0</v>
      </c>
      <c r="AE19" s="1550">
        <v>0</v>
      </c>
      <c r="AF19" s="1550">
        <v>0</v>
      </c>
      <c r="AG19" s="1550">
        <v>0</v>
      </c>
      <c r="AH19" s="1551">
        <v>0</v>
      </c>
      <c r="AI19" s="1549">
        <v>0</v>
      </c>
      <c r="AJ19" s="1550">
        <v>0</v>
      </c>
      <c r="AK19" s="1550">
        <v>0</v>
      </c>
      <c r="AL19" s="1550">
        <v>0</v>
      </c>
      <c r="AM19" s="1550">
        <v>0</v>
      </c>
      <c r="AN19" s="1551">
        <v>0</v>
      </c>
      <c r="AO19" s="1549">
        <v>0</v>
      </c>
      <c r="AP19" s="1551">
        <v>0</v>
      </c>
      <c r="AQ19" s="1549">
        <v>0</v>
      </c>
      <c r="AR19" s="1550">
        <v>0</v>
      </c>
      <c r="AS19" s="1550">
        <v>0</v>
      </c>
      <c r="AT19" s="1550">
        <v>0</v>
      </c>
      <c r="AU19" s="1550">
        <v>0</v>
      </c>
      <c r="AV19" s="1551">
        <v>0</v>
      </c>
      <c r="AW19" s="1549">
        <v>0</v>
      </c>
      <c r="AX19" s="1551">
        <v>0</v>
      </c>
      <c r="AY19" s="1551">
        <v>4.1334192415693297E-6</v>
      </c>
      <c r="BB19" s="919">
        <v>0</v>
      </c>
      <c r="BC19" s="920">
        <v>3.5680369199999999E-2</v>
      </c>
      <c r="BD19" s="920">
        <v>0</v>
      </c>
      <c r="BE19" s="920">
        <v>0</v>
      </c>
      <c r="BF19" s="920">
        <v>0</v>
      </c>
      <c r="BG19" s="921">
        <v>0</v>
      </c>
      <c r="BH19" s="919">
        <v>0</v>
      </c>
      <c r="BI19" s="920">
        <v>0</v>
      </c>
      <c r="BJ19" s="920">
        <v>0</v>
      </c>
      <c r="BK19" s="920">
        <v>0</v>
      </c>
      <c r="BL19" s="920">
        <v>0</v>
      </c>
      <c r="BM19" s="920">
        <v>0</v>
      </c>
      <c r="BN19" s="921">
        <v>0</v>
      </c>
      <c r="BO19" s="919">
        <v>0</v>
      </c>
      <c r="BP19" s="920">
        <v>0</v>
      </c>
      <c r="BQ19" s="920">
        <v>0</v>
      </c>
      <c r="BR19" s="920">
        <v>0</v>
      </c>
      <c r="BS19" s="920">
        <v>0</v>
      </c>
      <c r="BT19" s="920">
        <v>0</v>
      </c>
      <c r="BU19" s="920">
        <v>0</v>
      </c>
      <c r="BV19" s="920">
        <v>0</v>
      </c>
      <c r="BW19" s="920">
        <v>0</v>
      </c>
      <c r="BX19" s="921">
        <v>0</v>
      </c>
      <c r="BY19" s="919">
        <v>0</v>
      </c>
      <c r="BZ19" s="920">
        <v>0</v>
      </c>
      <c r="CA19" s="920">
        <v>0</v>
      </c>
      <c r="CB19" s="920">
        <v>0</v>
      </c>
      <c r="CC19" s="920">
        <v>0</v>
      </c>
      <c r="CD19" s="920">
        <v>0</v>
      </c>
      <c r="CE19" s="920">
        <v>0</v>
      </c>
      <c r="CF19" s="920">
        <v>0</v>
      </c>
      <c r="CG19" s="921">
        <v>0</v>
      </c>
      <c r="CH19" s="919">
        <v>0</v>
      </c>
      <c r="CI19" s="920">
        <v>0</v>
      </c>
      <c r="CJ19" s="920">
        <v>0</v>
      </c>
      <c r="CK19" s="920">
        <v>0</v>
      </c>
      <c r="CL19" s="920">
        <v>0</v>
      </c>
      <c r="CM19" s="921">
        <v>0</v>
      </c>
      <c r="CN19" s="919">
        <v>0</v>
      </c>
      <c r="CO19" s="921">
        <v>0</v>
      </c>
      <c r="CP19" s="919">
        <v>0</v>
      </c>
      <c r="CQ19" s="920">
        <v>0</v>
      </c>
      <c r="CR19" s="920">
        <v>0</v>
      </c>
      <c r="CS19" s="920">
        <v>0</v>
      </c>
      <c r="CT19" s="920">
        <v>0</v>
      </c>
      <c r="CU19" s="921">
        <v>0</v>
      </c>
      <c r="CV19" s="919">
        <v>0</v>
      </c>
      <c r="CW19" s="921">
        <v>0</v>
      </c>
      <c r="CX19" s="921">
        <v>3.5680369199999999E-2</v>
      </c>
    </row>
    <row r="20" spans="1:102" ht="15.75" thickBot="1" x14ac:dyDescent="0.3">
      <c r="A20" s="918"/>
      <c r="B20" s="918" t="s">
        <v>708</v>
      </c>
      <c r="C20" s="1549">
        <v>0</v>
      </c>
      <c r="D20" s="1550">
        <v>0</v>
      </c>
      <c r="E20" s="1550">
        <v>0</v>
      </c>
      <c r="F20" s="1550">
        <v>0</v>
      </c>
      <c r="G20" s="1550">
        <v>0</v>
      </c>
      <c r="H20" s="1551">
        <v>0</v>
      </c>
      <c r="I20" s="1549">
        <v>0</v>
      </c>
      <c r="J20" s="1550">
        <v>0</v>
      </c>
      <c r="K20" s="1550">
        <v>0</v>
      </c>
      <c r="L20" s="1550">
        <v>0</v>
      </c>
      <c r="M20" s="1550">
        <v>0</v>
      </c>
      <c r="N20" s="1550">
        <v>0</v>
      </c>
      <c r="O20" s="1551">
        <v>0</v>
      </c>
      <c r="P20" s="1549">
        <v>0</v>
      </c>
      <c r="Q20" s="1550">
        <v>0</v>
      </c>
      <c r="R20" s="1550">
        <v>0</v>
      </c>
      <c r="S20" s="1550">
        <v>0</v>
      </c>
      <c r="T20" s="1550">
        <v>0</v>
      </c>
      <c r="U20" s="1550">
        <v>0</v>
      </c>
      <c r="V20" s="1550">
        <v>0</v>
      </c>
      <c r="W20" s="1550">
        <v>0</v>
      </c>
      <c r="X20" s="1550">
        <v>0</v>
      </c>
      <c r="Y20" s="1551">
        <v>0</v>
      </c>
      <c r="Z20" s="1549">
        <v>0</v>
      </c>
      <c r="AA20" s="1550">
        <v>0</v>
      </c>
      <c r="AB20" s="1550">
        <v>0</v>
      </c>
      <c r="AC20" s="1550">
        <v>0</v>
      </c>
      <c r="AD20" s="1550">
        <v>0</v>
      </c>
      <c r="AE20" s="1550">
        <v>0</v>
      </c>
      <c r="AF20" s="1550">
        <v>0</v>
      </c>
      <c r="AG20" s="1550">
        <v>0</v>
      </c>
      <c r="AH20" s="1551">
        <v>0</v>
      </c>
      <c r="AI20" s="1549">
        <v>4.8577784236012144E-4</v>
      </c>
      <c r="AJ20" s="1550">
        <v>0</v>
      </c>
      <c r="AK20" s="1550">
        <v>0</v>
      </c>
      <c r="AL20" s="1550">
        <v>0</v>
      </c>
      <c r="AM20" s="1550">
        <v>0</v>
      </c>
      <c r="AN20" s="1551">
        <v>0</v>
      </c>
      <c r="AO20" s="1549">
        <v>0</v>
      </c>
      <c r="AP20" s="1551">
        <v>0</v>
      </c>
      <c r="AQ20" s="1549">
        <v>0</v>
      </c>
      <c r="AR20" s="1550">
        <v>0</v>
      </c>
      <c r="AS20" s="1550">
        <v>0</v>
      </c>
      <c r="AT20" s="1550">
        <v>0</v>
      </c>
      <c r="AU20" s="1550">
        <v>0</v>
      </c>
      <c r="AV20" s="1551">
        <v>0</v>
      </c>
      <c r="AW20" s="1549">
        <v>0</v>
      </c>
      <c r="AX20" s="1551">
        <v>0</v>
      </c>
      <c r="AY20" s="1551">
        <v>1.0080999797799316E-5</v>
      </c>
      <c r="BB20" s="919">
        <v>0</v>
      </c>
      <c r="BC20" s="920">
        <v>0</v>
      </c>
      <c r="BD20" s="920">
        <v>0</v>
      </c>
      <c r="BE20" s="920">
        <v>0</v>
      </c>
      <c r="BF20" s="920">
        <v>0</v>
      </c>
      <c r="BG20" s="921">
        <v>0</v>
      </c>
      <c r="BH20" s="919">
        <v>0</v>
      </c>
      <c r="BI20" s="920">
        <v>0</v>
      </c>
      <c r="BJ20" s="920">
        <v>0</v>
      </c>
      <c r="BK20" s="920">
        <v>0</v>
      </c>
      <c r="BL20" s="920">
        <v>0</v>
      </c>
      <c r="BM20" s="920">
        <v>0</v>
      </c>
      <c r="BN20" s="921">
        <v>0</v>
      </c>
      <c r="BO20" s="919">
        <v>0</v>
      </c>
      <c r="BP20" s="920">
        <v>0</v>
      </c>
      <c r="BQ20" s="920">
        <v>0</v>
      </c>
      <c r="BR20" s="920">
        <v>0</v>
      </c>
      <c r="BS20" s="920">
        <v>0</v>
      </c>
      <c r="BT20" s="920">
        <v>0</v>
      </c>
      <c r="BU20" s="920">
        <v>0</v>
      </c>
      <c r="BV20" s="920">
        <v>0</v>
      </c>
      <c r="BW20" s="920">
        <v>0</v>
      </c>
      <c r="BX20" s="921">
        <v>0</v>
      </c>
      <c r="BY20" s="919">
        <v>0</v>
      </c>
      <c r="BZ20" s="920">
        <v>0</v>
      </c>
      <c r="CA20" s="920">
        <v>0</v>
      </c>
      <c r="CB20" s="920">
        <v>0</v>
      </c>
      <c r="CC20" s="920">
        <v>0</v>
      </c>
      <c r="CD20" s="920">
        <v>0</v>
      </c>
      <c r="CE20" s="920">
        <v>0</v>
      </c>
      <c r="CF20" s="920">
        <v>0</v>
      </c>
      <c r="CG20" s="921">
        <v>0</v>
      </c>
      <c r="CH20" s="919">
        <v>8.7020883600000001E-2</v>
      </c>
      <c r="CI20" s="920">
        <v>0</v>
      </c>
      <c r="CJ20" s="920">
        <v>0</v>
      </c>
      <c r="CK20" s="920">
        <v>0</v>
      </c>
      <c r="CL20" s="920">
        <v>0</v>
      </c>
      <c r="CM20" s="921">
        <v>0</v>
      </c>
      <c r="CN20" s="919">
        <v>0</v>
      </c>
      <c r="CO20" s="921">
        <v>0</v>
      </c>
      <c r="CP20" s="919">
        <v>0</v>
      </c>
      <c r="CQ20" s="920">
        <v>0</v>
      </c>
      <c r="CR20" s="920">
        <v>0</v>
      </c>
      <c r="CS20" s="920">
        <v>0</v>
      </c>
      <c r="CT20" s="920">
        <v>0</v>
      </c>
      <c r="CU20" s="921">
        <v>0</v>
      </c>
      <c r="CV20" s="919">
        <v>0</v>
      </c>
      <c r="CW20" s="921">
        <v>0</v>
      </c>
      <c r="CX20" s="921">
        <v>8.7020883600000001E-2</v>
      </c>
    </row>
    <row r="21" spans="1:102" ht="15.75" thickBot="1" x14ac:dyDescent="0.3">
      <c r="A21" s="1525" t="s">
        <v>617</v>
      </c>
      <c r="B21" s="1526"/>
      <c r="C21" s="1543">
        <v>2.0822733459273605E-2</v>
      </c>
      <c r="D21" s="1544">
        <v>0.10556410099248698</v>
      </c>
      <c r="E21" s="1544">
        <v>1.0408653144774977E-2</v>
      </c>
      <c r="F21" s="1544">
        <v>0</v>
      </c>
      <c r="G21" s="1544">
        <v>0.15362259766796849</v>
      </c>
      <c r="H21" s="1545">
        <v>0.15396974951469378</v>
      </c>
      <c r="I21" s="1543">
        <v>0.27888827593745547</v>
      </c>
      <c r="J21" s="1544">
        <v>3.4462916029631849E-2</v>
      </c>
      <c r="K21" s="1544">
        <v>0.16642044017269028</v>
      </c>
      <c r="L21" s="1544">
        <v>7.5939360767849615E-2</v>
      </c>
      <c r="M21" s="1544">
        <v>0.13011636876881172</v>
      </c>
      <c r="N21" s="1544">
        <v>0</v>
      </c>
      <c r="O21" s="1545">
        <v>6.1019573634537437E-2</v>
      </c>
      <c r="P21" s="1543">
        <v>4.5591735215330595E-2</v>
      </c>
      <c r="Q21" s="1544">
        <v>0</v>
      </c>
      <c r="R21" s="1544">
        <v>0</v>
      </c>
      <c r="S21" s="1544">
        <v>8.2161991100422431E-3</v>
      </c>
      <c r="T21" s="1544">
        <v>0</v>
      </c>
      <c r="U21" s="1544">
        <v>2.0314662901523322E-2</v>
      </c>
      <c r="V21" s="1544">
        <v>0.13589880212287792</v>
      </c>
      <c r="W21" s="1544">
        <v>5.9127012780469661E-2</v>
      </c>
      <c r="X21" s="1544">
        <v>2.4817205057145356E-2</v>
      </c>
      <c r="Y21" s="1545">
        <v>0</v>
      </c>
      <c r="Z21" s="1543">
        <v>0.19375506349364635</v>
      </c>
      <c r="AA21" s="1544">
        <v>0.22756512469479731</v>
      </c>
      <c r="AB21" s="1544">
        <v>8.9261952548434165E-2</v>
      </c>
      <c r="AC21" s="1544">
        <v>0.14228354216769626</v>
      </c>
      <c r="AD21" s="1544">
        <v>0.29537179565692906</v>
      </c>
      <c r="AE21" s="1544">
        <v>8.00178452288558E-2</v>
      </c>
      <c r="AF21" s="1544">
        <v>0.35526107418429348</v>
      </c>
      <c r="AG21" s="1544">
        <v>0.10807480609878646</v>
      </c>
      <c r="AH21" s="1545">
        <v>0</v>
      </c>
      <c r="AI21" s="1543">
        <v>4.8454397661245874E-2</v>
      </c>
      <c r="AJ21" s="1544">
        <v>8.9349589667700277E-2</v>
      </c>
      <c r="AK21" s="1544">
        <v>8.785012077018238E-2</v>
      </c>
      <c r="AL21" s="1544">
        <v>9.995158337734357E-2</v>
      </c>
      <c r="AM21" s="1544">
        <v>9.3527432413558931E-2</v>
      </c>
      <c r="AN21" s="1545">
        <v>4.6583245769136715E-2</v>
      </c>
      <c r="AO21" s="1543">
        <v>0</v>
      </c>
      <c r="AP21" s="1545">
        <v>0</v>
      </c>
      <c r="AQ21" s="1543">
        <v>0.13045916472595434</v>
      </c>
      <c r="AR21" s="1544">
        <v>2.4827446738000681E-2</v>
      </c>
      <c r="AS21" s="1544">
        <v>8.834601765913673E-2</v>
      </c>
      <c r="AT21" s="1544">
        <v>0</v>
      </c>
      <c r="AU21" s="1544">
        <v>0</v>
      </c>
      <c r="AV21" s="1545">
        <v>1.1660031907212981E-2</v>
      </c>
      <c r="AW21" s="1543">
        <v>0</v>
      </c>
      <c r="AX21" s="1545">
        <v>5.9650558113137839E-3</v>
      </c>
      <c r="AY21" s="1545">
        <v>8.336429762665723E-2</v>
      </c>
      <c r="BB21" s="1527">
        <f>SUM(BB22:BB32)</f>
        <v>2.5752083280000004</v>
      </c>
      <c r="BC21" s="1528">
        <f t="shared" ref="BC21:CM21" si="2">SUM(BC22:BC32)</f>
        <v>24.302978320600005</v>
      </c>
      <c r="BD21" s="1528">
        <f t="shared" si="2"/>
        <v>2.5393067238000002</v>
      </c>
      <c r="BE21" s="1528">
        <f t="shared" si="2"/>
        <v>0</v>
      </c>
      <c r="BF21" s="1528">
        <f t="shared" si="2"/>
        <v>2.9124523764000001</v>
      </c>
      <c r="BG21" s="1529">
        <f t="shared" si="2"/>
        <v>54.102100010000001</v>
      </c>
      <c r="BH21" s="1527">
        <f t="shared" si="2"/>
        <v>36.819076378000005</v>
      </c>
      <c r="BI21" s="1528">
        <f t="shared" si="2"/>
        <v>8.7735687368000015</v>
      </c>
      <c r="BJ21" s="1528">
        <f t="shared" si="2"/>
        <v>24.6909714142</v>
      </c>
      <c r="BK21" s="1528">
        <f t="shared" si="2"/>
        <v>25.696519132200002</v>
      </c>
      <c r="BL21" s="1528">
        <f t="shared" si="2"/>
        <v>27.795195022000001</v>
      </c>
      <c r="BM21" s="1528">
        <f t="shared" si="2"/>
        <v>0</v>
      </c>
      <c r="BN21" s="1529">
        <f t="shared" si="2"/>
        <v>6.896810760000001</v>
      </c>
      <c r="BO21" s="1527">
        <f t="shared" si="2"/>
        <v>8.3106682848000002</v>
      </c>
      <c r="BP21" s="1528">
        <f t="shared" si="2"/>
        <v>0</v>
      </c>
      <c r="BQ21" s="1528">
        <f t="shared" si="2"/>
        <v>0</v>
      </c>
      <c r="BR21" s="1528">
        <f t="shared" si="2"/>
        <v>1.3809013302000002</v>
      </c>
      <c r="BS21" s="1528">
        <f t="shared" si="2"/>
        <v>0</v>
      </c>
      <c r="BT21" s="1528">
        <f t="shared" si="2"/>
        <v>1.5897037464000001</v>
      </c>
      <c r="BU21" s="1528">
        <f t="shared" si="2"/>
        <v>10.545529031800001</v>
      </c>
      <c r="BV21" s="1528">
        <f t="shared" si="2"/>
        <v>2.8478878400000003</v>
      </c>
      <c r="BW21" s="1528">
        <f t="shared" si="2"/>
        <v>1.9297990852</v>
      </c>
      <c r="BX21" s="1529">
        <f t="shared" si="2"/>
        <v>0</v>
      </c>
      <c r="BY21" s="1527">
        <f t="shared" si="2"/>
        <v>22.333999991799999</v>
      </c>
      <c r="BZ21" s="1528">
        <f t="shared" si="2"/>
        <v>95.38936638700001</v>
      </c>
      <c r="CA21" s="1528">
        <f t="shared" si="2"/>
        <v>26.338413448200001</v>
      </c>
      <c r="CB21" s="1528">
        <f t="shared" si="2"/>
        <v>29.555121847999999</v>
      </c>
      <c r="CC21" s="1528">
        <f t="shared" si="2"/>
        <v>2.8130391772000007</v>
      </c>
      <c r="CD21" s="1528">
        <f t="shared" si="2"/>
        <v>37.947010749200004</v>
      </c>
      <c r="CE21" s="1528">
        <f t="shared" si="2"/>
        <v>50.745670903199994</v>
      </c>
      <c r="CF21" s="1528">
        <f t="shared" si="2"/>
        <v>22.841841264199999</v>
      </c>
      <c r="CG21" s="1529">
        <f t="shared" si="2"/>
        <v>0</v>
      </c>
      <c r="CH21" s="1527">
        <f t="shared" si="2"/>
        <v>8.6799852342000001</v>
      </c>
      <c r="CI21" s="1528">
        <f t="shared" si="2"/>
        <v>25.971123697400003</v>
      </c>
      <c r="CJ21" s="1528">
        <f t="shared" si="2"/>
        <v>15.9930913898</v>
      </c>
      <c r="CK21" s="1528">
        <f t="shared" si="2"/>
        <v>28.330452833200003</v>
      </c>
      <c r="CL21" s="1528">
        <f t="shared" si="2"/>
        <v>41.206152227800004</v>
      </c>
      <c r="CM21" s="1529">
        <f t="shared" si="2"/>
        <v>38.257048723600001</v>
      </c>
      <c r="CN21" s="1527"/>
      <c r="CO21" s="1529">
        <f t="shared" ref="CO21:CW21" si="3">SUM(CO22:CO32)</f>
        <v>0</v>
      </c>
      <c r="CP21" s="1527">
        <f t="shared" si="3"/>
        <v>15.690233297200001</v>
      </c>
      <c r="CQ21" s="1528">
        <f t="shared" si="3"/>
        <v>3.2494439768000003</v>
      </c>
      <c r="CR21" s="1528">
        <f t="shared" si="3"/>
        <v>7.2992562272000008</v>
      </c>
      <c r="CS21" s="1528">
        <f t="shared" si="3"/>
        <v>0</v>
      </c>
      <c r="CT21" s="1528">
        <f t="shared" si="3"/>
        <v>0</v>
      </c>
      <c r="CU21" s="1529">
        <f t="shared" si="3"/>
        <v>2.3076944645999999</v>
      </c>
      <c r="CV21" s="1527">
        <f t="shared" si="3"/>
        <v>0</v>
      </c>
      <c r="CW21" s="1529">
        <f t="shared" si="3"/>
        <v>0.95699778299999994</v>
      </c>
      <c r="CX21" s="1529">
        <f t="shared" ref="CX21" si="4">SUM(BB21:CW21)</f>
        <v>719.6146201439999</v>
      </c>
    </row>
    <row r="22" spans="1:102" x14ac:dyDescent="0.25">
      <c r="A22" s="918"/>
      <c r="B22" s="918" t="s">
        <v>772</v>
      </c>
      <c r="C22" s="1549">
        <v>3.3170397162255879E-3</v>
      </c>
      <c r="D22" s="1550">
        <v>1.7377699326016536E-3</v>
      </c>
      <c r="E22" s="1550">
        <v>0</v>
      </c>
      <c r="F22" s="1550">
        <v>0</v>
      </c>
      <c r="G22" s="1550">
        <v>0</v>
      </c>
      <c r="H22" s="1551">
        <v>1.0859707533487544E-2</v>
      </c>
      <c r="I22" s="1549">
        <v>0</v>
      </c>
      <c r="J22" s="1550">
        <v>0</v>
      </c>
      <c r="K22" s="1550">
        <v>0</v>
      </c>
      <c r="L22" s="1550">
        <v>0</v>
      </c>
      <c r="M22" s="1550">
        <v>0</v>
      </c>
      <c r="N22" s="1550">
        <v>0</v>
      </c>
      <c r="O22" s="1551">
        <v>0</v>
      </c>
      <c r="P22" s="1549">
        <v>0</v>
      </c>
      <c r="Q22" s="1550">
        <v>0</v>
      </c>
      <c r="R22" s="1550">
        <v>0</v>
      </c>
      <c r="S22" s="1550">
        <v>0</v>
      </c>
      <c r="T22" s="1550">
        <v>0</v>
      </c>
      <c r="U22" s="1550">
        <v>0</v>
      </c>
      <c r="V22" s="1550">
        <v>0</v>
      </c>
      <c r="W22" s="1550">
        <v>0</v>
      </c>
      <c r="X22" s="1550">
        <v>0</v>
      </c>
      <c r="Y22" s="1551">
        <v>0</v>
      </c>
      <c r="Z22" s="1549">
        <v>5.9498400729938771E-3</v>
      </c>
      <c r="AA22" s="1550">
        <v>2.4059511667276876E-3</v>
      </c>
      <c r="AB22" s="1550">
        <v>0</v>
      </c>
      <c r="AC22" s="1550">
        <v>0</v>
      </c>
      <c r="AD22" s="1550">
        <v>0</v>
      </c>
      <c r="AE22" s="1550">
        <v>0</v>
      </c>
      <c r="AF22" s="1550">
        <v>8.0023240891050149E-3</v>
      </c>
      <c r="AG22" s="1550">
        <v>0</v>
      </c>
      <c r="AH22" s="1551">
        <v>0</v>
      </c>
      <c r="AI22" s="1549">
        <v>9.1078280972448674E-4</v>
      </c>
      <c r="AJ22" s="1550">
        <v>0</v>
      </c>
      <c r="AK22" s="1550">
        <v>1.8175751686527596E-3</v>
      </c>
      <c r="AL22" s="1550">
        <v>2.5034239643646223E-2</v>
      </c>
      <c r="AM22" s="1550">
        <v>2.1208921141411999E-2</v>
      </c>
      <c r="AN22" s="1551">
        <v>0</v>
      </c>
      <c r="AO22" s="1549">
        <v>0</v>
      </c>
      <c r="AP22" s="1551">
        <v>0</v>
      </c>
      <c r="AQ22" s="1549">
        <v>1.7243850451249747E-2</v>
      </c>
      <c r="AR22" s="1550">
        <v>0</v>
      </c>
      <c r="AS22" s="1550">
        <v>1.2702906701051939E-2</v>
      </c>
      <c r="AT22" s="1550">
        <v>0</v>
      </c>
      <c r="AU22" s="1550">
        <v>0</v>
      </c>
      <c r="AV22" s="1551">
        <v>0</v>
      </c>
      <c r="AW22" s="1549">
        <v>0</v>
      </c>
      <c r="AX22" s="1551">
        <v>0</v>
      </c>
      <c r="AY22" s="1551">
        <v>3.188192831075539E-3</v>
      </c>
      <c r="BB22" s="919">
        <v>0.41022799999999998</v>
      </c>
      <c r="BC22" s="920">
        <v>0.40006957479999999</v>
      </c>
      <c r="BD22" s="920">
        <v>0</v>
      </c>
      <c r="BE22" s="920">
        <v>0</v>
      </c>
      <c r="BF22" s="920">
        <v>0</v>
      </c>
      <c r="BG22" s="921">
        <v>3.8158988042000002</v>
      </c>
      <c r="BH22" s="919">
        <v>0</v>
      </c>
      <c r="BI22" s="920">
        <v>0</v>
      </c>
      <c r="BJ22" s="920">
        <v>0</v>
      </c>
      <c r="BK22" s="920">
        <v>0</v>
      </c>
      <c r="BL22" s="920">
        <v>0</v>
      </c>
      <c r="BM22" s="920">
        <v>0</v>
      </c>
      <c r="BN22" s="921">
        <v>0</v>
      </c>
      <c r="BO22" s="919">
        <v>0</v>
      </c>
      <c r="BP22" s="920">
        <v>0</v>
      </c>
      <c r="BQ22" s="920">
        <v>0</v>
      </c>
      <c r="BR22" s="920">
        <v>0</v>
      </c>
      <c r="BS22" s="920">
        <v>0</v>
      </c>
      <c r="BT22" s="920">
        <v>0</v>
      </c>
      <c r="BU22" s="920">
        <v>0</v>
      </c>
      <c r="BV22" s="920">
        <v>0</v>
      </c>
      <c r="BW22" s="920">
        <v>0</v>
      </c>
      <c r="BX22" s="921">
        <v>0</v>
      </c>
      <c r="BY22" s="919">
        <v>0.68583357639999998</v>
      </c>
      <c r="BZ22" s="920">
        <v>1.0085119926000001</v>
      </c>
      <c r="CA22" s="920">
        <v>0</v>
      </c>
      <c r="CB22" s="920">
        <v>0</v>
      </c>
      <c r="CC22" s="920">
        <v>0</v>
      </c>
      <c r="CD22" s="920">
        <v>0</v>
      </c>
      <c r="CE22" s="920">
        <v>1.1430560064000002</v>
      </c>
      <c r="CF22" s="920">
        <v>0</v>
      </c>
      <c r="CG22" s="921">
        <v>0</v>
      </c>
      <c r="CH22" s="919">
        <v>0.16315508440000001</v>
      </c>
      <c r="CI22" s="920">
        <v>0</v>
      </c>
      <c r="CJ22" s="920">
        <v>0.33088908159999997</v>
      </c>
      <c r="CK22" s="920">
        <v>7.0957489764000004</v>
      </c>
      <c r="CL22" s="920">
        <v>9.3441892992</v>
      </c>
      <c r="CM22" s="921">
        <v>0</v>
      </c>
      <c r="CN22" s="919">
        <v>0</v>
      </c>
      <c r="CO22" s="921">
        <v>0</v>
      </c>
      <c r="CP22" s="919">
        <v>2.0739059390000003</v>
      </c>
      <c r="CQ22" s="920">
        <v>0</v>
      </c>
      <c r="CR22" s="920">
        <v>1.0495297162000001</v>
      </c>
      <c r="CS22" s="920">
        <v>0</v>
      </c>
      <c r="CT22" s="920">
        <v>0</v>
      </c>
      <c r="CU22" s="921">
        <v>0</v>
      </c>
      <c r="CV22" s="919">
        <v>0</v>
      </c>
      <c r="CW22" s="921">
        <v>0</v>
      </c>
      <c r="CX22" s="921">
        <v>27.5210160512</v>
      </c>
    </row>
    <row r="23" spans="1:102" x14ac:dyDescent="0.25">
      <c r="A23" s="918"/>
      <c r="B23" s="918" t="s">
        <v>773</v>
      </c>
      <c r="C23" s="1549">
        <v>0</v>
      </c>
      <c r="D23" s="1550">
        <v>0</v>
      </c>
      <c r="E23" s="1550">
        <v>0</v>
      </c>
      <c r="F23" s="1550">
        <v>0</v>
      </c>
      <c r="G23" s="1550">
        <v>0</v>
      </c>
      <c r="H23" s="1551">
        <v>0</v>
      </c>
      <c r="I23" s="1549">
        <v>4.3417289860400013E-2</v>
      </c>
      <c r="J23" s="1550">
        <v>0</v>
      </c>
      <c r="K23" s="1550">
        <v>1.2216537586848679E-2</v>
      </c>
      <c r="L23" s="1550">
        <v>0</v>
      </c>
      <c r="M23" s="1550">
        <v>1.5804840408802215E-2</v>
      </c>
      <c r="N23" s="1550">
        <v>0</v>
      </c>
      <c r="O23" s="1551">
        <v>0</v>
      </c>
      <c r="P23" s="1549">
        <v>0</v>
      </c>
      <c r="Q23" s="1550">
        <v>0</v>
      </c>
      <c r="R23" s="1550">
        <v>0</v>
      </c>
      <c r="S23" s="1550">
        <v>0</v>
      </c>
      <c r="T23" s="1550">
        <v>0</v>
      </c>
      <c r="U23" s="1550">
        <v>0</v>
      </c>
      <c r="V23" s="1550">
        <v>0</v>
      </c>
      <c r="W23" s="1550">
        <v>0</v>
      </c>
      <c r="X23" s="1550">
        <v>0</v>
      </c>
      <c r="Y23" s="1551">
        <v>0</v>
      </c>
      <c r="Z23" s="1549">
        <v>2.3347698316152438E-2</v>
      </c>
      <c r="AA23" s="1550">
        <v>3.616366107165251E-2</v>
      </c>
      <c r="AB23" s="1550">
        <v>0</v>
      </c>
      <c r="AC23" s="1550">
        <v>0</v>
      </c>
      <c r="AD23" s="1550">
        <v>0</v>
      </c>
      <c r="AE23" s="1550">
        <v>0</v>
      </c>
      <c r="AF23" s="1550">
        <v>7.4376005467129858E-2</v>
      </c>
      <c r="AG23" s="1550">
        <v>8.9441635328368387E-3</v>
      </c>
      <c r="AH23" s="1551">
        <v>0</v>
      </c>
      <c r="AI23" s="1549">
        <v>0</v>
      </c>
      <c r="AJ23" s="1550">
        <v>0</v>
      </c>
      <c r="AK23" s="1550">
        <v>0</v>
      </c>
      <c r="AL23" s="1550">
        <v>0</v>
      </c>
      <c r="AM23" s="1550">
        <v>9.1067228227460825E-3</v>
      </c>
      <c r="AN23" s="1551">
        <v>0</v>
      </c>
      <c r="AO23" s="1549">
        <v>0</v>
      </c>
      <c r="AP23" s="1551">
        <v>0</v>
      </c>
      <c r="AQ23" s="1549">
        <v>0</v>
      </c>
      <c r="AR23" s="1550">
        <v>0</v>
      </c>
      <c r="AS23" s="1550">
        <v>0</v>
      </c>
      <c r="AT23" s="1550">
        <v>0</v>
      </c>
      <c r="AU23" s="1550">
        <v>0</v>
      </c>
      <c r="AV23" s="1551">
        <v>0</v>
      </c>
      <c r="AW23" s="1549">
        <v>0</v>
      </c>
      <c r="AX23" s="1551">
        <v>0</v>
      </c>
      <c r="AY23" s="1551">
        <v>5.247502982782132E-3</v>
      </c>
      <c r="BB23" s="919">
        <v>0</v>
      </c>
      <c r="BC23" s="920">
        <v>0</v>
      </c>
      <c r="BD23" s="920">
        <v>0</v>
      </c>
      <c r="BE23" s="920">
        <v>0</v>
      </c>
      <c r="BF23" s="920">
        <v>0</v>
      </c>
      <c r="BG23" s="921">
        <v>0</v>
      </c>
      <c r="BH23" s="919">
        <v>5.7319889340000003</v>
      </c>
      <c r="BI23" s="920">
        <v>0</v>
      </c>
      <c r="BJ23" s="920">
        <v>1.8125068052</v>
      </c>
      <c r="BK23" s="920">
        <v>0</v>
      </c>
      <c r="BL23" s="920">
        <v>3.3761979804000002</v>
      </c>
      <c r="BM23" s="920">
        <v>0</v>
      </c>
      <c r="BN23" s="921">
        <v>0</v>
      </c>
      <c r="BO23" s="919">
        <v>0</v>
      </c>
      <c r="BP23" s="920">
        <v>0</v>
      </c>
      <c r="BQ23" s="920">
        <v>0</v>
      </c>
      <c r="BR23" s="920">
        <v>0</v>
      </c>
      <c r="BS23" s="920">
        <v>0</v>
      </c>
      <c r="BT23" s="920">
        <v>0</v>
      </c>
      <c r="BU23" s="920">
        <v>0</v>
      </c>
      <c r="BV23" s="920">
        <v>0</v>
      </c>
      <c r="BW23" s="920">
        <v>0</v>
      </c>
      <c r="BX23" s="921">
        <v>0</v>
      </c>
      <c r="BY23" s="919">
        <v>2.6912715704000001</v>
      </c>
      <c r="BZ23" s="920">
        <v>15.158863733999999</v>
      </c>
      <c r="CA23" s="920">
        <v>0</v>
      </c>
      <c r="CB23" s="920">
        <v>0</v>
      </c>
      <c r="CC23" s="920">
        <v>0</v>
      </c>
      <c r="CD23" s="920">
        <v>0</v>
      </c>
      <c r="CE23" s="920">
        <v>10.623906109600002</v>
      </c>
      <c r="CF23" s="920">
        <v>1.8903680796</v>
      </c>
      <c r="CG23" s="921">
        <v>0</v>
      </c>
      <c r="CH23" s="919">
        <v>0</v>
      </c>
      <c r="CI23" s="920">
        <v>0</v>
      </c>
      <c r="CJ23" s="920">
        <v>0</v>
      </c>
      <c r="CK23" s="920">
        <v>0</v>
      </c>
      <c r="CL23" s="920">
        <v>4.0122239780000006</v>
      </c>
      <c r="CM23" s="921">
        <v>0</v>
      </c>
      <c r="CN23" s="919">
        <v>0</v>
      </c>
      <c r="CO23" s="921">
        <v>0</v>
      </c>
      <c r="CP23" s="919">
        <v>0</v>
      </c>
      <c r="CQ23" s="920">
        <v>0</v>
      </c>
      <c r="CR23" s="920">
        <v>0</v>
      </c>
      <c r="CS23" s="920">
        <v>0</v>
      </c>
      <c r="CT23" s="920">
        <v>0</v>
      </c>
      <c r="CU23" s="921">
        <v>0</v>
      </c>
      <c r="CV23" s="919">
        <v>0</v>
      </c>
      <c r="CW23" s="921">
        <v>0</v>
      </c>
      <c r="CX23" s="921">
        <v>45.297327191200004</v>
      </c>
    </row>
    <row r="24" spans="1:102" x14ac:dyDescent="0.25">
      <c r="A24" s="918"/>
      <c r="B24" s="918" t="s">
        <v>764</v>
      </c>
      <c r="C24" s="1549">
        <v>0</v>
      </c>
      <c r="D24" s="1550">
        <v>0</v>
      </c>
      <c r="E24" s="1550">
        <v>0</v>
      </c>
      <c r="F24" s="1550">
        <v>0</v>
      </c>
      <c r="G24" s="1550">
        <v>0</v>
      </c>
      <c r="H24" s="1551">
        <v>0</v>
      </c>
      <c r="I24" s="1549">
        <v>1.4410509540349489E-2</v>
      </c>
      <c r="J24" s="1550">
        <v>0</v>
      </c>
      <c r="K24" s="1550">
        <v>0</v>
      </c>
      <c r="L24" s="1550">
        <v>0</v>
      </c>
      <c r="M24" s="1550">
        <v>1.407807095550667E-2</v>
      </c>
      <c r="N24" s="1550">
        <v>0</v>
      </c>
      <c r="O24" s="1551">
        <v>0</v>
      </c>
      <c r="P24" s="1549">
        <v>0</v>
      </c>
      <c r="Q24" s="1550">
        <v>0</v>
      </c>
      <c r="R24" s="1550">
        <v>0</v>
      </c>
      <c r="S24" s="1550">
        <v>0</v>
      </c>
      <c r="T24" s="1550">
        <v>0</v>
      </c>
      <c r="U24" s="1550">
        <v>0</v>
      </c>
      <c r="V24" s="1550">
        <v>5.3153917050365318E-3</v>
      </c>
      <c r="W24" s="1550">
        <v>0</v>
      </c>
      <c r="X24" s="1550">
        <v>0</v>
      </c>
      <c r="Y24" s="1551">
        <v>0</v>
      </c>
      <c r="Z24" s="1549">
        <v>1.4719887631762306E-3</v>
      </c>
      <c r="AA24" s="1550">
        <v>7.9462648735725092E-3</v>
      </c>
      <c r="AB24" s="1550">
        <v>0</v>
      </c>
      <c r="AC24" s="1550">
        <v>0</v>
      </c>
      <c r="AD24" s="1550">
        <v>0</v>
      </c>
      <c r="AE24" s="1550">
        <v>0</v>
      </c>
      <c r="AF24" s="1550">
        <v>1.9278225360915467E-2</v>
      </c>
      <c r="AG24" s="1550">
        <v>2.7583159483048959E-3</v>
      </c>
      <c r="AH24" s="1551">
        <v>0</v>
      </c>
      <c r="AI24" s="1549">
        <v>0</v>
      </c>
      <c r="AJ24" s="1550">
        <v>0</v>
      </c>
      <c r="AK24" s="1550">
        <v>5.6217383641547292E-3</v>
      </c>
      <c r="AL24" s="1550">
        <v>0</v>
      </c>
      <c r="AM24" s="1550">
        <v>9.2917525102942725E-3</v>
      </c>
      <c r="AN24" s="1551">
        <v>0</v>
      </c>
      <c r="AO24" s="1549">
        <v>0</v>
      </c>
      <c r="AP24" s="1551">
        <v>0</v>
      </c>
      <c r="AQ24" s="1549">
        <v>0</v>
      </c>
      <c r="AR24" s="1550">
        <v>0</v>
      </c>
      <c r="AS24" s="1550">
        <v>0</v>
      </c>
      <c r="AT24" s="1550">
        <v>0</v>
      </c>
      <c r="AU24" s="1550">
        <v>0</v>
      </c>
      <c r="AV24" s="1551">
        <v>0</v>
      </c>
      <c r="AW24" s="1549">
        <v>0</v>
      </c>
      <c r="AX24" s="1551">
        <v>0</v>
      </c>
      <c r="AY24" s="1551">
        <v>2.0014314584852013E-3</v>
      </c>
      <c r="BB24" s="919">
        <v>0</v>
      </c>
      <c r="BC24" s="920">
        <v>0</v>
      </c>
      <c r="BD24" s="920">
        <v>0</v>
      </c>
      <c r="BE24" s="920">
        <v>0</v>
      </c>
      <c r="BF24" s="920">
        <v>0</v>
      </c>
      <c r="BG24" s="921">
        <v>0</v>
      </c>
      <c r="BH24" s="919">
        <v>1.9024881904000002</v>
      </c>
      <c r="BI24" s="920">
        <v>0</v>
      </c>
      <c r="BJ24" s="920">
        <v>0</v>
      </c>
      <c r="BK24" s="920">
        <v>0</v>
      </c>
      <c r="BL24" s="920">
        <v>3.0073289890000003</v>
      </c>
      <c r="BM24" s="920">
        <v>0</v>
      </c>
      <c r="BN24" s="921">
        <v>0</v>
      </c>
      <c r="BO24" s="919">
        <v>0</v>
      </c>
      <c r="BP24" s="920">
        <v>0</v>
      </c>
      <c r="BQ24" s="920">
        <v>0</v>
      </c>
      <c r="BR24" s="920">
        <v>0</v>
      </c>
      <c r="BS24" s="920">
        <v>0</v>
      </c>
      <c r="BT24" s="920">
        <v>0</v>
      </c>
      <c r="BU24" s="920">
        <v>0.4124658692</v>
      </c>
      <c r="BV24" s="920">
        <v>0</v>
      </c>
      <c r="BW24" s="920">
        <v>0</v>
      </c>
      <c r="BX24" s="921">
        <v>0</v>
      </c>
      <c r="BY24" s="919">
        <v>0.16967503420000002</v>
      </c>
      <c r="BZ24" s="920">
        <v>3.3308670318</v>
      </c>
      <c r="CA24" s="920">
        <v>0</v>
      </c>
      <c r="CB24" s="920">
        <v>0</v>
      </c>
      <c r="CC24" s="920">
        <v>0</v>
      </c>
      <c r="CD24" s="920">
        <v>0</v>
      </c>
      <c r="CE24" s="920">
        <v>2.7537114275999999</v>
      </c>
      <c r="CF24" s="920">
        <v>0.5829759712</v>
      </c>
      <c r="CG24" s="921">
        <v>0</v>
      </c>
      <c r="CH24" s="919">
        <v>0</v>
      </c>
      <c r="CI24" s="920">
        <v>0</v>
      </c>
      <c r="CJ24" s="920">
        <v>1.0234359912000002</v>
      </c>
      <c r="CK24" s="920">
        <v>0</v>
      </c>
      <c r="CL24" s="920">
        <v>4.0937440333999993</v>
      </c>
      <c r="CM24" s="921">
        <v>0</v>
      </c>
      <c r="CN24" s="919">
        <v>0</v>
      </c>
      <c r="CO24" s="921">
        <v>0</v>
      </c>
      <c r="CP24" s="919">
        <v>0</v>
      </c>
      <c r="CQ24" s="920">
        <v>0</v>
      </c>
      <c r="CR24" s="920">
        <v>0</v>
      </c>
      <c r="CS24" s="920">
        <v>0</v>
      </c>
      <c r="CT24" s="920">
        <v>0</v>
      </c>
      <c r="CU24" s="921">
        <v>0</v>
      </c>
      <c r="CV24" s="919">
        <v>0</v>
      </c>
      <c r="CW24" s="921">
        <v>0</v>
      </c>
      <c r="CX24" s="921">
        <v>17.276692537999999</v>
      </c>
    </row>
    <row r="25" spans="1:102" x14ac:dyDescent="0.25">
      <c r="A25" s="918"/>
      <c r="B25" s="918" t="s">
        <v>774</v>
      </c>
      <c r="C25" s="1549">
        <v>0</v>
      </c>
      <c r="D25" s="1550">
        <v>3.3802149609557325E-2</v>
      </c>
      <c r="E25" s="1550">
        <v>7.3043023383597234E-3</v>
      </c>
      <c r="F25" s="1550">
        <v>0</v>
      </c>
      <c r="G25" s="1550">
        <v>0</v>
      </c>
      <c r="H25" s="1551">
        <v>2.5440212303218801E-2</v>
      </c>
      <c r="I25" s="1549">
        <v>1.9050379968712797E-2</v>
      </c>
      <c r="J25" s="1550">
        <v>0</v>
      </c>
      <c r="K25" s="1550">
        <v>6.7454851116151302E-3</v>
      </c>
      <c r="L25" s="1550">
        <v>0</v>
      </c>
      <c r="M25" s="1550">
        <v>2.392498017035119E-2</v>
      </c>
      <c r="N25" s="1550">
        <v>0</v>
      </c>
      <c r="O25" s="1551">
        <v>0</v>
      </c>
      <c r="P25" s="1549">
        <v>0</v>
      </c>
      <c r="Q25" s="1550">
        <v>0</v>
      </c>
      <c r="R25" s="1550">
        <v>0</v>
      </c>
      <c r="S25" s="1550">
        <v>0</v>
      </c>
      <c r="T25" s="1550">
        <v>0</v>
      </c>
      <c r="U25" s="1550">
        <v>0</v>
      </c>
      <c r="V25" s="1550">
        <v>6.5742489459714752E-3</v>
      </c>
      <c r="W25" s="1550">
        <v>5.9127012780469661E-2</v>
      </c>
      <c r="X25" s="1550">
        <v>0</v>
      </c>
      <c r="Y25" s="1551">
        <v>0</v>
      </c>
      <c r="Z25" s="1549">
        <v>3.131835812015088E-2</v>
      </c>
      <c r="AA25" s="1550">
        <v>4.5621460922565298E-2</v>
      </c>
      <c r="AB25" s="1550">
        <v>9.3668559882745823E-3</v>
      </c>
      <c r="AC25" s="1550">
        <v>1.3305738553815406E-2</v>
      </c>
      <c r="AD25" s="1550">
        <v>6.3307050356097225E-2</v>
      </c>
      <c r="AE25" s="1550">
        <v>1.0200244845222441E-2</v>
      </c>
      <c r="AF25" s="1550">
        <v>4.6625458347680969E-2</v>
      </c>
      <c r="AG25" s="1550">
        <v>9.8218737235804404E-3</v>
      </c>
      <c r="AH25" s="1551">
        <v>0</v>
      </c>
      <c r="AI25" s="1549">
        <v>0</v>
      </c>
      <c r="AJ25" s="1550">
        <v>2.1122363822087351E-2</v>
      </c>
      <c r="AK25" s="1550">
        <v>0</v>
      </c>
      <c r="AL25" s="1550">
        <v>5.1122501185378076E-3</v>
      </c>
      <c r="AM25" s="1550">
        <v>9.8567580788690348E-3</v>
      </c>
      <c r="AN25" s="1551">
        <v>1.2927056438209066E-2</v>
      </c>
      <c r="AO25" s="1549">
        <v>0</v>
      </c>
      <c r="AP25" s="1551">
        <v>0</v>
      </c>
      <c r="AQ25" s="1549">
        <v>8.3242105178932806E-3</v>
      </c>
      <c r="AR25" s="1550">
        <v>0</v>
      </c>
      <c r="AS25" s="1550">
        <v>1.2117310348072095E-2</v>
      </c>
      <c r="AT25" s="1550">
        <v>0</v>
      </c>
      <c r="AU25" s="1550">
        <v>0</v>
      </c>
      <c r="AV25" s="1551">
        <v>7.5240344327974192E-3</v>
      </c>
      <c r="AW25" s="1549">
        <v>0</v>
      </c>
      <c r="AX25" s="1551">
        <v>0</v>
      </c>
      <c r="AY25" s="1551">
        <v>1.1464582812105434E-2</v>
      </c>
      <c r="BB25" s="919">
        <v>0</v>
      </c>
      <c r="BC25" s="920">
        <v>7.7819344022000001</v>
      </c>
      <c r="BD25" s="920">
        <v>1.7819658108</v>
      </c>
      <c r="BE25" s="920">
        <v>0</v>
      </c>
      <c r="BF25" s="920">
        <v>0</v>
      </c>
      <c r="BG25" s="921">
        <v>8.9392164021999996</v>
      </c>
      <c r="BH25" s="919">
        <v>2.5150479802000003</v>
      </c>
      <c r="BI25" s="920">
        <v>0</v>
      </c>
      <c r="BJ25" s="920">
        <v>1.0007940124000001</v>
      </c>
      <c r="BK25" s="920">
        <v>0</v>
      </c>
      <c r="BL25" s="920">
        <v>5.1108057811999998</v>
      </c>
      <c r="BM25" s="920">
        <v>0</v>
      </c>
      <c r="BN25" s="921">
        <v>0</v>
      </c>
      <c r="BO25" s="919">
        <v>0</v>
      </c>
      <c r="BP25" s="920">
        <v>0</v>
      </c>
      <c r="BQ25" s="920">
        <v>0</v>
      </c>
      <c r="BR25" s="920">
        <v>0</v>
      </c>
      <c r="BS25" s="920">
        <v>0</v>
      </c>
      <c r="BT25" s="920">
        <v>0</v>
      </c>
      <c r="BU25" s="920">
        <v>0.51015117160000001</v>
      </c>
      <c r="BV25" s="920">
        <v>2.8478878400000003</v>
      </c>
      <c r="BW25" s="920">
        <v>0</v>
      </c>
      <c r="BX25" s="921">
        <v>0</v>
      </c>
      <c r="BY25" s="919">
        <v>3.6100435126000003</v>
      </c>
      <c r="BZ25" s="920">
        <v>19.123326814200002</v>
      </c>
      <c r="CA25" s="920">
        <v>2.7638665599999999</v>
      </c>
      <c r="CB25" s="920">
        <v>2.7638665599999999</v>
      </c>
      <c r="CC25" s="920">
        <v>0.60291881440000006</v>
      </c>
      <c r="CD25" s="920">
        <v>4.8372809800000001</v>
      </c>
      <c r="CE25" s="920">
        <v>6.660003971600001</v>
      </c>
      <c r="CF25" s="920">
        <v>2.0758740044000001</v>
      </c>
      <c r="CG25" s="921">
        <v>0</v>
      </c>
      <c r="CH25" s="919">
        <v>0</v>
      </c>
      <c r="CI25" s="920">
        <v>6.1396087619999999</v>
      </c>
      <c r="CJ25" s="920">
        <v>0</v>
      </c>
      <c r="CK25" s="920">
        <v>1.4490251776</v>
      </c>
      <c r="CL25" s="920">
        <v>4.3426731963999998</v>
      </c>
      <c r="CM25" s="921">
        <v>10.616499985000001</v>
      </c>
      <c r="CN25" s="919">
        <v>0</v>
      </c>
      <c r="CO25" s="921">
        <v>0</v>
      </c>
      <c r="CP25" s="919">
        <v>1.0011470279999999</v>
      </c>
      <c r="CQ25" s="920">
        <v>0</v>
      </c>
      <c r="CR25" s="920">
        <v>1.0011470279999999</v>
      </c>
      <c r="CS25" s="920">
        <v>0</v>
      </c>
      <c r="CT25" s="920">
        <v>0</v>
      </c>
      <c r="CU25" s="921">
        <v>1.4891187905999999</v>
      </c>
      <c r="CV25" s="919">
        <v>0</v>
      </c>
      <c r="CW25" s="921">
        <v>0</v>
      </c>
      <c r="CX25" s="921">
        <v>98.964204585400012</v>
      </c>
    </row>
    <row r="26" spans="1:102" x14ac:dyDescent="0.25">
      <c r="A26" s="918"/>
      <c r="B26" s="918" t="s">
        <v>784</v>
      </c>
      <c r="C26" s="1549">
        <v>0</v>
      </c>
      <c r="D26" s="1550">
        <v>5.6436659909954116E-3</v>
      </c>
      <c r="E26" s="1550">
        <v>3.1043508064152519E-3</v>
      </c>
      <c r="F26" s="1550">
        <v>0</v>
      </c>
      <c r="G26" s="1550">
        <v>0</v>
      </c>
      <c r="H26" s="1551">
        <v>2.4043774102404349E-2</v>
      </c>
      <c r="I26" s="1549">
        <v>0</v>
      </c>
      <c r="J26" s="1550">
        <v>4.6269637866195338E-3</v>
      </c>
      <c r="K26" s="1550">
        <v>4.848823890181405E-2</v>
      </c>
      <c r="L26" s="1550">
        <v>4.1202207203632921E-2</v>
      </c>
      <c r="M26" s="1550">
        <v>0</v>
      </c>
      <c r="N26" s="1550">
        <v>0</v>
      </c>
      <c r="O26" s="1551">
        <v>6.1019573634537437E-2</v>
      </c>
      <c r="P26" s="1549">
        <v>4.5591735215330595E-2</v>
      </c>
      <c r="Q26" s="1550">
        <v>0</v>
      </c>
      <c r="R26" s="1550">
        <v>0</v>
      </c>
      <c r="S26" s="1550">
        <v>8.2161991100422431E-3</v>
      </c>
      <c r="T26" s="1550">
        <v>0</v>
      </c>
      <c r="U26" s="1550">
        <v>2.0314662901523322E-2</v>
      </c>
      <c r="V26" s="1550">
        <v>0.11211546219829795</v>
      </c>
      <c r="W26" s="1550">
        <v>0</v>
      </c>
      <c r="X26" s="1550">
        <v>0</v>
      </c>
      <c r="Y26" s="1551">
        <v>0</v>
      </c>
      <c r="Z26" s="1549">
        <v>0</v>
      </c>
      <c r="AA26" s="1550">
        <v>1.6903577118836475E-2</v>
      </c>
      <c r="AB26" s="1550">
        <v>5.5593106556428046E-2</v>
      </c>
      <c r="AC26" s="1550">
        <v>9.4456516457137568E-2</v>
      </c>
      <c r="AD26" s="1550">
        <v>6.1004396016410951E-2</v>
      </c>
      <c r="AE26" s="1550">
        <v>5.4696815044048309E-2</v>
      </c>
      <c r="AF26" s="1550">
        <v>2.4296189595949494E-2</v>
      </c>
      <c r="AG26" s="1550">
        <v>8.9998927199029886E-3</v>
      </c>
      <c r="AH26" s="1551">
        <v>0</v>
      </c>
      <c r="AI26" s="1549">
        <v>3.5401670583292952E-2</v>
      </c>
      <c r="AJ26" s="1550">
        <v>0</v>
      </c>
      <c r="AK26" s="1550">
        <v>3.7147885144954908E-2</v>
      </c>
      <c r="AL26" s="1550">
        <v>1.9689213968300191E-2</v>
      </c>
      <c r="AM26" s="1550">
        <v>1.4394165543703881E-2</v>
      </c>
      <c r="AN26" s="1551">
        <v>9.2663578221305538E-4</v>
      </c>
      <c r="AO26" s="1549">
        <v>0</v>
      </c>
      <c r="AP26" s="1551">
        <v>0</v>
      </c>
      <c r="AQ26" s="1549">
        <v>3.6168744266841168E-3</v>
      </c>
      <c r="AR26" s="1550">
        <v>0</v>
      </c>
      <c r="AS26" s="1550">
        <v>6.35258006100127E-2</v>
      </c>
      <c r="AT26" s="1550">
        <v>0</v>
      </c>
      <c r="AU26" s="1550">
        <v>0</v>
      </c>
      <c r="AV26" s="1551">
        <v>4.1359974744155613E-3</v>
      </c>
      <c r="AW26" s="1549">
        <v>0</v>
      </c>
      <c r="AX26" s="1551">
        <v>5.9650558113137839E-3</v>
      </c>
      <c r="AY26" s="1551">
        <v>1.9455923469416839E-2</v>
      </c>
      <c r="BB26" s="919">
        <v>0</v>
      </c>
      <c r="BC26" s="920">
        <v>1.2992853720000002</v>
      </c>
      <c r="BD26" s="920">
        <v>0.75734091300000006</v>
      </c>
      <c r="BE26" s="920">
        <v>0</v>
      </c>
      <c r="BF26" s="920">
        <v>0</v>
      </c>
      <c r="BG26" s="921">
        <v>8.4485340478000008</v>
      </c>
      <c r="BH26" s="919">
        <v>0</v>
      </c>
      <c r="BI26" s="920">
        <v>1.1779323836</v>
      </c>
      <c r="BJ26" s="920">
        <v>7.1939583828</v>
      </c>
      <c r="BK26" s="920">
        <v>13.942088727</v>
      </c>
      <c r="BL26" s="920">
        <v>0</v>
      </c>
      <c r="BM26" s="920">
        <v>0</v>
      </c>
      <c r="BN26" s="921">
        <v>6.896810760000001</v>
      </c>
      <c r="BO26" s="919">
        <v>8.3106682848000002</v>
      </c>
      <c r="BP26" s="920">
        <v>0</v>
      </c>
      <c r="BQ26" s="920">
        <v>0</v>
      </c>
      <c r="BR26" s="920">
        <v>1.3809013302000002</v>
      </c>
      <c r="BS26" s="920">
        <v>0</v>
      </c>
      <c r="BT26" s="920">
        <v>1.5897037464000001</v>
      </c>
      <c r="BU26" s="920">
        <v>8.6999800076000007</v>
      </c>
      <c r="BV26" s="920">
        <v>0</v>
      </c>
      <c r="BW26" s="920">
        <v>0</v>
      </c>
      <c r="BX26" s="921">
        <v>0</v>
      </c>
      <c r="BY26" s="919">
        <v>0</v>
      </c>
      <c r="BZ26" s="920">
        <v>7.0855387582000002</v>
      </c>
      <c r="CA26" s="920">
        <v>16.403788888200001</v>
      </c>
      <c r="CB26" s="920">
        <v>19.620497287999999</v>
      </c>
      <c r="CC26" s="920">
        <v>0.58098897220000012</v>
      </c>
      <c r="CD26" s="920">
        <v>25.938971769200002</v>
      </c>
      <c r="CE26" s="920">
        <v>3.4704799681999998</v>
      </c>
      <c r="CF26" s="920">
        <v>1.9021465624000002</v>
      </c>
      <c r="CG26" s="921">
        <v>0</v>
      </c>
      <c r="CH26" s="919">
        <v>6.3417562236</v>
      </c>
      <c r="CI26" s="920">
        <v>0</v>
      </c>
      <c r="CJ26" s="920">
        <v>6.7627627241999999</v>
      </c>
      <c r="CK26" s="920">
        <v>5.5807454850000004</v>
      </c>
      <c r="CL26" s="920">
        <v>6.3417562236</v>
      </c>
      <c r="CM26" s="921">
        <v>0.76101073860000001</v>
      </c>
      <c r="CN26" s="919">
        <v>0</v>
      </c>
      <c r="CO26" s="921">
        <v>0</v>
      </c>
      <c r="CP26" s="919">
        <v>0.43499897980000002</v>
      </c>
      <c r="CQ26" s="920">
        <v>0</v>
      </c>
      <c r="CR26" s="920">
        <v>5.2485794830000012</v>
      </c>
      <c r="CS26" s="920">
        <v>0</v>
      </c>
      <c r="CT26" s="920">
        <v>0</v>
      </c>
      <c r="CU26" s="921">
        <v>0.81857567399999998</v>
      </c>
      <c r="CV26" s="919">
        <v>0</v>
      </c>
      <c r="CW26" s="921">
        <v>0.95699778299999994</v>
      </c>
      <c r="CX26" s="921">
        <v>167.94679947640003</v>
      </c>
    </row>
    <row r="27" spans="1:102" x14ac:dyDescent="0.25">
      <c r="A27" s="918"/>
      <c r="B27" s="918" t="s">
        <v>775</v>
      </c>
      <c r="C27" s="1549">
        <v>0</v>
      </c>
      <c r="D27" s="1550">
        <v>0</v>
      </c>
      <c r="E27" s="1550">
        <v>0</v>
      </c>
      <c r="F27" s="1550">
        <v>0</v>
      </c>
      <c r="G27" s="1550">
        <v>0.15362259766796849</v>
      </c>
      <c r="H27" s="1551">
        <v>1.4345618716699541E-2</v>
      </c>
      <c r="I27" s="1549">
        <v>0</v>
      </c>
      <c r="J27" s="1550">
        <v>0</v>
      </c>
      <c r="K27" s="1550">
        <v>0</v>
      </c>
      <c r="L27" s="1550">
        <v>0</v>
      </c>
      <c r="M27" s="1550">
        <v>0</v>
      </c>
      <c r="N27" s="1550">
        <v>0</v>
      </c>
      <c r="O27" s="1551">
        <v>0</v>
      </c>
      <c r="P27" s="1549">
        <v>0</v>
      </c>
      <c r="Q27" s="1550">
        <v>0</v>
      </c>
      <c r="R27" s="1550">
        <v>0</v>
      </c>
      <c r="S27" s="1550">
        <v>0</v>
      </c>
      <c r="T27" s="1550">
        <v>0</v>
      </c>
      <c r="U27" s="1550">
        <v>0</v>
      </c>
      <c r="V27" s="1550">
        <v>0</v>
      </c>
      <c r="W27" s="1550">
        <v>0</v>
      </c>
      <c r="X27" s="1550">
        <v>0</v>
      </c>
      <c r="Y27" s="1551">
        <v>0</v>
      </c>
      <c r="Z27" s="1549">
        <v>1.5902004236597572E-2</v>
      </c>
      <c r="AA27" s="1550">
        <v>1.093228786923656E-2</v>
      </c>
      <c r="AB27" s="1550">
        <v>0</v>
      </c>
      <c r="AC27" s="1550">
        <v>0</v>
      </c>
      <c r="AD27" s="1550">
        <v>3.2078001822404362E-2</v>
      </c>
      <c r="AE27" s="1550">
        <v>0</v>
      </c>
      <c r="AF27" s="1550">
        <v>2.1332457694851294E-2</v>
      </c>
      <c r="AG27" s="1550">
        <v>1.4454644374547387E-2</v>
      </c>
      <c r="AH27" s="1551">
        <v>0</v>
      </c>
      <c r="AI27" s="1549">
        <v>0</v>
      </c>
      <c r="AJ27" s="1550">
        <v>0</v>
      </c>
      <c r="AK27" s="1550">
        <v>4.995410227565597E-3</v>
      </c>
      <c r="AL27" s="1550">
        <v>5.3474425372684051E-3</v>
      </c>
      <c r="AM27" s="1550">
        <v>2.2934836308169814E-3</v>
      </c>
      <c r="AN27" s="1551">
        <v>0</v>
      </c>
      <c r="AO27" s="1549">
        <v>0</v>
      </c>
      <c r="AP27" s="1551">
        <v>0</v>
      </c>
      <c r="AQ27" s="1549">
        <v>2.5401493254188074E-2</v>
      </c>
      <c r="AR27" s="1550">
        <v>0</v>
      </c>
      <c r="AS27" s="1550">
        <v>0</v>
      </c>
      <c r="AT27" s="1550">
        <v>0</v>
      </c>
      <c r="AU27" s="1550">
        <v>0</v>
      </c>
      <c r="AV27" s="1551">
        <v>0</v>
      </c>
      <c r="AW27" s="1549">
        <v>0</v>
      </c>
      <c r="AX27" s="1551">
        <v>0</v>
      </c>
      <c r="AY27" s="1551">
        <v>3.1587683587104981E-3</v>
      </c>
      <c r="BB27" s="919">
        <v>0</v>
      </c>
      <c r="BC27" s="920">
        <v>0</v>
      </c>
      <c r="BD27" s="920">
        <v>0</v>
      </c>
      <c r="BE27" s="920">
        <v>0</v>
      </c>
      <c r="BF27" s="920">
        <v>2.9124523764000001</v>
      </c>
      <c r="BG27" s="921">
        <v>5.0407830172000008</v>
      </c>
      <c r="BH27" s="919">
        <v>0</v>
      </c>
      <c r="BI27" s="920">
        <v>0</v>
      </c>
      <c r="BJ27" s="920">
        <v>0</v>
      </c>
      <c r="BK27" s="920">
        <v>0</v>
      </c>
      <c r="BL27" s="920">
        <v>0</v>
      </c>
      <c r="BM27" s="920">
        <v>0</v>
      </c>
      <c r="BN27" s="921">
        <v>0</v>
      </c>
      <c r="BO27" s="919">
        <v>0</v>
      </c>
      <c r="BP27" s="920">
        <v>0</v>
      </c>
      <c r="BQ27" s="920">
        <v>0</v>
      </c>
      <c r="BR27" s="920">
        <v>0</v>
      </c>
      <c r="BS27" s="920">
        <v>0</v>
      </c>
      <c r="BT27" s="920">
        <v>0</v>
      </c>
      <c r="BU27" s="920">
        <v>0</v>
      </c>
      <c r="BV27" s="920">
        <v>0</v>
      </c>
      <c r="BW27" s="920">
        <v>0</v>
      </c>
      <c r="BX27" s="921">
        <v>0</v>
      </c>
      <c r="BY27" s="919">
        <v>1.8330120312</v>
      </c>
      <c r="BZ27" s="920">
        <v>4.582530009400001</v>
      </c>
      <c r="CA27" s="920">
        <v>0</v>
      </c>
      <c r="CB27" s="920">
        <v>0</v>
      </c>
      <c r="CC27" s="920">
        <v>0.30550200520000004</v>
      </c>
      <c r="CD27" s="920">
        <v>0</v>
      </c>
      <c r="CE27" s="920">
        <v>3.0471390095999999</v>
      </c>
      <c r="CF27" s="920">
        <v>3.0550199834000002</v>
      </c>
      <c r="CG27" s="921">
        <v>0</v>
      </c>
      <c r="CH27" s="919">
        <v>0</v>
      </c>
      <c r="CI27" s="920">
        <v>0</v>
      </c>
      <c r="CJ27" s="920">
        <v>0.90941311860000018</v>
      </c>
      <c r="CK27" s="920">
        <v>1.5156885310000001</v>
      </c>
      <c r="CL27" s="920">
        <v>1.0104589978</v>
      </c>
      <c r="CM27" s="921">
        <v>0</v>
      </c>
      <c r="CN27" s="919">
        <v>0</v>
      </c>
      <c r="CO27" s="921">
        <v>0</v>
      </c>
      <c r="CP27" s="919">
        <v>3.0550199834000002</v>
      </c>
      <c r="CQ27" s="920">
        <v>0</v>
      </c>
      <c r="CR27" s="920">
        <v>0</v>
      </c>
      <c r="CS27" s="920">
        <v>0</v>
      </c>
      <c r="CT27" s="920">
        <v>0</v>
      </c>
      <c r="CU27" s="921">
        <v>0</v>
      </c>
      <c r="CV27" s="919">
        <v>0</v>
      </c>
      <c r="CW27" s="921">
        <v>0</v>
      </c>
      <c r="CX27" s="921">
        <v>27.267019063199999</v>
      </c>
    </row>
    <row r="28" spans="1:102" x14ac:dyDescent="0.25">
      <c r="A28" s="918"/>
      <c r="B28" s="918" t="s">
        <v>785</v>
      </c>
      <c r="C28" s="1549">
        <v>0</v>
      </c>
      <c r="D28" s="1550">
        <v>0</v>
      </c>
      <c r="E28" s="1550">
        <v>0</v>
      </c>
      <c r="F28" s="1550">
        <v>0</v>
      </c>
      <c r="G28" s="1550">
        <v>0</v>
      </c>
      <c r="H28" s="1551">
        <v>0</v>
      </c>
      <c r="I28" s="1549">
        <v>0</v>
      </c>
      <c r="J28" s="1550">
        <v>0</v>
      </c>
      <c r="K28" s="1550">
        <v>0</v>
      </c>
      <c r="L28" s="1550">
        <v>0</v>
      </c>
      <c r="M28" s="1550">
        <v>0</v>
      </c>
      <c r="N28" s="1550">
        <v>0</v>
      </c>
      <c r="O28" s="1551">
        <v>0</v>
      </c>
      <c r="P28" s="1549">
        <v>0</v>
      </c>
      <c r="Q28" s="1550">
        <v>0</v>
      </c>
      <c r="R28" s="1550">
        <v>0</v>
      </c>
      <c r="S28" s="1550">
        <v>0</v>
      </c>
      <c r="T28" s="1550">
        <v>0</v>
      </c>
      <c r="U28" s="1550">
        <v>0</v>
      </c>
      <c r="V28" s="1550">
        <v>0</v>
      </c>
      <c r="W28" s="1550">
        <v>0</v>
      </c>
      <c r="X28" s="1550">
        <v>0</v>
      </c>
      <c r="Y28" s="1551">
        <v>0</v>
      </c>
      <c r="Z28" s="1549">
        <v>8.6901128896772883E-3</v>
      </c>
      <c r="AA28" s="1550">
        <v>9.5105503463755979E-3</v>
      </c>
      <c r="AB28" s="1550">
        <v>0</v>
      </c>
      <c r="AC28" s="1550">
        <v>0</v>
      </c>
      <c r="AD28" s="1550">
        <v>0</v>
      </c>
      <c r="AE28" s="1550">
        <v>0</v>
      </c>
      <c r="AF28" s="1550">
        <v>7.0127360815056879E-3</v>
      </c>
      <c r="AG28" s="1550">
        <v>0</v>
      </c>
      <c r="AH28" s="1551">
        <v>0</v>
      </c>
      <c r="AI28" s="1549">
        <v>0</v>
      </c>
      <c r="AJ28" s="1550">
        <v>0</v>
      </c>
      <c r="AK28" s="1550">
        <v>0</v>
      </c>
      <c r="AL28" s="1550">
        <v>0</v>
      </c>
      <c r="AM28" s="1550">
        <v>0</v>
      </c>
      <c r="AN28" s="1551">
        <v>0</v>
      </c>
      <c r="AO28" s="1549">
        <v>0</v>
      </c>
      <c r="AP28" s="1551">
        <v>0</v>
      </c>
      <c r="AQ28" s="1549">
        <v>0</v>
      </c>
      <c r="AR28" s="1550">
        <v>0</v>
      </c>
      <c r="AS28" s="1550">
        <v>0</v>
      </c>
      <c r="AT28" s="1550">
        <v>0</v>
      </c>
      <c r="AU28" s="1550">
        <v>0</v>
      </c>
      <c r="AV28" s="1551">
        <v>0</v>
      </c>
      <c r="AW28" s="1549">
        <v>0</v>
      </c>
      <c r="AX28" s="1551">
        <v>0</v>
      </c>
      <c r="AY28" s="1551">
        <v>6.9391377040781393E-4</v>
      </c>
      <c r="BB28" s="919">
        <v>0</v>
      </c>
      <c r="BC28" s="920">
        <v>0</v>
      </c>
      <c r="BD28" s="920">
        <v>0</v>
      </c>
      <c r="BE28" s="920">
        <v>0</v>
      </c>
      <c r="BF28" s="920">
        <v>0</v>
      </c>
      <c r="BG28" s="921">
        <v>0</v>
      </c>
      <c r="BH28" s="919">
        <v>0</v>
      </c>
      <c r="BI28" s="920">
        <v>0</v>
      </c>
      <c r="BJ28" s="920">
        <v>0</v>
      </c>
      <c r="BK28" s="920">
        <v>0</v>
      </c>
      <c r="BL28" s="920">
        <v>0</v>
      </c>
      <c r="BM28" s="920">
        <v>0</v>
      </c>
      <c r="BN28" s="921">
        <v>0</v>
      </c>
      <c r="BO28" s="919">
        <v>0</v>
      </c>
      <c r="BP28" s="920">
        <v>0</v>
      </c>
      <c r="BQ28" s="920">
        <v>0</v>
      </c>
      <c r="BR28" s="920">
        <v>0</v>
      </c>
      <c r="BS28" s="920">
        <v>0</v>
      </c>
      <c r="BT28" s="920">
        <v>0</v>
      </c>
      <c r="BU28" s="920">
        <v>0</v>
      </c>
      <c r="BV28" s="920">
        <v>0</v>
      </c>
      <c r="BW28" s="920">
        <v>0</v>
      </c>
      <c r="BX28" s="921">
        <v>0</v>
      </c>
      <c r="BY28" s="919">
        <v>1.0017027566000001</v>
      </c>
      <c r="BZ28" s="920">
        <v>3.9865747123999999</v>
      </c>
      <c r="CA28" s="920">
        <v>0</v>
      </c>
      <c r="CB28" s="920">
        <v>0</v>
      </c>
      <c r="CC28" s="920">
        <v>0</v>
      </c>
      <c r="CD28" s="920">
        <v>0</v>
      </c>
      <c r="CE28" s="920">
        <v>1.0017027566000001</v>
      </c>
      <c r="CF28" s="920">
        <v>0</v>
      </c>
      <c r="CG28" s="921">
        <v>0</v>
      </c>
      <c r="CH28" s="919">
        <v>0</v>
      </c>
      <c r="CI28" s="920">
        <v>0</v>
      </c>
      <c r="CJ28" s="920">
        <v>0</v>
      </c>
      <c r="CK28" s="920">
        <v>0</v>
      </c>
      <c r="CL28" s="920">
        <v>0</v>
      </c>
      <c r="CM28" s="921">
        <v>0</v>
      </c>
      <c r="CN28" s="919">
        <v>0</v>
      </c>
      <c r="CO28" s="921">
        <v>0</v>
      </c>
      <c r="CP28" s="919">
        <v>0</v>
      </c>
      <c r="CQ28" s="920">
        <v>0</v>
      </c>
      <c r="CR28" s="920">
        <v>0</v>
      </c>
      <c r="CS28" s="920">
        <v>0</v>
      </c>
      <c r="CT28" s="920">
        <v>0</v>
      </c>
      <c r="CU28" s="921">
        <v>0</v>
      </c>
      <c r="CV28" s="919">
        <v>0</v>
      </c>
      <c r="CW28" s="921">
        <v>0</v>
      </c>
      <c r="CX28" s="921">
        <v>5.9899802256000001</v>
      </c>
    </row>
    <row r="29" spans="1:102" x14ac:dyDescent="0.25">
      <c r="A29" s="918"/>
      <c r="B29" s="918" t="s">
        <v>776</v>
      </c>
      <c r="C29" s="1549">
        <v>0</v>
      </c>
      <c r="D29" s="1550">
        <v>0</v>
      </c>
      <c r="E29" s="1550">
        <v>0</v>
      </c>
      <c r="F29" s="1550">
        <v>0</v>
      </c>
      <c r="G29" s="1550">
        <v>0</v>
      </c>
      <c r="H29" s="1551">
        <v>2.5821195213450616E-2</v>
      </c>
      <c r="I29" s="1549">
        <v>6.4460499494533322E-2</v>
      </c>
      <c r="J29" s="1550">
        <v>0</v>
      </c>
      <c r="K29" s="1550">
        <v>3.6495996217506516E-2</v>
      </c>
      <c r="L29" s="1550">
        <v>0</v>
      </c>
      <c r="M29" s="1550">
        <v>4.1669624886416783E-2</v>
      </c>
      <c r="N29" s="1550">
        <v>0</v>
      </c>
      <c r="O29" s="1551">
        <v>0</v>
      </c>
      <c r="P29" s="1549">
        <v>0</v>
      </c>
      <c r="Q29" s="1550">
        <v>0</v>
      </c>
      <c r="R29" s="1550">
        <v>0</v>
      </c>
      <c r="S29" s="1550">
        <v>0</v>
      </c>
      <c r="T29" s="1550">
        <v>0</v>
      </c>
      <c r="U29" s="1550">
        <v>0</v>
      </c>
      <c r="V29" s="1550">
        <v>0</v>
      </c>
      <c r="W29" s="1550">
        <v>0</v>
      </c>
      <c r="X29" s="1550">
        <v>2.4817205057145356E-2</v>
      </c>
      <c r="Y29" s="1551">
        <v>0</v>
      </c>
      <c r="Z29" s="1549">
        <v>6.1969712414360618E-2</v>
      </c>
      <c r="AA29" s="1550">
        <v>5.4658589945181628E-2</v>
      </c>
      <c r="AB29" s="1550">
        <v>0</v>
      </c>
      <c r="AC29" s="1550">
        <v>0</v>
      </c>
      <c r="AD29" s="1550">
        <v>5.3786420265357765E-2</v>
      </c>
      <c r="AE29" s="1550">
        <v>0</v>
      </c>
      <c r="AF29" s="1550">
        <v>8.0709059334891406E-2</v>
      </c>
      <c r="AG29" s="1550">
        <v>1.9261745223729972E-2</v>
      </c>
      <c r="AH29" s="1551">
        <v>0</v>
      </c>
      <c r="AI29" s="1549">
        <v>0</v>
      </c>
      <c r="AJ29" s="1550">
        <v>0</v>
      </c>
      <c r="AK29" s="1550">
        <v>0</v>
      </c>
      <c r="AL29" s="1550">
        <v>0</v>
      </c>
      <c r="AM29" s="1550">
        <v>0</v>
      </c>
      <c r="AN29" s="1551">
        <v>0</v>
      </c>
      <c r="AO29" s="1549">
        <v>0</v>
      </c>
      <c r="AP29" s="1551">
        <v>0</v>
      </c>
      <c r="AQ29" s="1549">
        <v>1.1355656687620718E-2</v>
      </c>
      <c r="AR29" s="1550">
        <v>0</v>
      </c>
      <c r="AS29" s="1550">
        <v>0</v>
      </c>
      <c r="AT29" s="1550">
        <v>0</v>
      </c>
      <c r="AU29" s="1550">
        <v>0</v>
      </c>
      <c r="AV29" s="1551">
        <v>0</v>
      </c>
      <c r="AW29" s="1549">
        <v>0</v>
      </c>
      <c r="AX29" s="1551">
        <v>0</v>
      </c>
      <c r="AY29" s="1551">
        <v>9.4253614282174512E-3</v>
      </c>
      <c r="BB29" s="919">
        <v>0</v>
      </c>
      <c r="BC29" s="920">
        <v>0</v>
      </c>
      <c r="BD29" s="920">
        <v>0</v>
      </c>
      <c r="BE29" s="920">
        <v>0</v>
      </c>
      <c r="BF29" s="920">
        <v>0</v>
      </c>
      <c r="BG29" s="921">
        <v>9.0730866953999989</v>
      </c>
      <c r="BH29" s="919">
        <v>8.5101320458000007</v>
      </c>
      <c r="BI29" s="920">
        <v>0</v>
      </c>
      <c r="BJ29" s="920">
        <v>5.4147290946000002</v>
      </c>
      <c r="BK29" s="920">
        <v>0</v>
      </c>
      <c r="BL29" s="920">
        <v>8.9013808268000005</v>
      </c>
      <c r="BM29" s="920">
        <v>0</v>
      </c>
      <c r="BN29" s="921">
        <v>0</v>
      </c>
      <c r="BO29" s="919">
        <v>0</v>
      </c>
      <c r="BP29" s="920">
        <v>0</v>
      </c>
      <c r="BQ29" s="920">
        <v>0</v>
      </c>
      <c r="BR29" s="920">
        <v>0</v>
      </c>
      <c r="BS29" s="920">
        <v>0</v>
      </c>
      <c r="BT29" s="920">
        <v>0</v>
      </c>
      <c r="BU29" s="920">
        <v>0</v>
      </c>
      <c r="BV29" s="920">
        <v>0</v>
      </c>
      <c r="BW29" s="920">
        <v>1.9297990852</v>
      </c>
      <c r="BX29" s="921">
        <v>0</v>
      </c>
      <c r="BY29" s="919">
        <v>7.1432019973999994</v>
      </c>
      <c r="BZ29" s="920">
        <v>22.911455652400001</v>
      </c>
      <c r="CA29" s="920">
        <v>0</v>
      </c>
      <c r="CB29" s="920">
        <v>0</v>
      </c>
      <c r="CC29" s="920">
        <v>0.5122469702000001</v>
      </c>
      <c r="CD29" s="920">
        <v>0</v>
      </c>
      <c r="CE29" s="920">
        <v>11.528522716199999</v>
      </c>
      <c r="CF29" s="920">
        <v>4.0710110224000005</v>
      </c>
      <c r="CG29" s="921">
        <v>0</v>
      </c>
      <c r="CH29" s="919">
        <v>0</v>
      </c>
      <c r="CI29" s="920">
        <v>0</v>
      </c>
      <c r="CJ29" s="920">
        <v>0</v>
      </c>
      <c r="CK29" s="920">
        <v>0</v>
      </c>
      <c r="CL29" s="920">
        <v>0</v>
      </c>
      <c r="CM29" s="921">
        <v>0</v>
      </c>
      <c r="CN29" s="919">
        <v>0</v>
      </c>
      <c r="CO29" s="921">
        <v>0</v>
      </c>
      <c r="CP29" s="919">
        <v>1.3657369572</v>
      </c>
      <c r="CQ29" s="920">
        <v>0</v>
      </c>
      <c r="CR29" s="920">
        <v>0</v>
      </c>
      <c r="CS29" s="920">
        <v>0</v>
      </c>
      <c r="CT29" s="920">
        <v>0</v>
      </c>
      <c r="CU29" s="921">
        <v>0</v>
      </c>
      <c r="CV29" s="919">
        <v>0</v>
      </c>
      <c r="CW29" s="921">
        <v>0</v>
      </c>
      <c r="CX29" s="921">
        <v>81.361303063600005</v>
      </c>
    </row>
    <row r="30" spans="1:102" x14ac:dyDescent="0.25">
      <c r="A30" s="918"/>
      <c r="B30" s="918" t="s">
        <v>777</v>
      </c>
      <c r="C30" s="1549">
        <v>0</v>
      </c>
      <c r="D30" s="1550">
        <v>0</v>
      </c>
      <c r="E30" s="1550">
        <v>0</v>
      </c>
      <c r="F30" s="1550">
        <v>0</v>
      </c>
      <c r="G30" s="1550">
        <v>0</v>
      </c>
      <c r="H30" s="1551">
        <v>0</v>
      </c>
      <c r="I30" s="1549">
        <v>0</v>
      </c>
      <c r="J30" s="1550">
        <v>0</v>
      </c>
      <c r="K30" s="1550">
        <v>1.6037192108702622E-2</v>
      </c>
      <c r="L30" s="1550">
        <v>0</v>
      </c>
      <c r="M30" s="1550">
        <v>5.3120250133708241E-3</v>
      </c>
      <c r="N30" s="1550">
        <v>0</v>
      </c>
      <c r="O30" s="1551">
        <v>0</v>
      </c>
      <c r="P30" s="1549">
        <v>0</v>
      </c>
      <c r="Q30" s="1550">
        <v>0</v>
      </c>
      <c r="R30" s="1550">
        <v>0</v>
      </c>
      <c r="S30" s="1550">
        <v>0</v>
      </c>
      <c r="T30" s="1550">
        <v>0</v>
      </c>
      <c r="U30" s="1550">
        <v>0</v>
      </c>
      <c r="V30" s="1550">
        <v>0</v>
      </c>
      <c r="W30" s="1550">
        <v>0</v>
      </c>
      <c r="X30" s="1550">
        <v>0</v>
      </c>
      <c r="Y30" s="1551">
        <v>0</v>
      </c>
      <c r="Z30" s="1549">
        <v>1.8506532434459513E-2</v>
      </c>
      <c r="AA30" s="1550">
        <v>3.392758745800232E-3</v>
      </c>
      <c r="AB30" s="1550">
        <v>0</v>
      </c>
      <c r="AC30" s="1550">
        <v>0</v>
      </c>
      <c r="AD30" s="1550">
        <v>0</v>
      </c>
      <c r="AE30" s="1550">
        <v>0</v>
      </c>
      <c r="AF30" s="1550">
        <v>2.4890627821781272E-3</v>
      </c>
      <c r="AG30" s="1550">
        <v>3.3644231956579513E-3</v>
      </c>
      <c r="AH30" s="1551">
        <v>0</v>
      </c>
      <c r="AI30" s="1549">
        <v>0</v>
      </c>
      <c r="AJ30" s="1550">
        <v>0</v>
      </c>
      <c r="AK30" s="1550">
        <v>0</v>
      </c>
      <c r="AL30" s="1550">
        <v>0</v>
      </c>
      <c r="AM30" s="1550">
        <v>0</v>
      </c>
      <c r="AN30" s="1551">
        <v>0</v>
      </c>
      <c r="AO30" s="1549">
        <v>0</v>
      </c>
      <c r="AP30" s="1551">
        <v>0</v>
      </c>
      <c r="AQ30" s="1549">
        <v>4.1263927840264466E-3</v>
      </c>
      <c r="AR30" s="1550">
        <v>0</v>
      </c>
      <c r="AS30" s="1550">
        <v>0</v>
      </c>
      <c r="AT30" s="1550">
        <v>0</v>
      </c>
      <c r="AU30" s="1550">
        <v>0</v>
      </c>
      <c r="AV30" s="1551">
        <v>0</v>
      </c>
      <c r="AW30" s="1549">
        <v>0</v>
      </c>
      <c r="AX30" s="1551">
        <v>0</v>
      </c>
      <c r="AY30" s="1551">
        <v>1.0000254591484624E-3</v>
      </c>
      <c r="BB30" s="919">
        <v>0</v>
      </c>
      <c r="BC30" s="920">
        <v>0</v>
      </c>
      <c r="BD30" s="920">
        <v>0</v>
      </c>
      <c r="BE30" s="920">
        <v>0</v>
      </c>
      <c r="BF30" s="920">
        <v>0</v>
      </c>
      <c r="BG30" s="921">
        <v>0</v>
      </c>
      <c r="BH30" s="919">
        <v>0</v>
      </c>
      <c r="BI30" s="920">
        <v>0</v>
      </c>
      <c r="BJ30" s="920">
        <v>2.3793582777999998</v>
      </c>
      <c r="BK30" s="920">
        <v>0</v>
      </c>
      <c r="BL30" s="920">
        <v>1.1347440188</v>
      </c>
      <c r="BM30" s="920">
        <v>0</v>
      </c>
      <c r="BN30" s="921">
        <v>0</v>
      </c>
      <c r="BO30" s="919">
        <v>0</v>
      </c>
      <c r="BP30" s="920">
        <v>0</v>
      </c>
      <c r="BQ30" s="920">
        <v>0</v>
      </c>
      <c r="BR30" s="920">
        <v>0</v>
      </c>
      <c r="BS30" s="920">
        <v>0</v>
      </c>
      <c r="BT30" s="920">
        <v>0</v>
      </c>
      <c r="BU30" s="920">
        <v>0</v>
      </c>
      <c r="BV30" s="920">
        <v>0</v>
      </c>
      <c r="BW30" s="920">
        <v>0</v>
      </c>
      <c r="BX30" s="921">
        <v>0</v>
      </c>
      <c r="BY30" s="919">
        <v>2.1332340315999998</v>
      </c>
      <c r="BZ30" s="920">
        <v>1.4221559982</v>
      </c>
      <c r="CA30" s="920">
        <v>0</v>
      </c>
      <c r="CB30" s="920">
        <v>0</v>
      </c>
      <c r="CC30" s="920">
        <v>0</v>
      </c>
      <c r="CD30" s="920">
        <v>0</v>
      </c>
      <c r="CE30" s="920">
        <v>0.35553898239999998</v>
      </c>
      <c r="CF30" s="920">
        <v>0.71107803340000009</v>
      </c>
      <c r="CG30" s="921">
        <v>0</v>
      </c>
      <c r="CH30" s="919">
        <v>0</v>
      </c>
      <c r="CI30" s="920">
        <v>0</v>
      </c>
      <c r="CJ30" s="920">
        <v>0</v>
      </c>
      <c r="CK30" s="920">
        <v>0</v>
      </c>
      <c r="CL30" s="920">
        <v>0</v>
      </c>
      <c r="CM30" s="921">
        <v>0</v>
      </c>
      <c r="CN30" s="919">
        <v>0</v>
      </c>
      <c r="CO30" s="921">
        <v>0</v>
      </c>
      <c r="CP30" s="919">
        <v>0.49627839940000001</v>
      </c>
      <c r="CQ30" s="920">
        <v>0</v>
      </c>
      <c r="CR30" s="920">
        <v>0</v>
      </c>
      <c r="CS30" s="920">
        <v>0</v>
      </c>
      <c r="CT30" s="920">
        <v>0</v>
      </c>
      <c r="CU30" s="921">
        <v>0</v>
      </c>
      <c r="CV30" s="919">
        <v>0</v>
      </c>
      <c r="CW30" s="921">
        <v>0</v>
      </c>
      <c r="CX30" s="921">
        <v>8.6323877416000006</v>
      </c>
    </row>
    <row r="31" spans="1:102" x14ac:dyDescent="0.25">
      <c r="A31" s="918"/>
      <c r="B31" s="918" t="s">
        <v>788</v>
      </c>
      <c r="C31" s="1549">
        <v>1.7505693743048018E-2</v>
      </c>
      <c r="D31" s="1550">
        <v>0</v>
      </c>
      <c r="E31" s="1550">
        <v>0</v>
      </c>
      <c r="F31" s="1550">
        <v>0</v>
      </c>
      <c r="G31" s="1550">
        <v>0</v>
      </c>
      <c r="H31" s="1551">
        <v>1.6166184566534826E-2</v>
      </c>
      <c r="I31" s="1549">
        <v>0</v>
      </c>
      <c r="J31" s="1550">
        <v>0</v>
      </c>
      <c r="K31" s="1550">
        <v>0</v>
      </c>
      <c r="L31" s="1550">
        <v>0</v>
      </c>
      <c r="M31" s="1550">
        <v>0</v>
      </c>
      <c r="N31" s="1550">
        <v>0</v>
      </c>
      <c r="O31" s="1551">
        <v>0</v>
      </c>
      <c r="P31" s="1549">
        <v>0</v>
      </c>
      <c r="Q31" s="1550">
        <v>0</v>
      </c>
      <c r="R31" s="1550">
        <v>0</v>
      </c>
      <c r="S31" s="1550">
        <v>0</v>
      </c>
      <c r="T31" s="1550">
        <v>0</v>
      </c>
      <c r="U31" s="1550">
        <v>0</v>
      </c>
      <c r="V31" s="1550">
        <v>0</v>
      </c>
      <c r="W31" s="1550">
        <v>0</v>
      </c>
      <c r="X31" s="1550">
        <v>0</v>
      </c>
      <c r="Y31" s="1551">
        <v>0</v>
      </c>
      <c r="Z31" s="1549">
        <v>0</v>
      </c>
      <c r="AA31" s="1550">
        <v>0</v>
      </c>
      <c r="AB31" s="1550">
        <v>0</v>
      </c>
      <c r="AC31" s="1550">
        <v>0</v>
      </c>
      <c r="AD31" s="1550">
        <v>0</v>
      </c>
      <c r="AE31" s="1550">
        <v>0</v>
      </c>
      <c r="AF31" s="1550">
        <v>0</v>
      </c>
      <c r="AG31" s="1550">
        <v>0</v>
      </c>
      <c r="AH31" s="1551">
        <v>0</v>
      </c>
      <c r="AI31" s="1549">
        <v>0</v>
      </c>
      <c r="AJ31" s="1550">
        <v>0</v>
      </c>
      <c r="AK31" s="1550">
        <v>0</v>
      </c>
      <c r="AL31" s="1550">
        <v>0</v>
      </c>
      <c r="AM31" s="1550">
        <v>0</v>
      </c>
      <c r="AN31" s="1551">
        <v>0</v>
      </c>
      <c r="AO31" s="1549">
        <v>0</v>
      </c>
      <c r="AP31" s="1551">
        <v>0</v>
      </c>
      <c r="AQ31" s="1549">
        <v>6.0390686604291956E-2</v>
      </c>
      <c r="AR31" s="1550">
        <v>2.4827446738000681E-2</v>
      </c>
      <c r="AS31" s="1550">
        <v>0</v>
      </c>
      <c r="AT31" s="1550">
        <v>0</v>
      </c>
      <c r="AU31" s="1550">
        <v>0</v>
      </c>
      <c r="AV31" s="1551">
        <v>0</v>
      </c>
      <c r="AW31" s="1549">
        <v>0</v>
      </c>
      <c r="AX31" s="1551">
        <v>0</v>
      </c>
      <c r="AY31" s="1551">
        <v>2.1267040090498855E-3</v>
      </c>
      <c r="BB31" s="919">
        <v>2.1649803280000004</v>
      </c>
      <c r="BC31" s="920">
        <v>0</v>
      </c>
      <c r="BD31" s="920">
        <v>0</v>
      </c>
      <c r="BE31" s="920">
        <v>0</v>
      </c>
      <c r="BF31" s="920">
        <v>0</v>
      </c>
      <c r="BG31" s="921">
        <v>5.6804959218000004</v>
      </c>
      <c r="BH31" s="919">
        <v>0</v>
      </c>
      <c r="BI31" s="920">
        <v>0</v>
      </c>
      <c r="BJ31" s="920">
        <v>0</v>
      </c>
      <c r="BK31" s="920">
        <v>0</v>
      </c>
      <c r="BL31" s="920">
        <v>0</v>
      </c>
      <c r="BM31" s="920">
        <v>0</v>
      </c>
      <c r="BN31" s="921">
        <v>0</v>
      </c>
      <c r="BO31" s="919">
        <v>0</v>
      </c>
      <c r="BP31" s="920">
        <v>0</v>
      </c>
      <c r="BQ31" s="920">
        <v>0</v>
      </c>
      <c r="BR31" s="920">
        <v>0</v>
      </c>
      <c r="BS31" s="920">
        <v>0</v>
      </c>
      <c r="BT31" s="920">
        <v>0</v>
      </c>
      <c r="BU31" s="920">
        <v>0</v>
      </c>
      <c r="BV31" s="920">
        <v>0</v>
      </c>
      <c r="BW31" s="920">
        <v>0</v>
      </c>
      <c r="BX31" s="921">
        <v>0</v>
      </c>
      <c r="BY31" s="919">
        <v>0</v>
      </c>
      <c r="BZ31" s="920">
        <v>0</v>
      </c>
      <c r="CA31" s="920">
        <v>0</v>
      </c>
      <c r="CB31" s="920">
        <v>0</v>
      </c>
      <c r="CC31" s="920">
        <v>0</v>
      </c>
      <c r="CD31" s="920">
        <v>0</v>
      </c>
      <c r="CE31" s="920">
        <v>0</v>
      </c>
      <c r="CF31" s="920">
        <v>0</v>
      </c>
      <c r="CG31" s="921">
        <v>0</v>
      </c>
      <c r="CH31" s="919">
        <v>0</v>
      </c>
      <c r="CI31" s="920">
        <v>0</v>
      </c>
      <c r="CJ31" s="920">
        <v>0</v>
      </c>
      <c r="CK31" s="920">
        <v>0</v>
      </c>
      <c r="CL31" s="920">
        <v>0</v>
      </c>
      <c r="CM31" s="921">
        <v>0</v>
      </c>
      <c r="CN31" s="919">
        <v>0</v>
      </c>
      <c r="CO31" s="921">
        <v>0</v>
      </c>
      <c r="CP31" s="919">
        <v>7.2631460103999999</v>
      </c>
      <c r="CQ31" s="920">
        <v>3.2494439768000003</v>
      </c>
      <c r="CR31" s="920">
        <v>0</v>
      </c>
      <c r="CS31" s="920">
        <v>0</v>
      </c>
      <c r="CT31" s="920">
        <v>0</v>
      </c>
      <c r="CU31" s="921">
        <v>0</v>
      </c>
      <c r="CV31" s="919">
        <v>0</v>
      </c>
      <c r="CW31" s="921">
        <v>0</v>
      </c>
      <c r="CX31" s="921">
        <v>18.358066236999999</v>
      </c>
    </row>
    <row r="32" spans="1:102" ht="15.75" thickBot="1" x14ac:dyDescent="0.3">
      <c r="A32" s="918"/>
      <c r="B32" s="918" t="s">
        <v>778</v>
      </c>
      <c r="C32" s="1549">
        <v>0</v>
      </c>
      <c r="D32" s="1550">
        <v>6.4380515459332571E-2</v>
      </c>
      <c r="E32" s="1550">
        <v>0</v>
      </c>
      <c r="F32" s="1550">
        <v>0</v>
      </c>
      <c r="G32" s="1550">
        <v>0</v>
      </c>
      <c r="H32" s="1551">
        <v>3.7293057078898108E-2</v>
      </c>
      <c r="I32" s="1549">
        <v>0.13754959707345984</v>
      </c>
      <c r="J32" s="1550">
        <v>2.9835952243012314E-2</v>
      </c>
      <c r="K32" s="1550">
        <v>4.6436990246203277E-2</v>
      </c>
      <c r="L32" s="1550">
        <v>3.4737153564216687E-2</v>
      </c>
      <c r="M32" s="1550">
        <v>2.9326827334364047E-2</v>
      </c>
      <c r="N32" s="1550">
        <v>0</v>
      </c>
      <c r="O32" s="1551">
        <v>0</v>
      </c>
      <c r="P32" s="1549">
        <v>0</v>
      </c>
      <c r="Q32" s="1550">
        <v>0</v>
      </c>
      <c r="R32" s="1550">
        <v>0</v>
      </c>
      <c r="S32" s="1550">
        <v>0</v>
      </c>
      <c r="T32" s="1550">
        <v>0</v>
      </c>
      <c r="U32" s="1550">
        <v>0</v>
      </c>
      <c r="V32" s="1550">
        <v>1.1893699273571976E-2</v>
      </c>
      <c r="W32" s="1550">
        <v>0</v>
      </c>
      <c r="X32" s="1550">
        <v>0</v>
      </c>
      <c r="Y32" s="1551">
        <v>0</v>
      </c>
      <c r="Z32" s="1549">
        <v>2.6598816246077954E-2</v>
      </c>
      <c r="AA32" s="1550">
        <v>4.0030022634848811E-2</v>
      </c>
      <c r="AB32" s="1550">
        <v>2.4301990003731535E-2</v>
      </c>
      <c r="AC32" s="1550">
        <v>3.452128715674329E-2</v>
      </c>
      <c r="AD32" s="1550">
        <v>8.5195927196658722E-2</v>
      </c>
      <c r="AE32" s="1550">
        <v>1.5120785339585047E-2</v>
      </c>
      <c r="AF32" s="1550">
        <v>7.1139555430086238E-2</v>
      </c>
      <c r="AG32" s="1550">
        <v>4.0469747380226004E-2</v>
      </c>
      <c r="AH32" s="1551">
        <v>0</v>
      </c>
      <c r="AI32" s="1549">
        <v>1.2141944268228438E-2</v>
      </c>
      <c r="AJ32" s="1550">
        <v>6.8227225845612915E-2</v>
      </c>
      <c r="AK32" s="1550">
        <v>3.82675118648544E-2</v>
      </c>
      <c r="AL32" s="1550">
        <v>4.4768437109590942E-2</v>
      </c>
      <c r="AM32" s="1550">
        <v>2.7375628685716677E-2</v>
      </c>
      <c r="AN32" s="1551">
        <v>3.2729553548714596E-2</v>
      </c>
      <c r="AO32" s="1549">
        <v>0</v>
      </c>
      <c r="AP32" s="1551">
        <v>0</v>
      </c>
      <c r="AQ32" s="1549">
        <v>0</v>
      </c>
      <c r="AR32" s="1550">
        <v>0</v>
      </c>
      <c r="AS32" s="1550">
        <v>0</v>
      </c>
      <c r="AT32" s="1550">
        <v>0</v>
      </c>
      <c r="AU32" s="1550">
        <v>0</v>
      </c>
      <c r="AV32" s="1551">
        <v>0</v>
      </c>
      <c r="AW32" s="1549">
        <v>0</v>
      </c>
      <c r="AX32" s="1551">
        <v>0</v>
      </c>
      <c r="AY32" s="1551">
        <v>2.5601891047257987E-2</v>
      </c>
      <c r="BB32" s="919">
        <v>0</v>
      </c>
      <c r="BC32" s="920">
        <v>14.821688971600002</v>
      </c>
      <c r="BD32" s="920">
        <v>0</v>
      </c>
      <c r="BE32" s="920">
        <v>0</v>
      </c>
      <c r="BF32" s="920">
        <v>0</v>
      </c>
      <c r="BG32" s="921">
        <v>13.104085121400001</v>
      </c>
      <c r="BH32" s="919">
        <v>18.159419227600001</v>
      </c>
      <c r="BI32" s="920">
        <v>7.5956363532000006</v>
      </c>
      <c r="BJ32" s="920">
        <v>6.8896248413999999</v>
      </c>
      <c r="BK32" s="920">
        <v>11.754430405200001</v>
      </c>
      <c r="BL32" s="920">
        <v>6.2647374257999999</v>
      </c>
      <c r="BM32" s="920">
        <v>0</v>
      </c>
      <c r="BN32" s="921">
        <v>0</v>
      </c>
      <c r="BO32" s="919">
        <v>0</v>
      </c>
      <c r="BP32" s="920">
        <v>0</v>
      </c>
      <c r="BQ32" s="920">
        <v>0</v>
      </c>
      <c r="BR32" s="920">
        <v>0</v>
      </c>
      <c r="BS32" s="920">
        <v>0</v>
      </c>
      <c r="BT32" s="920">
        <v>0</v>
      </c>
      <c r="BU32" s="920">
        <v>0.92293198340000004</v>
      </c>
      <c r="BV32" s="920">
        <v>0</v>
      </c>
      <c r="BW32" s="920">
        <v>0</v>
      </c>
      <c r="BX32" s="921">
        <v>0</v>
      </c>
      <c r="BY32" s="919">
        <v>3.0660254814000001</v>
      </c>
      <c r="BZ32" s="920">
        <v>16.779541683800002</v>
      </c>
      <c r="CA32" s="920">
        <v>7.1707580000000002</v>
      </c>
      <c r="CB32" s="920">
        <v>7.1707580000000002</v>
      </c>
      <c r="CC32" s="920">
        <v>0.8113824152000001</v>
      </c>
      <c r="CD32" s="920">
        <v>7.1707580000000002</v>
      </c>
      <c r="CE32" s="920">
        <v>10.161609954999999</v>
      </c>
      <c r="CF32" s="920">
        <v>8.5533676074000002</v>
      </c>
      <c r="CG32" s="921">
        <v>0</v>
      </c>
      <c r="CH32" s="919">
        <v>2.1750739262000001</v>
      </c>
      <c r="CI32" s="920">
        <v>19.831514935400001</v>
      </c>
      <c r="CJ32" s="920">
        <v>6.9665904742000002</v>
      </c>
      <c r="CK32" s="920">
        <v>12.689244663200002</v>
      </c>
      <c r="CL32" s="920">
        <v>12.061106499400001</v>
      </c>
      <c r="CM32" s="921">
        <v>26.879538</v>
      </c>
      <c r="CN32" s="919">
        <v>0</v>
      </c>
      <c r="CO32" s="921">
        <v>0</v>
      </c>
      <c r="CP32" s="919">
        <v>0</v>
      </c>
      <c r="CQ32" s="920">
        <v>0</v>
      </c>
      <c r="CR32" s="920">
        <v>0</v>
      </c>
      <c r="CS32" s="920">
        <v>0</v>
      </c>
      <c r="CT32" s="920">
        <v>0</v>
      </c>
      <c r="CU32" s="921">
        <v>0</v>
      </c>
      <c r="CV32" s="919">
        <v>0</v>
      </c>
      <c r="CW32" s="921">
        <v>0</v>
      </c>
      <c r="CX32" s="921">
        <v>220.99982397080001</v>
      </c>
    </row>
    <row r="33" spans="1:102" ht="15.75" thickBot="1" x14ac:dyDescent="0.3">
      <c r="A33" s="1525" t="s">
        <v>765</v>
      </c>
      <c r="B33" s="1526"/>
      <c r="C33" s="1543">
        <v>0.10212691415517855</v>
      </c>
      <c r="D33" s="1544">
        <v>2.3556165573821959E-2</v>
      </c>
      <c r="E33" s="1544">
        <v>0</v>
      </c>
      <c r="F33" s="1544">
        <v>0</v>
      </c>
      <c r="G33" s="1544">
        <v>0.20371353283856009</v>
      </c>
      <c r="H33" s="1545">
        <v>0.20144891853998473</v>
      </c>
      <c r="I33" s="1543">
        <v>8.3629655084748691E-2</v>
      </c>
      <c r="J33" s="1544">
        <v>3.1093808942475636E-2</v>
      </c>
      <c r="K33" s="1544">
        <v>3.834139727208756E-2</v>
      </c>
      <c r="L33" s="1544">
        <v>4.4869092020929764E-2</v>
      </c>
      <c r="M33" s="1544">
        <v>0.10477021060601135</v>
      </c>
      <c r="N33" s="1544">
        <v>9.8613806742688607E-3</v>
      </c>
      <c r="O33" s="1545">
        <v>7.8670257607733482E-2</v>
      </c>
      <c r="P33" s="1543">
        <v>0</v>
      </c>
      <c r="Q33" s="1544">
        <v>3.1297393285411028E-2</v>
      </c>
      <c r="R33" s="1544">
        <v>0</v>
      </c>
      <c r="S33" s="1544">
        <v>0</v>
      </c>
      <c r="T33" s="1544">
        <v>0</v>
      </c>
      <c r="U33" s="1544">
        <v>0</v>
      </c>
      <c r="V33" s="1544">
        <v>7.1064162261095659E-2</v>
      </c>
      <c r="W33" s="1544">
        <v>0</v>
      </c>
      <c r="X33" s="1544">
        <v>7.0915987805240804E-2</v>
      </c>
      <c r="Y33" s="1545">
        <v>0</v>
      </c>
      <c r="Z33" s="1543">
        <v>7.7192988795823786E-2</v>
      </c>
      <c r="AA33" s="1544">
        <v>8.0576375846038509E-2</v>
      </c>
      <c r="AB33" s="1544">
        <v>2.8257241752860814E-2</v>
      </c>
      <c r="AC33" s="1544">
        <v>5.4591100890310461E-2</v>
      </c>
      <c r="AD33" s="1544">
        <v>0.45044899659930315</v>
      </c>
      <c r="AE33" s="1544">
        <v>2.4132358965452357E-2</v>
      </c>
      <c r="AF33" s="1544">
        <v>0.23659304237347931</v>
      </c>
      <c r="AG33" s="1544">
        <v>5.7001158096831442E-2</v>
      </c>
      <c r="AH33" s="1545">
        <v>4.4250858096837334E-2</v>
      </c>
      <c r="AI33" s="1543">
        <v>4.266981393809785E-2</v>
      </c>
      <c r="AJ33" s="1544">
        <v>3.8528237342159148E-2</v>
      </c>
      <c r="AK33" s="1544">
        <v>0.14109462067433917</v>
      </c>
      <c r="AL33" s="1544">
        <v>4.3044935504081623E-2</v>
      </c>
      <c r="AM33" s="1544">
        <v>4.078281695019733E-2</v>
      </c>
      <c r="AN33" s="1545">
        <v>2.1184499689963054E-2</v>
      </c>
      <c r="AO33" s="1543">
        <v>0</v>
      </c>
      <c r="AP33" s="1545">
        <v>0</v>
      </c>
      <c r="AQ33" s="1543">
        <v>6.034103102912701E-2</v>
      </c>
      <c r="AR33" s="1544">
        <v>4.4708965863558253E-3</v>
      </c>
      <c r="AS33" s="1544">
        <v>5.0002081591375917E-2</v>
      </c>
      <c r="AT33" s="1544">
        <v>3.2492261208897917E-3</v>
      </c>
      <c r="AU33" s="1544">
        <v>1.0402989415877792E-2</v>
      </c>
      <c r="AV33" s="1545">
        <v>0</v>
      </c>
      <c r="AW33" s="1543">
        <v>3.8173461500008318E-2</v>
      </c>
      <c r="AX33" s="1545">
        <v>0</v>
      </c>
      <c r="AY33" s="1545">
        <v>4.7882863808044157E-2</v>
      </c>
      <c r="BB33" s="1527">
        <f>SUM(BB34:BB60)</f>
        <v>12.6303340702</v>
      </c>
      <c r="BC33" s="1528">
        <f t="shared" ref="BC33:CM33" si="5">SUM(BC34:BC60)</f>
        <v>5.4231028908000001</v>
      </c>
      <c r="BD33" s="1528">
        <f t="shared" si="5"/>
        <v>0</v>
      </c>
      <c r="BE33" s="1528">
        <f t="shared" si="5"/>
        <v>0</v>
      </c>
      <c r="BF33" s="1528">
        <f t="shared" si="5"/>
        <v>3.8621008356000006</v>
      </c>
      <c r="BG33" s="1529">
        <f t="shared" si="5"/>
        <v>70.785395002000001</v>
      </c>
      <c r="BH33" s="1527">
        <f t="shared" si="5"/>
        <v>11.040860888399997</v>
      </c>
      <c r="BI33" s="1528">
        <f t="shared" si="5"/>
        <v>7.9158614962000007</v>
      </c>
      <c r="BJ33" s="1528">
        <f t="shared" si="5"/>
        <v>5.6885220531999998</v>
      </c>
      <c r="BK33" s="1528">
        <f t="shared" si="5"/>
        <v>15.182896852200001</v>
      </c>
      <c r="BL33" s="1528">
        <f t="shared" si="5"/>
        <v>22.380800078</v>
      </c>
      <c r="BM33" s="1528">
        <f t="shared" si="5"/>
        <v>0.97395254739999992</v>
      </c>
      <c r="BN33" s="1529">
        <f t="shared" si="5"/>
        <v>8.8918005624000003</v>
      </c>
      <c r="BO33" s="1527">
        <f t="shared" si="5"/>
        <v>0</v>
      </c>
      <c r="BP33" s="1528">
        <f t="shared" si="5"/>
        <v>3.2705790879999999</v>
      </c>
      <c r="BQ33" s="1528">
        <f t="shared" si="5"/>
        <v>0</v>
      </c>
      <c r="BR33" s="1528">
        <f t="shared" si="5"/>
        <v>0</v>
      </c>
      <c r="BS33" s="1528">
        <f t="shared" si="5"/>
        <v>0</v>
      </c>
      <c r="BT33" s="1528">
        <f t="shared" si="5"/>
        <v>0</v>
      </c>
      <c r="BU33" s="1528">
        <f t="shared" si="5"/>
        <v>5.5144649882000003</v>
      </c>
      <c r="BV33" s="1528">
        <f t="shared" si="5"/>
        <v>0</v>
      </c>
      <c r="BW33" s="1528">
        <f t="shared" si="5"/>
        <v>5.5144649882000003</v>
      </c>
      <c r="BX33" s="1529">
        <f t="shared" si="5"/>
        <v>0</v>
      </c>
      <c r="BY33" s="1527">
        <f t="shared" si="5"/>
        <v>8.8979775807999992</v>
      </c>
      <c r="BZ33" s="1528">
        <f t="shared" si="5"/>
        <v>33.775515681599998</v>
      </c>
      <c r="CA33" s="1528">
        <f t="shared" si="5"/>
        <v>8.3378292199999997</v>
      </c>
      <c r="CB33" s="1528">
        <f t="shared" si="5"/>
        <v>11.339657517999999</v>
      </c>
      <c r="CC33" s="1528">
        <f t="shared" si="5"/>
        <v>4.2899514895999999</v>
      </c>
      <c r="CD33" s="1528">
        <f t="shared" si="5"/>
        <v>11.444333229000001</v>
      </c>
      <c r="CE33" s="1528">
        <f t="shared" si="5"/>
        <v>33.795069425600005</v>
      </c>
      <c r="CF33" s="1528">
        <f t="shared" si="5"/>
        <v>12.047316596000002</v>
      </c>
      <c r="CG33" s="1529">
        <f t="shared" si="5"/>
        <v>1.6461924164000001</v>
      </c>
      <c r="CH33" s="1527">
        <f t="shared" si="5"/>
        <v>7.6437510898000003</v>
      </c>
      <c r="CI33" s="1528">
        <f t="shared" si="5"/>
        <v>11.198950343</v>
      </c>
      <c r="CJ33" s="1528">
        <f t="shared" si="5"/>
        <v>25.686238599000003</v>
      </c>
      <c r="CK33" s="1528">
        <f t="shared" si="5"/>
        <v>12.200732332600001</v>
      </c>
      <c r="CL33" s="1528">
        <f t="shared" si="5"/>
        <v>17.968022003400002</v>
      </c>
      <c r="CM33" s="1529">
        <f t="shared" si="5"/>
        <v>17.398024191800001</v>
      </c>
      <c r="CN33" s="1527"/>
      <c r="CO33" s="1529">
        <f t="shared" ref="CO33:CW33" si="6">SUM(CO34:CO60)</f>
        <v>0</v>
      </c>
      <c r="CP33" s="1527">
        <f t="shared" si="6"/>
        <v>7.2571739688000001</v>
      </c>
      <c r="CQ33" s="1528">
        <f t="shared" si="6"/>
        <v>0.5851559420000001</v>
      </c>
      <c r="CR33" s="1528">
        <f t="shared" si="6"/>
        <v>4.1312332474</v>
      </c>
      <c r="CS33" s="1528">
        <f t="shared" si="6"/>
        <v>0.41610942100000003</v>
      </c>
      <c r="CT33" s="1528">
        <f t="shared" si="6"/>
        <v>0.45085456640000005</v>
      </c>
      <c r="CU33" s="1529">
        <f t="shared" si="6"/>
        <v>0</v>
      </c>
      <c r="CV33" s="1527">
        <f t="shared" si="6"/>
        <v>3.7476982619999997</v>
      </c>
      <c r="CW33" s="1529">
        <f t="shared" si="6"/>
        <v>0</v>
      </c>
      <c r="CX33" s="1529">
        <f t="shared" ref="CX33" si="7">SUM(BB33:CW33)</f>
        <v>413.33292346499985</v>
      </c>
    </row>
    <row r="34" spans="1:102" x14ac:dyDescent="0.25">
      <c r="A34" s="918"/>
      <c r="B34" s="918" t="s">
        <v>802</v>
      </c>
      <c r="C34" s="1549">
        <v>0</v>
      </c>
      <c r="D34" s="1550">
        <v>1.770358851145741E-2</v>
      </c>
      <c r="E34" s="1550">
        <v>0</v>
      </c>
      <c r="F34" s="1550">
        <v>0</v>
      </c>
      <c r="G34" s="1550">
        <v>0.12352367893426243</v>
      </c>
      <c r="H34" s="1551">
        <v>4.3884182351048046E-2</v>
      </c>
      <c r="I34" s="1549">
        <v>6.8355790023473843E-4</v>
      </c>
      <c r="J34" s="1550">
        <v>0</v>
      </c>
      <c r="K34" s="1550">
        <v>3.0412778801275678E-4</v>
      </c>
      <c r="L34" s="1550">
        <v>0</v>
      </c>
      <c r="M34" s="1550">
        <v>0</v>
      </c>
      <c r="N34" s="1550">
        <v>0</v>
      </c>
      <c r="O34" s="1551">
        <v>0</v>
      </c>
      <c r="P34" s="1549">
        <v>0</v>
      </c>
      <c r="Q34" s="1550">
        <v>0</v>
      </c>
      <c r="R34" s="1550">
        <v>0</v>
      </c>
      <c r="S34" s="1550">
        <v>0</v>
      </c>
      <c r="T34" s="1550">
        <v>0</v>
      </c>
      <c r="U34" s="1550">
        <v>0</v>
      </c>
      <c r="V34" s="1550">
        <v>0</v>
      </c>
      <c r="W34" s="1550">
        <v>0</v>
      </c>
      <c r="X34" s="1550">
        <v>0</v>
      </c>
      <c r="Y34" s="1551">
        <v>0</v>
      </c>
      <c r="Z34" s="1549">
        <v>2.6197908604350849E-4</v>
      </c>
      <c r="AA34" s="1550">
        <v>1.3204992103028569E-2</v>
      </c>
      <c r="AB34" s="1550">
        <v>0</v>
      </c>
      <c r="AC34" s="1550">
        <v>0</v>
      </c>
      <c r="AD34" s="1550">
        <v>7.9864124543536349E-2</v>
      </c>
      <c r="AE34" s="1550">
        <v>0</v>
      </c>
      <c r="AF34" s="1550">
        <v>2.2847775152254331E-2</v>
      </c>
      <c r="AG34" s="1550">
        <v>1.5009868366428706E-2</v>
      </c>
      <c r="AH34" s="1551">
        <v>0</v>
      </c>
      <c r="AI34" s="1549">
        <v>0</v>
      </c>
      <c r="AJ34" s="1550">
        <v>0</v>
      </c>
      <c r="AK34" s="1550">
        <v>0</v>
      </c>
      <c r="AL34" s="1550">
        <v>0</v>
      </c>
      <c r="AM34" s="1550">
        <v>0</v>
      </c>
      <c r="AN34" s="1551">
        <v>0</v>
      </c>
      <c r="AO34" s="1549">
        <v>0</v>
      </c>
      <c r="AP34" s="1551">
        <v>0</v>
      </c>
      <c r="AQ34" s="1549">
        <v>0</v>
      </c>
      <c r="AR34" s="1550">
        <v>0</v>
      </c>
      <c r="AS34" s="1550">
        <v>0</v>
      </c>
      <c r="AT34" s="1550">
        <v>0</v>
      </c>
      <c r="AU34" s="1550">
        <v>0</v>
      </c>
      <c r="AV34" s="1551">
        <v>0</v>
      </c>
      <c r="AW34" s="1549">
        <v>0</v>
      </c>
      <c r="AX34" s="1551">
        <v>0</v>
      </c>
      <c r="AY34" s="1551">
        <v>4.0238952422620121E-3</v>
      </c>
      <c r="BB34" s="919">
        <v>0</v>
      </c>
      <c r="BC34" s="920">
        <v>4.0757219901999999</v>
      </c>
      <c r="BD34" s="920">
        <v>0</v>
      </c>
      <c r="BE34" s="920">
        <v>0</v>
      </c>
      <c r="BF34" s="920">
        <v>2.3418223472000004</v>
      </c>
      <c r="BG34" s="921">
        <v>15.4200836846</v>
      </c>
      <c r="BH34" s="919">
        <v>9.0243917400000012E-2</v>
      </c>
      <c r="BI34" s="920">
        <v>0</v>
      </c>
      <c r="BJ34" s="920">
        <v>4.5121924400000006E-2</v>
      </c>
      <c r="BK34" s="920">
        <v>0</v>
      </c>
      <c r="BL34" s="920">
        <v>0</v>
      </c>
      <c r="BM34" s="920">
        <v>0</v>
      </c>
      <c r="BN34" s="921">
        <v>0</v>
      </c>
      <c r="BO34" s="919">
        <v>0</v>
      </c>
      <c r="BP34" s="920">
        <v>0</v>
      </c>
      <c r="BQ34" s="920">
        <v>0</v>
      </c>
      <c r="BR34" s="920">
        <v>0</v>
      </c>
      <c r="BS34" s="920">
        <v>0</v>
      </c>
      <c r="BT34" s="920">
        <v>0</v>
      </c>
      <c r="BU34" s="920">
        <v>0</v>
      </c>
      <c r="BV34" s="920">
        <v>0</v>
      </c>
      <c r="BW34" s="920">
        <v>0</v>
      </c>
      <c r="BX34" s="921">
        <v>0</v>
      </c>
      <c r="BY34" s="919">
        <v>3.0198131600000004E-2</v>
      </c>
      <c r="BZ34" s="920">
        <v>5.5351883622000004</v>
      </c>
      <c r="CA34" s="920">
        <v>0</v>
      </c>
      <c r="CB34" s="920">
        <v>0</v>
      </c>
      <c r="CC34" s="920">
        <v>0.76060380340000011</v>
      </c>
      <c r="CD34" s="920">
        <v>0</v>
      </c>
      <c r="CE34" s="920">
        <v>3.2635877190000007</v>
      </c>
      <c r="CF34" s="920">
        <v>3.1723677608000003</v>
      </c>
      <c r="CG34" s="921">
        <v>0</v>
      </c>
      <c r="CH34" s="919">
        <v>0</v>
      </c>
      <c r="CI34" s="920">
        <v>0</v>
      </c>
      <c r="CJ34" s="920">
        <v>0</v>
      </c>
      <c r="CK34" s="920">
        <v>0</v>
      </c>
      <c r="CL34" s="920">
        <v>0</v>
      </c>
      <c r="CM34" s="921">
        <v>0</v>
      </c>
      <c r="CN34" s="919">
        <v>0</v>
      </c>
      <c r="CO34" s="921">
        <v>0</v>
      </c>
      <c r="CP34" s="919">
        <v>0</v>
      </c>
      <c r="CQ34" s="920">
        <v>0</v>
      </c>
      <c r="CR34" s="920">
        <v>0</v>
      </c>
      <c r="CS34" s="920">
        <v>0</v>
      </c>
      <c r="CT34" s="920">
        <v>0</v>
      </c>
      <c r="CU34" s="921">
        <v>0</v>
      </c>
      <c r="CV34" s="919">
        <v>0</v>
      </c>
      <c r="CW34" s="921">
        <v>0</v>
      </c>
      <c r="CX34" s="921">
        <v>34.734939640800008</v>
      </c>
    </row>
    <row r="35" spans="1:102" x14ac:dyDescent="0.25">
      <c r="A35" s="918"/>
      <c r="B35" s="918" t="s">
        <v>779</v>
      </c>
      <c r="C35" s="1549">
        <v>0</v>
      </c>
      <c r="D35" s="1550">
        <v>7.5494233083208166E-4</v>
      </c>
      <c r="E35" s="1550">
        <v>0</v>
      </c>
      <c r="F35" s="1550">
        <v>0</v>
      </c>
      <c r="G35" s="1550">
        <v>0</v>
      </c>
      <c r="H35" s="1551">
        <v>0</v>
      </c>
      <c r="I35" s="1549">
        <v>0</v>
      </c>
      <c r="J35" s="1550">
        <v>0</v>
      </c>
      <c r="K35" s="1550">
        <v>0</v>
      </c>
      <c r="L35" s="1550">
        <v>0</v>
      </c>
      <c r="M35" s="1550">
        <v>0</v>
      </c>
      <c r="N35" s="1550">
        <v>0</v>
      </c>
      <c r="O35" s="1551">
        <v>0</v>
      </c>
      <c r="P35" s="1549">
        <v>0</v>
      </c>
      <c r="Q35" s="1550">
        <v>0</v>
      </c>
      <c r="R35" s="1550">
        <v>0</v>
      </c>
      <c r="S35" s="1550">
        <v>0</v>
      </c>
      <c r="T35" s="1550">
        <v>0</v>
      </c>
      <c r="U35" s="1550">
        <v>0</v>
      </c>
      <c r="V35" s="1550">
        <v>0</v>
      </c>
      <c r="W35" s="1550">
        <v>0</v>
      </c>
      <c r="X35" s="1550">
        <v>0</v>
      </c>
      <c r="Y35" s="1551">
        <v>0</v>
      </c>
      <c r="Z35" s="1549">
        <v>0</v>
      </c>
      <c r="AA35" s="1550">
        <v>3.7332903959647855E-3</v>
      </c>
      <c r="AB35" s="1550">
        <v>3.8239307976932532E-3</v>
      </c>
      <c r="AC35" s="1550">
        <v>5.0972581089701839E-3</v>
      </c>
      <c r="AD35" s="1550">
        <v>0</v>
      </c>
      <c r="AE35" s="1550">
        <v>2.3792634568802632E-3</v>
      </c>
      <c r="AF35" s="1550">
        <v>1.9458577313414299E-2</v>
      </c>
      <c r="AG35" s="1550">
        <v>4.7862396492203496E-3</v>
      </c>
      <c r="AH35" s="1551">
        <v>6.5406848024743237E-3</v>
      </c>
      <c r="AI35" s="1549">
        <v>4.0818860989084708E-2</v>
      </c>
      <c r="AJ35" s="1550">
        <v>0</v>
      </c>
      <c r="AK35" s="1550">
        <v>7.3934491382012246E-2</v>
      </c>
      <c r="AL35" s="1550">
        <v>3.951172999707319E-2</v>
      </c>
      <c r="AM35" s="1550">
        <v>2.7002296091369189E-2</v>
      </c>
      <c r="AN35" s="1551">
        <v>4.0790625493335132E-3</v>
      </c>
      <c r="AO35" s="1549">
        <v>0</v>
      </c>
      <c r="AP35" s="1551">
        <v>0</v>
      </c>
      <c r="AQ35" s="1549">
        <v>0</v>
      </c>
      <c r="AR35" s="1550">
        <v>0</v>
      </c>
      <c r="AS35" s="1550">
        <v>1.2554394304157559E-3</v>
      </c>
      <c r="AT35" s="1550">
        <v>0</v>
      </c>
      <c r="AU35" s="1550">
        <v>0</v>
      </c>
      <c r="AV35" s="1551">
        <v>0</v>
      </c>
      <c r="AW35" s="1549">
        <v>0</v>
      </c>
      <c r="AX35" s="1551">
        <v>0</v>
      </c>
      <c r="AY35" s="1551">
        <v>6.5348658871568679E-3</v>
      </c>
      <c r="BB35" s="919">
        <v>0</v>
      </c>
      <c r="BC35" s="920">
        <v>0.17380290200000001</v>
      </c>
      <c r="BD35" s="920">
        <v>0</v>
      </c>
      <c r="BE35" s="920">
        <v>0</v>
      </c>
      <c r="BF35" s="920">
        <v>0</v>
      </c>
      <c r="BG35" s="921">
        <v>0</v>
      </c>
      <c r="BH35" s="919">
        <v>0</v>
      </c>
      <c r="BI35" s="920">
        <v>0</v>
      </c>
      <c r="BJ35" s="920">
        <v>0</v>
      </c>
      <c r="BK35" s="920">
        <v>0</v>
      </c>
      <c r="BL35" s="920">
        <v>0</v>
      </c>
      <c r="BM35" s="920">
        <v>0</v>
      </c>
      <c r="BN35" s="921">
        <v>0</v>
      </c>
      <c r="BO35" s="919">
        <v>0</v>
      </c>
      <c r="BP35" s="920">
        <v>0</v>
      </c>
      <c r="BQ35" s="920">
        <v>0</v>
      </c>
      <c r="BR35" s="920">
        <v>0</v>
      </c>
      <c r="BS35" s="920">
        <v>0</v>
      </c>
      <c r="BT35" s="920">
        <v>0</v>
      </c>
      <c r="BU35" s="920">
        <v>0</v>
      </c>
      <c r="BV35" s="920">
        <v>0</v>
      </c>
      <c r="BW35" s="920">
        <v>0</v>
      </c>
      <c r="BX35" s="921">
        <v>0</v>
      </c>
      <c r="BY35" s="919">
        <v>0</v>
      </c>
      <c r="BZ35" s="920">
        <v>1.5648979864000001</v>
      </c>
      <c r="CA35" s="920">
        <v>1.1283225100000001</v>
      </c>
      <c r="CB35" s="920">
        <v>1.058801898</v>
      </c>
      <c r="CC35" s="920">
        <v>0</v>
      </c>
      <c r="CD35" s="920">
        <v>1.1283225100000001</v>
      </c>
      <c r="CE35" s="920">
        <v>2.7794729914</v>
      </c>
      <c r="CF35" s="920">
        <v>1.0115819797999999</v>
      </c>
      <c r="CG35" s="921">
        <v>0.24332241639999999</v>
      </c>
      <c r="CH35" s="919">
        <v>7.3121765569999999</v>
      </c>
      <c r="CI35" s="920">
        <v>0</v>
      </c>
      <c r="CJ35" s="920">
        <v>13.459754718200001</v>
      </c>
      <c r="CK35" s="920">
        <v>11.199274340800001</v>
      </c>
      <c r="CL35" s="920">
        <v>11.896624279400001</v>
      </c>
      <c r="CM35" s="921">
        <v>3.3499789918</v>
      </c>
      <c r="CN35" s="919">
        <v>0</v>
      </c>
      <c r="CO35" s="921">
        <v>0</v>
      </c>
      <c r="CP35" s="919">
        <v>0</v>
      </c>
      <c r="CQ35" s="920">
        <v>0</v>
      </c>
      <c r="CR35" s="920">
        <v>0.103725944</v>
      </c>
      <c r="CS35" s="920">
        <v>0</v>
      </c>
      <c r="CT35" s="920">
        <v>0</v>
      </c>
      <c r="CU35" s="921">
        <v>0</v>
      </c>
      <c r="CV35" s="919">
        <v>0</v>
      </c>
      <c r="CW35" s="921">
        <v>0</v>
      </c>
      <c r="CX35" s="921">
        <v>56.410060025200004</v>
      </c>
    </row>
    <row r="36" spans="1:102" x14ac:dyDescent="0.25">
      <c r="A36" s="918"/>
      <c r="B36" s="918" t="s">
        <v>654</v>
      </c>
      <c r="C36" s="1549">
        <v>0</v>
      </c>
      <c r="D36" s="1550">
        <v>0</v>
      </c>
      <c r="E36" s="1550">
        <v>0</v>
      </c>
      <c r="F36" s="1550">
        <v>0</v>
      </c>
      <c r="G36" s="1550">
        <v>0</v>
      </c>
      <c r="H36" s="1551">
        <v>0</v>
      </c>
      <c r="I36" s="1549">
        <v>0</v>
      </c>
      <c r="J36" s="1550">
        <v>0</v>
      </c>
      <c r="K36" s="1550">
        <v>0</v>
      </c>
      <c r="L36" s="1550">
        <v>0</v>
      </c>
      <c r="M36" s="1550">
        <v>0</v>
      </c>
      <c r="N36" s="1550">
        <v>0</v>
      </c>
      <c r="O36" s="1551">
        <v>0</v>
      </c>
      <c r="P36" s="1549">
        <v>0</v>
      </c>
      <c r="Q36" s="1550">
        <v>0</v>
      </c>
      <c r="R36" s="1550">
        <v>0</v>
      </c>
      <c r="S36" s="1550">
        <v>0</v>
      </c>
      <c r="T36" s="1550">
        <v>0</v>
      </c>
      <c r="U36" s="1550">
        <v>0</v>
      </c>
      <c r="V36" s="1550">
        <v>0</v>
      </c>
      <c r="W36" s="1550">
        <v>0</v>
      </c>
      <c r="X36" s="1550">
        <v>0</v>
      </c>
      <c r="Y36" s="1551">
        <v>0</v>
      </c>
      <c r="Z36" s="1549">
        <v>0</v>
      </c>
      <c r="AA36" s="1550">
        <v>0</v>
      </c>
      <c r="AB36" s="1550">
        <v>0</v>
      </c>
      <c r="AC36" s="1550">
        <v>0</v>
      </c>
      <c r="AD36" s="1550">
        <v>0</v>
      </c>
      <c r="AE36" s="1550">
        <v>0</v>
      </c>
      <c r="AF36" s="1550">
        <v>7.2571292025884072E-3</v>
      </c>
      <c r="AG36" s="1550">
        <v>0</v>
      </c>
      <c r="AH36" s="1551">
        <v>0</v>
      </c>
      <c r="AI36" s="1549">
        <v>0</v>
      </c>
      <c r="AJ36" s="1550">
        <v>0</v>
      </c>
      <c r="AK36" s="1550">
        <v>5.9508334441953775E-4</v>
      </c>
      <c r="AL36" s="1550">
        <v>0</v>
      </c>
      <c r="AM36" s="1550">
        <v>1.188186373374102E-3</v>
      </c>
      <c r="AN36" s="1551">
        <v>0</v>
      </c>
      <c r="AO36" s="1549">
        <v>0</v>
      </c>
      <c r="AP36" s="1551">
        <v>0</v>
      </c>
      <c r="AQ36" s="1549">
        <v>0</v>
      </c>
      <c r="AR36" s="1550">
        <v>0</v>
      </c>
      <c r="AS36" s="1550">
        <v>0</v>
      </c>
      <c r="AT36" s="1550">
        <v>0</v>
      </c>
      <c r="AU36" s="1550">
        <v>0</v>
      </c>
      <c r="AV36" s="1551">
        <v>0</v>
      </c>
      <c r="AW36" s="1549">
        <v>0</v>
      </c>
      <c r="AX36" s="1551">
        <v>0</v>
      </c>
      <c r="AY36" s="1551">
        <v>1.9328120516586358E-4</v>
      </c>
      <c r="BB36" s="919">
        <v>0</v>
      </c>
      <c r="BC36" s="920">
        <v>0</v>
      </c>
      <c r="BD36" s="920">
        <v>0</v>
      </c>
      <c r="BE36" s="920">
        <v>0</v>
      </c>
      <c r="BF36" s="920">
        <v>0</v>
      </c>
      <c r="BG36" s="921">
        <v>0</v>
      </c>
      <c r="BH36" s="919">
        <v>0</v>
      </c>
      <c r="BI36" s="920">
        <v>0</v>
      </c>
      <c r="BJ36" s="920">
        <v>0</v>
      </c>
      <c r="BK36" s="920">
        <v>0</v>
      </c>
      <c r="BL36" s="920">
        <v>0</v>
      </c>
      <c r="BM36" s="920">
        <v>0</v>
      </c>
      <c r="BN36" s="921">
        <v>0</v>
      </c>
      <c r="BO36" s="919">
        <v>0</v>
      </c>
      <c r="BP36" s="920">
        <v>0</v>
      </c>
      <c r="BQ36" s="920">
        <v>0</v>
      </c>
      <c r="BR36" s="920">
        <v>0</v>
      </c>
      <c r="BS36" s="920">
        <v>0</v>
      </c>
      <c r="BT36" s="920">
        <v>0</v>
      </c>
      <c r="BU36" s="920">
        <v>0</v>
      </c>
      <c r="BV36" s="920">
        <v>0</v>
      </c>
      <c r="BW36" s="920">
        <v>0</v>
      </c>
      <c r="BX36" s="921">
        <v>0</v>
      </c>
      <c r="BY36" s="919">
        <v>0</v>
      </c>
      <c r="BZ36" s="920">
        <v>0</v>
      </c>
      <c r="CA36" s="920">
        <v>0</v>
      </c>
      <c r="CB36" s="920">
        <v>0</v>
      </c>
      <c r="CC36" s="920">
        <v>0</v>
      </c>
      <c r="CD36" s="920">
        <v>0</v>
      </c>
      <c r="CE36" s="920">
        <v>1.0366119932</v>
      </c>
      <c r="CF36" s="920">
        <v>0</v>
      </c>
      <c r="CG36" s="921">
        <v>0</v>
      </c>
      <c r="CH36" s="919">
        <v>0</v>
      </c>
      <c r="CI36" s="920">
        <v>0</v>
      </c>
      <c r="CJ36" s="920">
        <v>0.1083347664</v>
      </c>
      <c r="CK36" s="920">
        <v>0</v>
      </c>
      <c r="CL36" s="920">
        <v>0.52348906960000008</v>
      </c>
      <c r="CM36" s="921">
        <v>0</v>
      </c>
      <c r="CN36" s="919">
        <v>0</v>
      </c>
      <c r="CO36" s="921">
        <v>0</v>
      </c>
      <c r="CP36" s="919">
        <v>0</v>
      </c>
      <c r="CQ36" s="920">
        <v>0</v>
      </c>
      <c r="CR36" s="920">
        <v>0</v>
      </c>
      <c r="CS36" s="920">
        <v>0</v>
      </c>
      <c r="CT36" s="920">
        <v>0</v>
      </c>
      <c r="CU36" s="921">
        <v>0</v>
      </c>
      <c r="CV36" s="919">
        <v>0</v>
      </c>
      <c r="CW36" s="921">
        <v>0</v>
      </c>
      <c r="CX36" s="921">
        <v>1.6684358291999999</v>
      </c>
    </row>
    <row r="37" spans="1:102" x14ac:dyDescent="0.25">
      <c r="A37" s="918"/>
      <c r="B37" s="918" t="s">
        <v>780</v>
      </c>
      <c r="C37" s="1549">
        <v>0</v>
      </c>
      <c r="D37" s="1550">
        <v>5.0976347315324659E-3</v>
      </c>
      <c r="E37" s="1550">
        <v>0</v>
      </c>
      <c r="F37" s="1550">
        <v>0</v>
      </c>
      <c r="G37" s="1550">
        <v>0</v>
      </c>
      <c r="H37" s="1551">
        <v>6.3128697711984816E-2</v>
      </c>
      <c r="I37" s="1549">
        <v>0</v>
      </c>
      <c r="J37" s="1550">
        <v>0</v>
      </c>
      <c r="K37" s="1550">
        <v>0</v>
      </c>
      <c r="L37" s="1550">
        <v>0</v>
      </c>
      <c r="M37" s="1550">
        <v>0</v>
      </c>
      <c r="N37" s="1550">
        <v>0</v>
      </c>
      <c r="O37" s="1551">
        <v>0</v>
      </c>
      <c r="P37" s="1549">
        <v>0</v>
      </c>
      <c r="Q37" s="1550">
        <v>0</v>
      </c>
      <c r="R37" s="1550">
        <v>0</v>
      </c>
      <c r="S37" s="1550">
        <v>0</v>
      </c>
      <c r="T37" s="1550">
        <v>0</v>
      </c>
      <c r="U37" s="1550">
        <v>0</v>
      </c>
      <c r="V37" s="1550">
        <v>0</v>
      </c>
      <c r="W37" s="1550">
        <v>0</v>
      </c>
      <c r="X37" s="1550">
        <v>0</v>
      </c>
      <c r="Y37" s="1551">
        <v>0</v>
      </c>
      <c r="Z37" s="1549">
        <v>0</v>
      </c>
      <c r="AA37" s="1550">
        <v>0</v>
      </c>
      <c r="AB37" s="1550">
        <v>0</v>
      </c>
      <c r="AC37" s="1550">
        <v>0</v>
      </c>
      <c r="AD37" s="1550">
        <v>0</v>
      </c>
      <c r="AE37" s="1550">
        <v>0</v>
      </c>
      <c r="AF37" s="1550">
        <v>0</v>
      </c>
      <c r="AG37" s="1550">
        <v>0</v>
      </c>
      <c r="AH37" s="1551">
        <v>0</v>
      </c>
      <c r="AI37" s="1549">
        <v>0</v>
      </c>
      <c r="AJ37" s="1550">
        <v>0</v>
      </c>
      <c r="AK37" s="1550">
        <v>0</v>
      </c>
      <c r="AL37" s="1550">
        <v>0</v>
      </c>
      <c r="AM37" s="1550">
        <v>0</v>
      </c>
      <c r="AN37" s="1551">
        <v>0</v>
      </c>
      <c r="AO37" s="1549">
        <v>0</v>
      </c>
      <c r="AP37" s="1551">
        <v>0</v>
      </c>
      <c r="AQ37" s="1549">
        <v>0</v>
      </c>
      <c r="AR37" s="1550">
        <v>0</v>
      </c>
      <c r="AS37" s="1550">
        <v>0</v>
      </c>
      <c r="AT37" s="1550">
        <v>0</v>
      </c>
      <c r="AU37" s="1550">
        <v>0</v>
      </c>
      <c r="AV37" s="1551">
        <v>0</v>
      </c>
      <c r="AW37" s="1549">
        <v>0</v>
      </c>
      <c r="AX37" s="1551" t="e">
        <v>#VALUE!</v>
      </c>
      <c r="AY37" s="1551">
        <v>2.7056732140838739E-3</v>
      </c>
      <c r="BB37" s="919">
        <v>0</v>
      </c>
      <c r="BC37" s="920">
        <v>1.1735779986000001</v>
      </c>
      <c r="BD37" s="920">
        <v>0</v>
      </c>
      <c r="BE37" s="920">
        <v>0</v>
      </c>
      <c r="BF37" s="920">
        <v>0</v>
      </c>
      <c r="BG37" s="921">
        <v>22.182247668000002</v>
      </c>
      <c r="BH37" s="919">
        <v>0</v>
      </c>
      <c r="BI37" s="920">
        <v>0</v>
      </c>
      <c r="BJ37" s="920">
        <v>0</v>
      </c>
      <c r="BK37" s="920">
        <v>0</v>
      </c>
      <c r="BL37" s="920">
        <v>0</v>
      </c>
      <c r="BM37" s="920">
        <v>0</v>
      </c>
      <c r="BN37" s="921">
        <v>0</v>
      </c>
      <c r="BO37" s="919">
        <v>0</v>
      </c>
      <c r="BP37" s="920">
        <v>0</v>
      </c>
      <c r="BQ37" s="920">
        <v>0</v>
      </c>
      <c r="BR37" s="920">
        <v>0</v>
      </c>
      <c r="BS37" s="920">
        <v>0</v>
      </c>
      <c r="BT37" s="920">
        <v>0</v>
      </c>
      <c r="BU37" s="920">
        <v>0</v>
      </c>
      <c r="BV37" s="920">
        <v>0</v>
      </c>
      <c r="BW37" s="920">
        <v>0</v>
      </c>
      <c r="BX37" s="921">
        <v>0</v>
      </c>
      <c r="BY37" s="919">
        <v>0</v>
      </c>
      <c r="BZ37" s="920">
        <v>0</v>
      </c>
      <c r="CA37" s="920">
        <v>0</v>
      </c>
      <c r="CB37" s="920">
        <v>0</v>
      </c>
      <c r="CC37" s="920">
        <v>0</v>
      </c>
      <c r="CD37" s="920">
        <v>0</v>
      </c>
      <c r="CE37" s="920">
        <v>0</v>
      </c>
      <c r="CF37" s="920">
        <v>0</v>
      </c>
      <c r="CG37" s="921">
        <v>0</v>
      </c>
      <c r="CH37" s="919">
        <v>0</v>
      </c>
      <c r="CI37" s="920">
        <v>0</v>
      </c>
      <c r="CJ37" s="920">
        <v>0</v>
      </c>
      <c r="CK37" s="920">
        <v>0</v>
      </c>
      <c r="CL37" s="920">
        <v>0</v>
      </c>
      <c r="CM37" s="921">
        <v>0</v>
      </c>
      <c r="CN37" s="919">
        <v>0</v>
      </c>
      <c r="CO37" s="921">
        <v>0</v>
      </c>
      <c r="CP37" s="919">
        <v>0</v>
      </c>
      <c r="CQ37" s="920">
        <v>0</v>
      </c>
      <c r="CR37" s="920">
        <v>0</v>
      </c>
      <c r="CS37" s="920">
        <v>0</v>
      </c>
      <c r="CT37" s="920">
        <v>0</v>
      </c>
      <c r="CU37" s="921">
        <v>0</v>
      </c>
      <c r="CV37" s="919">
        <v>0</v>
      </c>
      <c r="CW37" s="921" t="s">
        <v>686</v>
      </c>
      <c r="CX37" s="921">
        <v>23.355825666600001</v>
      </c>
    </row>
    <row r="38" spans="1:102" x14ac:dyDescent="0.25">
      <c r="A38" s="918"/>
      <c r="B38" s="918" t="s">
        <v>669</v>
      </c>
      <c r="C38" s="1549">
        <v>0</v>
      </c>
      <c r="D38" s="1550">
        <v>0</v>
      </c>
      <c r="E38" s="1550">
        <v>0</v>
      </c>
      <c r="F38" s="1550">
        <v>0</v>
      </c>
      <c r="G38" s="1550">
        <v>0</v>
      </c>
      <c r="H38" s="1551">
        <v>0</v>
      </c>
      <c r="I38" s="1549">
        <v>7.8157912074472459E-3</v>
      </c>
      <c r="J38" s="1550">
        <v>0</v>
      </c>
      <c r="K38" s="1550">
        <v>0</v>
      </c>
      <c r="L38" s="1550">
        <v>0</v>
      </c>
      <c r="M38" s="1550">
        <v>1.0402908786540364E-3</v>
      </c>
      <c r="N38" s="1550">
        <v>0</v>
      </c>
      <c r="O38" s="1551">
        <v>0</v>
      </c>
      <c r="P38" s="1549">
        <v>0</v>
      </c>
      <c r="Q38" s="1550">
        <v>0</v>
      </c>
      <c r="R38" s="1550">
        <v>0</v>
      </c>
      <c r="S38" s="1550">
        <v>0</v>
      </c>
      <c r="T38" s="1550">
        <v>0</v>
      </c>
      <c r="U38" s="1550">
        <v>0</v>
      </c>
      <c r="V38" s="1550">
        <v>0</v>
      </c>
      <c r="W38" s="1550">
        <v>0</v>
      </c>
      <c r="X38" s="1550">
        <v>0</v>
      </c>
      <c r="Y38" s="1551">
        <v>0</v>
      </c>
      <c r="Z38" s="1549">
        <v>0</v>
      </c>
      <c r="AA38" s="1550">
        <v>0</v>
      </c>
      <c r="AB38" s="1550">
        <v>0</v>
      </c>
      <c r="AC38" s="1550">
        <v>0</v>
      </c>
      <c r="AD38" s="1550">
        <v>0</v>
      </c>
      <c r="AE38" s="1550">
        <v>0</v>
      </c>
      <c r="AF38" s="1550">
        <v>0</v>
      </c>
      <c r="AG38" s="1550">
        <v>0</v>
      </c>
      <c r="AH38" s="1551">
        <v>0</v>
      </c>
      <c r="AI38" s="1549">
        <v>4.5344718447916703E-6</v>
      </c>
      <c r="AJ38" s="1550">
        <v>0</v>
      </c>
      <c r="AK38" s="1550">
        <v>0</v>
      </c>
      <c r="AL38" s="1550">
        <v>0</v>
      </c>
      <c r="AM38" s="1550">
        <v>0</v>
      </c>
      <c r="AN38" s="1551">
        <v>0</v>
      </c>
      <c r="AO38" s="1549">
        <v>0</v>
      </c>
      <c r="AP38" s="1551">
        <v>0</v>
      </c>
      <c r="AQ38" s="1549">
        <v>0</v>
      </c>
      <c r="AR38" s="1550">
        <v>0</v>
      </c>
      <c r="AS38" s="1550">
        <v>1.0547770274468146E-3</v>
      </c>
      <c r="AT38" s="1550">
        <v>5.103505920199177E-4</v>
      </c>
      <c r="AU38" s="1550">
        <v>0</v>
      </c>
      <c r="AV38" s="1551">
        <v>0</v>
      </c>
      <c r="AW38" s="1549">
        <v>0</v>
      </c>
      <c r="AX38" s="1551">
        <v>0</v>
      </c>
      <c r="AY38" s="1551">
        <v>1.6304008126887039E-4</v>
      </c>
      <c r="BB38" s="919">
        <v>0</v>
      </c>
      <c r="BC38" s="920">
        <v>0</v>
      </c>
      <c r="BD38" s="920">
        <v>0</v>
      </c>
      <c r="BE38" s="920">
        <v>0</v>
      </c>
      <c r="BF38" s="920">
        <v>0</v>
      </c>
      <c r="BG38" s="921">
        <v>0</v>
      </c>
      <c r="BH38" s="919">
        <v>1.0318476545999999</v>
      </c>
      <c r="BI38" s="920">
        <v>0</v>
      </c>
      <c r="BJ38" s="920">
        <v>0</v>
      </c>
      <c r="BK38" s="920">
        <v>0</v>
      </c>
      <c r="BL38" s="920">
        <v>0.22222482940000002</v>
      </c>
      <c r="BM38" s="920">
        <v>0</v>
      </c>
      <c r="BN38" s="921">
        <v>0</v>
      </c>
      <c r="BO38" s="919">
        <v>0</v>
      </c>
      <c r="BP38" s="920">
        <v>0</v>
      </c>
      <c r="BQ38" s="920">
        <v>0</v>
      </c>
      <c r="BR38" s="920">
        <v>0</v>
      </c>
      <c r="BS38" s="920">
        <v>0</v>
      </c>
      <c r="BT38" s="920">
        <v>0</v>
      </c>
      <c r="BU38" s="920">
        <v>0</v>
      </c>
      <c r="BV38" s="920">
        <v>0</v>
      </c>
      <c r="BW38" s="920">
        <v>0</v>
      </c>
      <c r="BX38" s="921">
        <v>0</v>
      </c>
      <c r="BY38" s="919">
        <v>0</v>
      </c>
      <c r="BZ38" s="920">
        <v>0</v>
      </c>
      <c r="CA38" s="920">
        <v>0</v>
      </c>
      <c r="CB38" s="920">
        <v>0</v>
      </c>
      <c r="CC38" s="920">
        <v>0</v>
      </c>
      <c r="CD38" s="920">
        <v>0</v>
      </c>
      <c r="CE38" s="920">
        <v>0</v>
      </c>
      <c r="CF38" s="920">
        <v>0</v>
      </c>
      <c r="CG38" s="921">
        <v>0</v>
      </c>
      <c r="CH38" s="919">
        <v>8.1229260000000004E-4</v>
      </c>
      <c r="CI38" s="920">
        <v>0</v>
      </c>
      <c r="CJ38" s="920">
        <v>0</v>
      </c>
      <c r="CK38" s="920">
        <v>0</v>
      </c>
      <c r="CL38" s="920">
        <v>0</v>
      </c>
      <c r="CM38" s="921">
        <v>0</v>
      </c>
      <c r="CN38" s="919">
        <v>0</v>
      </c>
      <c r="CO38" s="921">
        <v>0</v>
      </c>
      <c r="CP38" s="919">
        <v>0</v>
      </c>
      <c r="CQ38" s="920">
        <v>0</v>
      </c>
      <c r="CR38" s="920">
        <v>8.7146970400000009E-2</v>
      </c>
      <c r="CS38" s="920">
        <v>6.5357621000000005E-2</v>
      </c>
      <c r="CT38" s="920">
        <v>0</v>
      </c>
      <c r="CU38" s="921">
        <v>0</v>
      </c>
      <c r="CV38" s="919">
        <v>0</v>
      </c>
      <c r="CW38" s="921">
        <v>0</v>
      </c>
      <c r="CX38" s="921">
        <v>1.4073893680000003</v>
      </c>
    </row>
    <row r="39" spans="1:102" x14ac:dyDescent="0.25">
      <c r="A39" s="918"/>
      <c r="B39" s="918" t="s">
        <v>698</v>
      </c>
      <c r="C39" s="1549">
        <v>0</v>
      </c>
      <c r="D39" s="1550">
        <v>0</v>
      </c>
      <c r="E39" s="1550">
        <v>0</v>
      </c>
      <c r="F39" s="1550">
        <v>0</v>
      </c>
      <c r="G39" s="1550">
        <v>0</v>
      </c>
      <c r="H39" s="1551">
        <v>0</v>
      </c>
      <c r="I39" s="1549">
        <v>1.0168633364905545E-2</v>
      </c>
      <c r="J39" s="1550">
        <v>0</v>
      </c>
      <c r="K39" s="1550">
        <v>0</v>
      </c>
      <c r="L39" s="1550">
        <v>0</v>
      </c>
      <c r="M39" s="1550">
        <v>0</v>
      </c>
      <c r="N39" s="1550">
        <v>0</v>
      </c>
      <c r="O39" s="1551">
        <v>0</v>
      </c>
      <c r="P39" s="1549">
        <v>0</v>
      </c>
      <c r="Q39" s="1550">
        <v>0</v>
      </c>
      <c r="R39" s="1550">
        <v>0</v>
      </c>
      <c r="S39" s="1550">
        <v>0</v>
      </c>
      <c r="T39" s="1550">
        <v>0</v>
      </c>
      <c r="U39" s="1550">
        <v>0</v>
      </c>
      <c r="V39" s="1550">
        <v>0</v>
      </c>
      <c r="W39" s="1550">
        <v>0</v>
      </c>
      <c r="X39" s="1550">
        <v>0</v>
      </c>
      <c r="Y39" s="1551">
        <v>0</v>
      </c>
      <c r="Z39" s="1549">
        <v>4.4786880603275847E-3</v>
      </c>
      <c r="AA39" s="1550">
        <v>1.2316009266879837E-3</v>
      </c>
      <c r="AB39" s="1550">
        <v>0</v>
      </c>
      <c r="AC39" s="1550">
        <v>0</v>
      </c>
      <c r="AD39" s="1550">
        <v>1.8223568196628012E-2</v>
      </c>
      <c r="AE39" s="1550">
        <v>0</v>
      </c>
      <c r="AF39" s="1550">
        <v>3.6142059093129137E-3</v>
      </c>
      <c r="AG39" s="1550">
        <v>2.9311556898640348E-3</v>
      </c>
      <c r="AH39" s="1551">
        <v>0</v>
      </c>
      <c r="AI39" s="1549">
        <v>0</v>
      </c>
      <c r="AJ39" s="1550">
        <v>0</v>
      </c>
      <c r="AK39" s="1550">
        <v>0</v>
      </c>
      <c r="AL39" s="1550">
        <v>0</v>
      </c>
      <c r="AM39" s="1550">
        <v>0</v>
      </c>
      <c r="AN39" s="1551">
        <v>0</v>
      </c>
      <c r="AO39" s="1549">
        <v>0</v>
      </c>
      <c r="AP39" s="1551">
        <v>0</v>
      </c>
      <c r="AQ39" s="1549">
        <v>0</v>
      </c>
      <c r="AR39" s="1550">
        <v>0</v>
      </c>
      <c r="AS39" s="1550">
        <v>0</v>
      </c>
      <c r="AT39" s="1550">
        <v>0</v>
      </c>
      <c r="AU39" s="1550">
        <v>0</v>
      </c>
      <c r="AV39" s="1551">
        <v>0</v>
      </c>
      <c r="AW39" s="1549">
        <v>0</v>
      </c>
      <c r="AX39" s="1551">
        <v>0</v>
      </c>
      <c r="AY39" s="1551">
        <v>4.2681041218344039E-4</v>
      </c>
      <c r="BB39" s="919">
        <v>0</v>
      </c>
      <c r="BC39" s="920">
        <v>0</v>
      </c>
      <c r="BD39" s="920">
        <v>0</v>
      </c>
      <c r="BE39" s="920">
        <v>0</v>
      </c>
      <c r="BF39" s="920">
        <v>0</v>
      </c>
      <c r="BG39" s="921">
        <v>0</v>
      </c>
      <c r="BH39" s="919">
        <v>1.3424719532</v>
      </c>
      <c r="BI39" s="920">
        <v>0</v>
      </c>
      <c r="BJ39" s="920">
        <v>0</v>
      </c>
      <c r="BK39" s="920">
        <v>0</v>
      </c>
      <c r="BL39" s="920">
        <v>0</v>
      </c>
      <c r="BM39" s="920">
        <v>0</v>
      </c>
      <c r="BN39" s="921">
        <v>0</v>
      </c>
      <c r="BO39" s="919">
        <v>0</v>
      </c>
      <c r="BP39" s="920">
        <v>0</v>
      </c>
      <c r="BQ39" s="920">
        <v>0</v>
      </c>
      <c r="BR39" s="920">
        <v>0</v>
      </c>
      <c r="BS39" s="920">
        <v>0</v>
      </c>
      <c r="BT39" s="920">
        <v>0</v>
      </c>
      <c r="BU39" s="920">
        <v>0</v>
      </c>
      <c r="BV39" s="920">
        <v>0</v>
      </c>
      <c r="BW39" s="920">
        <v>0</v>
      </c>
      <c r="BX39" s="921">
        <v>0</v>
      </c>
      <c r="BY39" s="919">
        <v>0.51625499380000006</v>
      </c>
      <c r="BZ39" s="920">
        <v>0.51625499380000006</v>
      </c>
      <c r="CA39" s="920">
        <v>0</v>
      </c>
      <c r="CB39" s="920">
        <v>0</v>
      </c>
      <c r="CC39" s="920">
        <v>0.17355621640000002</v>
      </c>
      <c r="CD39" s="920">
        <v>0</v>
      </c>
      <c r="CE39" s="920">
        <v>0.51625499380000006</v>
      </c>
      <c r="CF39" s="920">
        <v>0.61950601999999999</v>
      </c>
      <c r="CG39" s="921">
        <v>0</v>
      </c>
      <c r="CH39" s="919">
        <v>0</v>
      </c>
      <c r="CI39" s="920">
        <v>0</v>
      </c>
      <c r="CJ39" s="920">
        <v>0</v>
      </c>
      <c r="CK39" s="920">
        <v>0</v>
      </c>
      <c r="CL39" s="920">
        <v>0</v>
      </c>
      <c r="CM39" s="921">
        <v>0</v>
      </c>
      <c r="CN39" s="919">
        <v>0</v>
      </c>
      <c r="CO39" s="921">
        <v>0</v>
      </c>
      <c r="CP39" s="919">
        <v>0</v>
      </c>
      <c r="CQ39" s="920">
        <v>0</v>
      </c>
      <c r="CR39" s="920">
        <v>0</v>
      </c>
      <c r="CS39" s="920">
        <v>0</v>
      </c>
      <c r="CT39" s="920">
        <v>0</v>
      </c>
      <c r="CU39" s="921">
        <v>0</v>
      </c>
      <c r="CV39" s="919">
        <v>0</v>
      </c>
      <c r="CW39" s="921">
        <v>0</v>
      </c>
      <c r="CX39" s="921">
        <v>3.6842991710000002</v>
      </c>
    </row>
    <row r="40" spans="1:102" x14ac:dyDescent="0.25">
      <c r="A40" s="918"/>
      <c r="B40" s="918" t="s">
        <v>691</v>
      </c>
      <c r="C40" s="1549">
        <v>0</v>
      </c>
      <c r="D40" s="1550">
        <v>0</v>
      </c>
      <c r="E40" s="1550">
        <v>0</v>
      </c>
      <c r="F40" s="1550">
        <v>0</v>
      </c>
      <c r="G40" s="1550">
        <v>0</v>
      </c>
      <c r="H40" s="1551">
        <v>0</v>
      </c>
      <c r="I40" s="1549">
        <v>0</v>
      </c>
      <c r="J40" s="1550">
        <v>0</v>
      </c>
      <c r="K40" s="1550">
        <v>0</v>
      </c>
      <c r="L40" s="1550">
        <v>0</v>
      </c>
      <c r="M40" s="1550">
        <v>0</v>
      </c>
      <c r="N40" s="1550">
        <v>0</v>
      </c>
      <c r="O40" s="1551">
        <v>0</v>
      </c>
      <c r="P40" s="1549">
        <v>0</v>
      </c>
      <c r="Q40" s="1550">
        <v>0</v>
      </c>
      <c r="R40" s="1550">
        <v>0</v>
      </c>
      <c r="S40" s="1550">
        <v>0</v>
      </c>
      <c r="T40" s="1550">
        <v>0</v>
      </c>
      <c r="U40" s="1550">
        <v>0</v>
      </c>
      <c r="V40" s="1550">
        <v>0</v>
      </c>
      <c r="W40" s="1550">
        <v>0</v>
      </c>
      <c r="X40" s="1550">
        <v>0</v>
      </c>
      <c r="Y40" s="1551">
        <v>0</v>
      </c>
      <c r="Z40" s="1549">
        <v>1.7465526125968894E-2</v>
      </c>
      <c r="AA40" s="1550">
        <v>1.5015172650374893E-2</v>
      </c>
      <c r="AB40" s="1550">
        <v>0</v>
      </c>
      <c r="AC40" s="1550">
        <v>0</v>
      </c>
      <c r="AD40" s="1550">
        <v>7.6894567190201296E-2</v>
      </c>
      <c r="AE40" s="1550">
        <v>0</v>
      </c>
      <c r="AF40" s="1550">
        <v>5.8937693818899253E-2</v>
      </c>
      <c r="AG40" s="1550">
        <v>9.5255153078050367E-3</v>
      </c>
      <c r="AH40" s="1551">
        <v>0</v>
      </c>
      <c r="AI40" s="1549">
        <v>0</v>
      </c>
      <c r="AJ40" s="1550">
        <v>0</v>
      </c>
      <c r="AK40" s="1550">
        <v>0</v>
      </c>
      <c r="AL40" s="1550">
        <v>0</v>
      </c>
      <c r="AM40" s="1550">
        <v>0</v>
      </c>
      <c r="AN40" s="1551">
        <v>0</v>
      </c>
      <c r="AO40" s="1549">
        <v>0</v>
      </c>
      <c r="AP40" s="1551">
        <v>0</v>
      </c>
      <c r="AQ40" s="1549">
        <v>8.3697079748015595E-3</v>
      </c>
      <c r="AR40" s="1550">
        <v>2.6385469002045392E-3</v>
      </c>
      <c r="AS40" s="1550">
        <v>0</v>
      </c>
      <c r="AT40" s="1550">
        <v>0</v>
      </c>
      <c r="AU40" s="1550">
        <v>0</v>
      </c>
      <c r="AV40" s="1551">
        <v>0</v>
      </c>
      <c r="AW40" s="1549">
        <v>0</v>
      </c>
      <c r="AX40" s="1551">
        <v>0</v>
      </c>
      <c r="AY40" s="1551">
        <v>2.4123038783803643E-3</v>
      </c>
      <c r="BB40" s="919">
        <v>0</v>
      </c>
      <c r="BC40" s="920">
        <v>0</v>
      </c>
      <c r="BD40" s="920">
        <v>0</v>
      </c>
      <c r="BE40" s="920">
        <v>0</v>
      </c>
      <c r="BF40" s="920">
        <v>0</v>
      </c>
      <c r="BG40" s="921">
        <v>0</v>
      </c>
      <c r="BH40" s="919">
        <v>0</v>
      </c>
      <c r="BI40" s="920">
        <v>0</v>
      </c>
      <c r="BJ40" s="920">
        <v>0</v>
      </c>
      <c r="BK40" s="920">
        <v>0</v>
      </c>
      <c r="BL40" s="920">
        <v>0</v>
      </c>
      <c r="BM40" s="920">
        <v>0</v>
      </c>
      <c r="BN40" s="921">
        <v>0</v>
      </c>
      <c r="BO40" s="919">
        <v>0</v>
      </c>
      <c r="BP40" s="920">
        <v>0</v>
      </c>
      <c r="BQ40" s="920">
        <v>0</v>
      </c>
      <c r="BR40" s="920">
        <v>0</v>
      </c>
      <c r="BS40" s="920">
        <v>0</v>
      </c>
      <c r="BT40" s="920">
        <v>0</v>
      </c>
      <c r="BU40" s="920">
        <v>0</v>
      </c>
      <c r="BV40" s="920">
        <v>0</v>
      </c>
      <c r="BW40" s="920">
        <v>0</v>
      </c>
      <c r="BX40" s="921">
        <v>0</v>
      </c>
      <c r="BY40" s="919">
        <v>2.0132380198000002</v>
      </c>
      <c r="BZ40" s="920">
        <v>6.2939688462000003</v>
      </c>
      <c r="CA40" s="920">
        <v>0</v>
      </c>
      <c r="CB40" s="920">
        <v>0</v>
      </c>
      <c r="CC40" s="920">
        <v>0.73232256159999998</v>
      </c>
      <c r="CD40" s="920">
        <v>0</v>
      </c>
      <c r="CE40" s="920">
        <v>8.4186898921999997</v>
      </c>
      <c r="CF40" s="920">
        <v>2.0132380198000002</v>
      </c>
      <c r="CG40" s="921">
        <v>0</v>
      </c>
      <c r="CH40" s="919">
        <v>0</v>
      </c>
      <c r="CI40" s="920">
        <v>0</v>
      </c>
      <c r="CJ40" s="920">
        <v>0</v>
      </c>
      <c r="CK40" s="920">
        <v>0</v>
      </c>
      <c r="CL40" s="920">
        <v>0</v>
      </c>
      <c r="CM40" s="921">
        <v>0</v>
      </c>
      <c r="CN40" s="919">
        <v>0</v>
      </c>
      <c r="CO40" s="921">
        <v>0</v>
      </c>
      <c r="CP40" s="919">
        <v>1.0066189755999999</v>
      </c>
      <c r="CQ40" s="920">
        <v>0.34533596720000004</v>
      </c>
      <c r="CR40" s="920">
        <v>0</v>
      </c>
      <c r="CS40" s="920">
        <v>0</v>
      </c>
      <c r="CT40" s="920">
        <v>0</v>
      </c>
      <c r="CU40" s="921">
        <v>0</v>
      </c>
      <c r="CV40" s="919">
        <v>0</v>
      </c>
      <c r="CW40" s="921">
        <v>0</v>
      </c>
      <c r="CX40" s="921">
        <v>20.823412282400003</v>
      </c>
    </row>
    <row r="41" spans="1:102" x14ac:dyDescent="0.25">
      <c r="A41" s="918"/>
      <c r="B41" s="918" t="s">
        <v>670</v>
      </c>
      <c r="C41" s="1549">
        <v>0</v>
      </c>
      <c r="D41" s="1550">
        <v>0</v>
      </c>
      <c r="E41" s="1550">
        <v>0</v>
      </c>
      <c r="F41" s="1550">
        <v>0</v>
      </c>
      <c r="G41" s="1550">
        <v>0</v>
      </c>
      <c r="H41" s="1551">
        <v>0</v>
      </c>
      <c r="I41" s="1549">
        <v>0</v>
      </c>
      <c r="J41" s="1550">
        <v>0</v>
      </c>
      <c r="K41" s="1550">
        <v>0</v>
      </c>
      <c r="L41" s="1550">
        <v>0</v>
      </c>
      <c r="M41" s="1550">
        <v>0</v>
      </c>
      <c r="N41" s="1550">
        <v>0</v>
      </c>
      <c r="O41" s="1551">
        <v>0</v>
      </c>
      <c r="P41" s="1549">
        <v>0</v>
      </c>
      <c r="Q41" s="1550">
        <v>0</v>
      </c>
      <c r="R41" s="1550">
        <v>0</v>
      </c>
      <c r="S41" s="1550">
        <v>0</v>
      </c>
      <c r="T41" s="1550">
        <v>0</v>
      </c>
      <c r="U41" s="1550">
        <v>0</v>
      </c>
      <c r="V41" s="1550">
        <v>0</v>
      </c>
      <c r="W41" s="1550">
        <v>0</v>
      </c>
      <c r="X41" s="1550">
        <v>0</v>
      </c>
      <c r="Y41" s="1551">
        <v>0</v>
      </c>
      <c r="Z41" s="1549">
        <v>0</v>
      </c>
      <c r="AA41" s="1550">
        <v>9.1764492006932022E-4</v>
      </c>
      <c r="AB41" s="1550">
        <v>0</v>
      </c>
      <c r="AC41" s="1550">
        <v>0</v>
      </c>
      <c r="AD41" s="1550">
        <v>0</v>
      </c>
      <c r="AE41" s="1550">
        <v>0</v>
      </c>
      <c r="AF41" s="1550">
        <v>1.6830521259453271E-3</v>
      </c>
      <c r="AG41" s="1550">
        <v>0</v>
      </c>
      <c r="AH41" s="1551">
        <v>0</v>
      </c>
      <c r="AI41" s="1549">
        <v>0</v>
      </c>
      <c r="AJ41" s="1550">
        <v>0</v>
      </c>
      <c r="AK41" s="1550">
        <v>0</v>
      </c>
      <c r="AL41" s="1550">
        <v>0</v>
      </c>
      <c r="AM41" s="1550">
        <v>0</v>
      </c>
      <c r="AN41" s="1551">
        <v>0</v>
      </c>
      <c r="AO41" s="1549">
        <v>0</v>
      </c>
      <c r="AP41" s="1551">
        <v>0</v>
      </c>
      <c r="AQ41" s="1549">
        <v>0</v>
      </c>
      <c r="AR41" s="1550">
        <v>0</v>
      </c>
      <c r="AS41" s="1550">
        <v>0</v>
      </c>
      <c r="AT41" s="1550">
        <v>0</v>
      </c>
      <c r="AU41" s="1550">
        <v>0</v>
      </c>
      <c r="AV41" s="1551">
        <v>0</v>
      </c>
      <c r="AW41" s="1549">
        <v>0</v>
      </c>
      <c r="AX41" s="1551">
        <v>0</v>
      </c>
      <c r="AY41" s="1551">
        <v>7.2410643338499382E-5</v>
      </c>
      <c r="BB41" s="919">
        <v>0</v>
      </c>
      <c r="BC41" s="920">
        <v>0</v>
      </c>
      <c r="BD41" s="920">
        <v>0</v>
      </c>
      <c r="BE41" s="920">
        <v>0</v>
      </c>
      <c r="BF41" s="920">
        <v>0</v>
      </c>
      <c r="BG41" s="921">
        <v>0</v>
      </c>
      <c r="BH41" s="919">
        <v>0</v>
      </c>
      <c r="BI41" s="920">
        <v>0</v>
      </c>
      <c r="BJ41" s="920">
        <v>0</v>
      </c>
      <c r="BK41" s="920">
        <v>0</v>
      </c>
      <c r="BL41" s="920">
        <v>0</v>
      </c>
      <c r="BM41" s="920">
        <v>0</v>
      </c>
      <c r="BN41" s="921">
        <v>0</v>
      </c>
      <c r="BO41" s="919">
        <v>0</v>
      </c>
      <c r="BP41" s="920">
        <v>0</v>
      </c>
      <c r="BQ41" s="920">
        <v>0</v>
      </c>
      <c r="BR41" s="920">
        <v>0</v>
      </c>
      <c r="BS41" s="920">
        <v>0</v>
      </c>
      <c r="BT41" s="920">
        <v>0</v>
      </c>
      <c r="BU41" s="920">
        <v>0</v>
      </c>
      <c r="BV41" s="920">
        <v>0</v>
      </c>
      <c r="BW41" s="920">
        <v>0</v>
      </c>
      <c r="BX41" s="921">
        <v>0</v>
      </c>
      <c r="BY41" s="919">
        <v>0</v>
      </c>
      <c r="BZ41" s="920">
        <v>0.38465282239999998</v>
      </c>
      <c r="CA41" s="920">
        <v>0</v>
      </c>
      <c r="CB41" s="920">
        <v>0</v>
      </c>
      <c r="CC41" s="920">
        <v>0</v>
      </c>
      <c r="CD41" s="920">
        <v>0</v>
      </c>
      <c r="CE41" s="920">
        <v>0.24040801400000003</v>
      </c>
      <c r="CF41" s="920">
        <v>0</v>
      </c>
      <c r="CG41" s="921">
        <v>0</v>
      </c>
      <c r="CH41" s="919">
        <v>0</v>
      </c>
      <c r="CI41" s="920">
        <v>0</v>
      </c>
      <c r="CJ41" s="920">
        <v>0</v>
      </c>
      <c r="CK41" s="920">
        <v>0</v>
      </c>
      <c r="CL41" s="920">
        <v>0</v>
      </c>
      <c r="CM41" s="921">
        <v>0</v>
      </c>
      <c r="CN41" s="919">
        <v>0</v>
      </c>
      <c r="CO41" s="921">
        <v>0</v>
      </c>
      <c r="CP41" s="919">
        <v>0</v>
      </c>
      <c r="CQ41" s="920">
        <v>0</v>
      </c>
      <c r="CR41" s="920">
        <v>0</v>
      </c>
      <c r="CS41" s="920">
        <v>0</v>
      </c>
      <c r="CT41" s="920">
        <v>0</v>
      </c>
      <c r="CU41" s="921">
        <v>0</v>
      </c>
      <c r="CV41" s="919">
        <v>0</v>
      </c>
      <c r="CW41" s="921">
        <v>0</v>
      </c>
      <c r="CX41" s="921">
        <v>0.62506083639999988</v>
      </c>
    </row>
    <row r="42" spans="1:102" x14ac:dyDescent="0.25">
      <c r="A42" s="918"/>
      <c r="B42" s="918" t="s">
        <v>671</v>
      </c>
      <c r="C42" s="1549">
        <v>0</v>
      </c>
      <c r="D42" s="1550">
        <v>0</v>
      </c>
      <c r="E42" s="1550">
        <v>0</v>
      </c>
      <c r="F42" s="1550">
        <v>0</v>
      </c>
      <c r="G42" s="1550">
        <v>0</v>
      </c>
      <c r="H42" s="1551">
        <v>0</v>
      </c>
      <c r="I42" s="1549">
        <v>4.4698689489577142E-2</v>
      </c>
      <c r="J42" s="1550">
        <v>3.4326344411718924E-3</v>
      </c>
      <c r="K42" s="1550">
        <v>2.428915320846544E-2</v>
      </c>
      <c r="L42" s="1550">
        <v>5.1650488685445004E-3</v>
      </c>
      <c r="M42" s="1550">
        <v>6.2501491567199169E-2</v>
      </c>
      <c r="N42" s="1550">
        <v>2.5700259201502324E-5</v>
      </c>
      <c r="O42" s="1551">
        <v>0</v>
      </c>
      <c r="P42" s="1549">
        <v>0</v>
      </c>
      <c r="Q42" s="1550">
        <v>0</v>
      </c>
      <c r="R42" s="1550">
        <v>0</v>
      </c>
      <c r="S42" s="1550">
        <v>0</v>
      </c>
      <c r="T42" s="1550">
        <v>0</v>
      </c>
      <c r="U42" s="1550">
        <v>0</v>
      </c>
      <c r="V42" s="1550">
        <v>0</v>
      </c>
      <c r="W42" s="1550">
        <v>0</v>
      </c>
      <c r="X42" s="1550">
        <v>0</v>
      </c>
      <c r="Y42" s="1551">
        <v>0</v>
      </c>
      <c r="Z42" s="1549">
        <v>0</v>
      </c>
      <c r="AA42" s="1550">
        <v>4.8868020897819527E-3</v>
      </c>
      <c r="AB42" s="1550">
        <v>0</v>
      </c>
      <c r="AC42" s="1550">
        <v>0</v>
      </c>
      <c r="AD42" s="1550">
        <v>3.2262904511367742E-2</v>
      </c>
      <c r="AE42" s="1550">
        <v>0</v>
      </c>
      <c r="AF42" s="1550">
        <v>7.1722655773775595E-3</v>
      </c>
      <c r="AG42" s="1550">
        <v>0</v>
      </c>
      <c r="AH42" s="1551">
        <v>0</v>
      </c>
      <c r="AI42" s="1549">
        <v>0</v>
      </c>
      <c r="AJ42" s="1550">
        <v>0</v>
      </c>
      <c r="AK42" s="1550">
        <v>0</v>
      </c>
      <c r="AL42" s="1550">
        <v>0</v>
      </c>
      <c r="AM42" s="1550">
        <v>0</v>
      </c>
      <c r="AN42" s="1551">
        <v>0</v>
      </c>
      <c r="AO42" s="1549">
        <v>0</v>
      </c>
      <c r="AP42" s="1551">
        <v>0</v>
      </c>
      <c r="AQ42" s="1549">
        <v>0</v>
      </c>
      <c r="AR42" s="1550">
        <v>0</v>
      </c>
      <c r="AS42" s="1550">
        <v>0</v>
      </c>
      <c r="AT42" s="1550">
        <v>0</v>
      </c>
      <c r="AU42" s="1550">
        <v>0</v>
      </c>
      <c r="AV42" s="1551">
        <v>0</v>
      </c>
      <c r="AW42" s="1549">
        <v>0</v>
      </c>
      <c r="AX42" s="1551">
        <v>0</v>
      </c>
      <c r="AY42" s="1551">
        <v>3.3433796049244721E-3</v>
      </c>
      <c r="BB42" s="919">
        <v>0</v>
      </c>
      <c r="BC42" s="920">
        <v>0</v>
      </c>
      <c r="BD42" s="920">
        <v>0</v>
      </c>
      <c r="BE42" s="920">
        <v>0</v>
      </c>
      <c r="BF42" s="920">
        <v>0</v>
      </c>
      <c r="BG42" s="921">
        <v>0</v>
      </c>
      <c r="BH42" s="919">
        <v>5.9011604441999994</v>
      </c>
      <c r="BI42" s="920">
        <v>0.87388003359999999</v>
      </c>
      <c r="BJ42" s="920">
        <v>3.6036606255999999</v>
      </c>
      <c r="BK42" s="920">
        <v>1.7477599986000001</v>
      </c>
      <c r="BL42" s="920">
        <v>13.3514419724</v>
      </c>
      <c r="BM42" s="920">
        <v>2.5382686E-3</v>
      </c>
      <c r="BN42" s="921">
        <v>0</v>
      </c>
      <c r="BO42" s="919">
        <v>0</v>
      </c>
      <c r="BP42" s="920">
        <v>0</v>
      </c>
      <c r="BQ42" s="920">
        <v>0</v>
      </c>
      <c r="BR42" s="920">
        <v>0</v>
      </c>
      <c r="BS42" s="920">
        <v>0</v>
      </c>
      <c r="BT42" s="920">
        <v>0</v>
      </c>
      <c r="BU42" s="920">
        <v>0</v>
      </c>
      <c r="BV42" s="920">
        <v>0</v>
      </c>
      <c r="BW42" s="920">
        <v>0</v>
      </c>
      <c r="BX42" s="921">
        <v>0</v>
      </c>
      <c r="BY42" s="919">
        <v>0</v>
      </c>
      <c r="BZ42" s="920">
        <v>2.0484200100000001</v>
      </c>
      <c r="CA42" s="920">
        <v>0</v>
      </c>
      <c r="CB42" s="920">
        <v>0</v>
      </c>
      <c r="CC42" s="920">
        <v>0.30726296720000001</v>
      </c>
      <c r="CD42" s="920">
        <v>0</v>
      </c>
      <c r="CE42" s="920">
        <v>1.0244900302000002</v>
      </c>
      <c r="CF42" s="920">
        <v>0</v>
      </c>
      <c r="CG42" s="921">
        <v>0</v>
      </c>
      <c r="CH42" s="919">
        <v>0</v>
      </c>
      <c r="CI42" s="920">
        <v>0</v>
      </c>
      <c r="CJ42" s="920">
        <v>0</v>
      </c>
      <c r="CK42" s="920">
        <v>0</v>
      </c>
      <c r="CL42" s="920">
        <v>0</v>
      </c>
      <c r="CM42" s="921">
        <v>0</v>
      </c>
      <c r="CN42" s="919">
        <v>0</v>
      </c>
      <c r="CO42" s="921">
        <v>0</v>
      </c>
      <c r="CP42" s="919">
        <v>0</v>
      </c>
      <c r="CQ42" s="920">
        <v>0</v>
      </c>
      <c r="CR42" s="920">
        <v>0</v>
      </c>
      <c r="CS42" s="920">
        <v>0</v>
      </c>
      <c r="CT42" s="920">
        <v>0</v>
      </c>
      <c r="CU42" s="921">
        <v>0</v>
      </c>
      <c r="CV42" s="919">
        <v>0</v>
      </c>
      <c r="CW42" s="921">
        <v>0</v>
      </c>
      <c r="CX42" s="921">
        <v>28.860614350400002</v>
      </c>
    </row>
    <row r="43" spans="1:102" x14ac:dyDescent="0.25">
      <c r="A43" s="918"/>
      <c r="B43" s="918" t="s">
        <v>710</v>
      </c>
      <c r="C43" s="1549">
        <v>0</v>
      </c>
      <c r="D43" s="1550">
        <v>0</v>
      </c>
      <c r="E43" s="1550">
        <v>0</v>
      </c>
      <c r="F43" s="1550">
        <v>0</v>
      </c>
      <c r="G43" s="1550">
        <v>0</v>
      </c>
      <c r="H43" s="1551">
        <v>0</v>
      </c>
      <c r="I43" s="1549">
        <v>0</v>
      </c>
      <c r="J43" s="1550">
        <v>0</v>
      </c>
      <c r="K43" s="1550">
        <v>0</v>
      </c>
      <c r="L43" s="1550">
        <v>0</v>
      </c>
      <c r="M43" s="1550">
        <v>0</v>
      </c>
      <c r="N43" s="1550">
        <v>0</v>
      </c>
      <c r="O43" s="1551">
        <v>0</v>
      </c>
      <c r="P43" s="1549">
        <v>0</v>
      </c>
      <c r="Q43" s="1550">
        <v>0</v>
      </c>
      <c r="R43" s="1550">
        <v>0</v>
      </c>
      <c r="S43" s="1550">
        <v>0</v>
      </c>
      <c r="T43" s="1550">
        <v>0</v>
      </c>
      <c r="U43" s="1550">
        <v>0</v>
      </c>
      <c r="V43" s="1550">
        <v>0</v>
      </c>
      <c r="W43" s="1550">
        <v>0</v>
      </c>
      <c r="X43" s="1550">
        <v>0</v>
      </c>
      <c r="Y43" s="1551">
        <v>0</v>
      </c>
      <c r="Z43" s="1549">
        <v>8.397122853724976E-3</v>
      </c>
      <c r="AA43" s="1550">
        <v>3.7706829948017623E-3</v>
      </c>
      <c r="AB43" s="1550">
        <v>0</v>
      </c>
      <c r="AC43" s="1550">
        <v>0</v>
      </c>
      <c r="AD43" s="1550">
        <v>0</v>
      </c>
      <c r="AE43" s="1550">
        <v>0</v>
      </c>
      <c r="AF43" s="1550">
        <v>2.1208509881038489E-2</v>
      </c>
      <c r="AG43" s="1550">
        <v>0</v>
      </c>
      <c r="AH43" s="1551">
        <v>0</v>
      </c>
      <c r="AI43" s="1549">
        <v>0</v>
      </c>
      <c r="AJ43" s="1550">
        <v>0</v>
      </c>
      <c r="AK43" s="1550">
        <v>0</v>
      </c>
      <c r="AL43" s="1550">
        <v>0</v>
      </c>
      <c r="AM43" s="1550">
        <v>0</v>
      </c>
      <c r="AN43" s="1551">
        <v>0</v>
      </c>
      <c r="AO43" s="1549">
        <v>0</v>
      </c>
      <c r="AP43" s="1551">
        <v>0</v>
      </c>
      <c r="AQ43" s="1549">
        <v>0</v>
      </c>
      <c r="AR43" s="1550">
        <v>0</v>
      </c>
      <c r="AS43" s="1550">
        <v>0</v>
      </c>
      <c r="AT43" s="1550">
        <v>0</v>
      </c>
      <c r="AU43" s="1550">
        <v>0</v>
      </c>
      <c r="AV43" s="1551">
        <v>0</v>
      </c>
      <c r="AW43" s="1549">
        <v>0</v>
      </c>
      <c r="AX43" s="1551">
        <v>0</v>
      </c>
      <c r="AY43" s="1551">
        <v>6.4618022531887824E-4</v>
      </c>
      <c r="BB43" s="919">
        <v>0</v>
      </c>
      <c r="BC43" s="920">
        <v>0</v>
      </c>
      <c r="BD43" s="920">
        <v>0</v>
      </c>
      <c r="BE43" s="920">
        <v>0</v>
      </c>
      <c r="BF43" s="920">
        <v>0</v>
      </c>
      <c r="BG43" s="921">
        <v>0</v>
      </c>
      <c r="BH43" s="919">
        <v>0</v>
      </c>
      <c r="BI43" s="920">
        <v>0</v>
      </c>
      <c r="BJ43" s="920">
        <v>0</v>
      </c>
      <c r="BK43" s="920">
        <v>0</v>
      </c>
      <c r="BL43" s="920">
        <v>0</v>
      </c>
      <c r="BM43" s="920">
        <v>0</v>
      </c>
      <c r="BN43" s="921">
        <v>0</v>
      </c>
      <c r="BO43" s="919">
        <v>0</v>
      </c>
      <c r="BP43" s="920">
        <v>0</v>
      </c>
      <c r="BQ43" s="920">
        <v>0</v>
      </c>
      <c r="BR43" s="920">
        <v>0</v>
      </c>
      <c r="BS43" s="920">
        <v>0</v>
      </c>
      <c r="BT43" s="920">
        <v>0</v>
      </c>
      <c r="BU43" s="920">
        <v>0</v>
      </c>
      <c r="BV43" s="920">
        <v>0</v>
      </c>
      <c r="BW43" s="920">
        <v>0</v>
      </c>
      <c r="BX43" s="921">
        <v>0</v>
      </c>
      <c r="BY43" s="919">
        <v>0.96793001620000019</v>
      </c>
      <c r="BZ43" s="920">
        <v>1.5805719887999998</v>
      </c>
      <c r="CA43" s="920">
        <v>0</v>
      </c>
      <c r="CB43" s="920">
        <v>0</v>
      </c>
      <c r="CC43" s="920">
        <v>0</v>
      </c>
      <c r="CD43" s="920">
        <v>0</v>
      </c>
      <c r="CE43" s="920">
        <v>3.0294342414000002</v>
      </c>
      <c r="CF43" s="920">
        <v>0</v>
      </c>
      <c r="CG43" s="921">
        <v>0</v>
      </c>
      <c r="CH43" s="919">
        <v>0</v>
      </c>
      <c r="CI43" s="920">
        <v>0</v>
      </c>
      <c r="CJ43" s="920">
        <v>0</v>
      </c>
      <c r="CK43" s="920">
        <v>0</v>
      </c>
      <c r="CL43" s="920">
        <v>0</v>
      </c>
      <c r="CM43" s="921">
        <v>0</v>
      </c>
      <c r="CN43" s="919">
        <v>0</v>
      </c>
      <c r="CO43" s="921">
        <v>0</v>
      </c>
      <c r="CP43" s="919">
        <v>0</v>
      </c>
      <c r="CQ43" s="920">
        <v>0</v>
      </c>
      <c r="CR43" s="920">
        <v>0</v>
      </c>
      <c r="CS43" s="920">
        <v>0</v>
      </c>
      <c r="CT43" s="920">
        <v>0</v>
      </c>
      <c r="CU43" s="921">
        <v>0</v>
      </c>
      <c r="CV43" s="919">
        <v>0</v>
      </c>
      <c r="CW43" s="921">
        <v>0</v>
      </c>
      <c r="CX43" s="921">
        <v>5.5779362464000002</v>
      </c>
    </row>
    <row r="44" spans="1:102" x14ac:dyDescent="0.25">
      <c r="A44" s="918"/>
      <c r="B44" s="918" t="s">
        <v>661</v>
      </c>
      <c r="C44" s="1549">
        <v>3.2627759972571738E-2</v>
      </c>
      <c r="D44" s="1550">
        <v>0</v>
      </c>
      <c r="E44" s="1550">
        <v>0</v>
      </c>
      <c r="F44" s="1550">
        <v>0</v>
      </c>
      <c r="G44" s="1550">
        <v>0</v>
      </c>
      <c r="H44" s="1551">
        <v>2.8590370756286412E-2</v>
      </c>
      <c r="I44" s="1549">
        <v>0</v>
      </c>
      <c r="J44" s="1550">
        <v>0</v>
      </c>
      <c r="K44" s="1550">
        <v>0</v>
      </c>
      <c r="L44" s="1550">
        <v>0</v>
      </c>
      <c r="M44" s="1550">
        <v>0</v>
      </c>
      <c r="N44" s="1550">
        <v>0</v>
      </c>
      <c r="O44" s="1551">
        <v>0</v>
      </c>
      <c r="P44" s="1549">
        <v>0</v>
      </c>
      <c r="Q44" s="1550">
        <v>0</v>
      </c>
      <c r="R44" s="1550">
        <v>0</v>
      </c>
      <c r="S44" s="1550">
        <v>0</v>
      </c>
      <c r="T44" s="1550">
        <v>0</v>
      </c>
      <c r="U44" s="1550">
        <v>0</v>
      </c>
      <c r="V44" s="1550">
        <v>0</v>
      </c>
      <c r="W44" s="1550">
        <v>0</v>
      </c>
      <c r="X44" s="1550">
        <v>0</v>
      </c>
      <c r="Y44" s="1551">
        <v>0</v>
      </c>
      <c r="Z44" s="1549">
        <v>7.9667129125461662E-3</v>
      </c>
      <c r="AA44" s="1550">
        <v>9.968039834659383E-3</v>
      </c>
      <c r="AB44" s="1550">
        <v>0</v>
      </c>
      <c r="AC44" s="1550">
        <v>0</v>
      </c>
      <c r="AD44" s="1550">
        <v>2.141832218680571E-2</v>
      </c>
      <c r="AE44" s="1550">
        <v>0</v>
      </c>
      <c r="AF44" s="1550">
        <v>2.535469048834979E-2</v>
      </c>
      <c r="AG44" s="1550">
        <v>0</v>
      </c>
      <c r="AH44" s="1551">
        <v>0</v>
      </c>
      <c r="AI44" s="1549">
        <v>0</v>
      </c>
      <c r="AJ44" s="1550">
        <v>0</v>
      </c>
      <c r="AK44" s="1550">
        <v>0</v>
      </c>
      <c r="AL44" s="1550">
        <v>0</v>
      </c>
      <c r="AM44" s="1550">
        <v>0</v>
      </c>
      <c r="AN44" s="1551">
        <v>0</v>
      </c>
      <c r="AO44" s="1549">
        <v>0</v>
      </c>
      <c r="AP44" s="1551">
        <v>0</v>
      </c>
      <c r="AQ44" s="1549">
        <v>3.4578199009594301E-2</v>
      </c>
      <c r="AR44" s="1550">
        <v>0</v>
      </c>
      <c r="AS44" s="1550">
        <v>1.2782000614004904E-2</v>
      </c>
      <c r="AT44" s="1550">
        <v>0</v>
      </c>
      <c r="AU44" s="1550">
        <v>0</v>
      </c>
      <c r="AV44" s="1551">
        <v>0</v>
      </c>
      <c r="AW44" s="1549">
        <v>0</v>
      </c>
      <c r="AX44" s="1551">
        <v>0</v>
      </c>
      <c r="AY44" s="1551">
        <v>3.2689786387085861E-3</v>
      </c>
      <c r="BB44" s="919">
        <v>4.0351704721999999</v>
      </c>
      <c r="BC44" s="920">
        <v>0</v>
      </c>
      <c r="BD44" s="920">
        <v>0</v>
      </c>
      <c r="BE44" s="920">
        <v>0</v>
      </c>
      <c r="BF44" s="920">
        <v>0</v>
      </c>
      <c r="BG44" s="921">
        <v>10.0461233642</v>
      </c>
      <c r="BH44" s="919">
        <v>0</v>
      </c>
      <c r="BI44" s="920">
        <v>0</v>
      </c>
      <c r="BJ44" s="920">
        <v>0</v>
      </c>
      <c r="BK44" s="920">
        <v>0</v>
      </c>
      <c r="BL44" s="920">
        <v>0</v>
      </c>
      <c r="BM44" s="920">
        <v>0</v>
      </c>
      <c r="BN44" s="921">
        <v>0</v>
      </c>
      <c r="BO44" s="919">
        <v>0</v>
      </c>
      <c r="BP44" s="920">
        <v>0</v>
      </c>
      <c r="BQ44" s="920">
        <v>0</v>
      </c>
      <c r="BR44" s="920">
        <v>0</v>
      </c>
      <c r="BS44" s="920">
        <v>0</v>
      </c>
      <c r="BT44" s="920">
        <v>0</v>
      </c>
      <c r="BU44" s="920">
        <v>0</v>
      </c>
      <c r="BV44" s="920">
        <v>0</v>
      </c>
      <c r="BW44" s="920">
        <v>0</v>
      </c>
      <c r="BX44" s="921">
        <v>0</v>
      </c>
      <c r="BY44" s="919">
        <v>0.91831698700000008</v>
      </c>
      <c r="BZ44" s="920">
        <v>4.1783423766000007</v>
      </c>
      <c r="CA44" s="920">
        <v>0</v>
      </c>
      <c r="CB44" s="920">
        <v>0</v>
      </c>
      <c r="CC44" s="920">
        <v>0.20398216860000001</v>
      </c>
      <c r="CD44" s="920">
        <v>0</v>
      </c>
      <c r="CE44" s="920">
        <v>3.6216767692</v>
      </c>
      <c r="CF44" s="920">
        <v>0</v>
      </c>
      <c r="CG44" s="921">
        <v>0</v>
      </c>
      <c r="CH44" s="919">
        <v>0</v>
      </c>
      <c r="CI44" s="920">
        <v>0</v>
      </c>
      <c r="CJ44" s="920">
        <v>0</v>
      </c>
      <c r="CK44" s="920">
        <v>0</v>
      </c>
      <c r="CL44" s="920">
        <v>0</v>
      </c>
      <c r="CM44" s="921">
        <v>0</v>
      </c>
      <c r="CN44" s="919">
        <v>0</v>
      </c>
      <c r="CO44" s="921">
        <v>0</v>
      </c>
      <c r="CP44" s="919">
        <v>4.1586960226</v>
      </c>
      <c r="CQ44" s="920">
        <v>0</v>
      </c>
      <c r="CR44" s="920">
        <v>1.0560645522000001</v>
      </c>
      <c r="CS44" s="920">
        <v>0</v>
      </c>
      <c r="CT44" s="920">
        <v>0</v>
      </c>
      <c r="CU44" s="921">
        <v>0</v>
      </c>
      <c r="CV44" s="919">
        <v>0</v>
      </c>
      <c r="CW44" s="921">
        <v>0</v>
      </c>
      <c r="CX44" s="921">
        <v>28.218372712600001</v>
      </c>
    </row>
    <row r="45" spans="1:102" x14ac:dyDescent="0.25">
      <c r="A45" s="918"/>
      <c r="B45" s="918" t="s">
        <v>700</v>
      </c>
      <c r="C45" s="1549">
        <v>0</v>
      </c>
      <c r="D45" s="1550">
        <v>0</v>
      </c>
      <c r="E45" s="1550">
        <v>0</v>
      </c>
      <c r="F45" s="1550">
        <v>0</v>
      </c>
      <c r="G45" s="1550">
        <v>0</v>
      </c>
      <c r="H45" s="1551">
        <v>0</v>
      </c>
      <c r="I45" s="1549">
        <v>0</v>
      </c>
      <c r="J45" s="1550">
        <v>0</v>
      </c>
      <c r="K45" s="1550">
        <v>0</v>
      </c>
      <c r="L45" s="1550">
        <v>0</v>
      </c>
      <c r="M45" s="1550">
        <v>0</v>
      </c>
      <c r="N45" s="1550">
        <v>0</v>
      </c>
      <c r="O45" s="1551">
        <v>0</v>
      </c>
      <c r="P45" s="1549">
        <v>0</v>
      </c>
      <c r="Q45" s="1550">
        <v>0</v>
      </c>
      <c r="R45" s="1550">
        <v>0</v>
      </c>
      <c r="S45" s="1550">
        <v>0</v>
      </c>
      <c r="T45" s="1550">
        <v>0</v>
      </c>
      <c r="U45" s="1550">
        <v>0</v>
      </c>
      <c r="V45" s="1550">
        <v>0</v>
      </c>
      <c r="W45" s="1550">
        <v>0</v>
      </c>
      <c r="X45" s="1550">
        <v>0</v>
      </c>
      <c r="Y45" s="1551">
        <v>0</v>
      </c>
      <c r="Z45" s="1549">
        <v>0</v>
      </c>
      <c r="AA45" s="1550">
        <v>0</v>
      </c>
      <c r="AB45" s="1550">
        <v>0</v>
      </c>
      <c r="AC45" s="1550">
        <v>0</v>
      </c>
      <c r="AD45" s="1550">
        <v>0</v>
      </c>
      <c r="AE45" s="1550">
        <v>0</v>
      </c>
      <c r="AF45" s="1550">
        <v>0</v>
      </c>
      <c r="AG45" s="1550">
        <v>0</v>
      </c>
      <c r="AH45" s="1551">
        <v>0</v>
      </c>
      <c r="AI45" s="1549">
        <v>0</v>
      </c>
      <c r="AJ45" s="1550">
        <v>0</v>
      </c>
      <c r="AK45" s="1550">
        <v>0</v>
      </c>
      <c r="AL45" s="1550">
        <v>0</v>
      </c>
      <c r="AM45" s="1550">
        <v>3.4638061866922742E-4</v>
      </c>
      <c r="AN45" s="1551">
        <v>0</v>
      </c>
      <c r="AO45" s="1549">
        <v>0</v>
      </c>
      <c r="AP45" s="1551">
        <v>0</v>
      </c>
      <c r="AQ45" s="1549">
        <v>0</v>
      </c>
      <c r="AR45" s="1550">
        <v>0</v>
      </c>
      <c r="AS45" s="1550">
        <v>0</v>
      </c>
      <c r="AT45" s="1550">
        <v>0</v>
      </c>
      <c r="AU45" s="1550">
        <v>0</v>
      </c>
      <c r="AV45" s="1551">
        <v>0</v>
      </c>
      <c r="AW45" s="1549">
        <v>0</v>
      </c>
      <c r="AX45" s="1551">
        <v>0</v>
      </c>
      <c r="AY45" s="1551">
        <v>1.7678961561043092E-5</v>
      </c>
      <c r="BB45" s="919">
        <v>0</v>
      </c>
      <c r="BC45" s="920">
        <v>0</v>
      </c>
      <c r="BD45" s="920">
        <v>0</v>
      </c>
      <c r="BE45" s="920">
        <v>0</v>
      </c>
      <c r="BF45" s="920">
        <v>0</v>
      </c>
      <c r="BG45" s="921">
        <v>0</v>
      </c>
      <c r="BH45" s="919">
        <v>0</v>
      </c>
      <c r="BI45" s="920">
        <v>0</v>
      </c>
      <c r="BJ45" s="920">
        <v>0</v>
      </c>
      <c r="BK45" s="920">
        <v>0</v>
      </c>
      <c r="BL45" s="920">
        <v>0</v>
      </c>
      <c r="BM45" s="920">
        <v>0</v>
      </c>
      <c r="BN45" s="921">
        <v>0</v>
      </c>
      <c r="BO45" s="919">
        <v>0</v>
      </c>
      <c r="BP45" s="920">
        <v>0</v>
      </c>
      <c r="BQ45" s="920">
        <v>0</v>
      </c>
      <c r="BR45" s="920">
        <v>0</v>
      </c>
      <c r="BS45" s="920">
        <v>0</v>
      </c>
      <c r="BT45" s="920">
        <v>0</v>
      </c>
      <c r="BU45" s="920">
        <v>0</v>
      </c>
      <c r="BV45" s="920">
        <v>0</v>
      </c>
      <c r="BW45" s="920">
        <v>0</v>
      </c>
      <c r="BX45" s="921">
        <v>0</v>
      </c>
      <c r="BY45" s="919">
        <v>0</v>
      </c>
      <c r="BZ45" s="920">
        <v>0</v>
      </c>
      <c r="CA45" s="920">
        <v>0</v>
      </c>
      <c r="CB45" s="920">
        <v>0</v>
      </c>
      <c r="CC45" s="920">
        <v>0</v>
      </c>
      <c r="CD45" s="920">
        <v>0</v>
      </c>
      <c r="CE45" s="920">
        <v>0</v>
      </c>
      <c r="CF45" s="920">
        <v>0</v>
      </c>
      <c r="CG45" s="921">
        <v>0</v>
      </c>
      <c r="CH45" s="919">
        <v>0</v>
      </c>
      <c r="CI45" s="920">
        <v>0</v>
      </c>
      <c r="CJ45" s="920">
        <v>0</v>
      </c>
      <c r="CK45" s="920">
        <v>0</v>
      </c>
      <c r="CL45" s="920">
        <v>0.15260776579999999</v>
      </c>
      <c r="CM45" s="921">
        <v>0</v>
      </c>
      <c r="CN45" s="919">
        <v>0</v>
      </c>
      <c r="CO45" s="921">
        <v>0</v>
      </c>
      <c r="CP45" s="919">
        <v>0</v>
      </c>
      <c r="CQ45" s="920">
        <v>0</v>
      </c>
      <c r="CR45" s="920">
        <v>0</v>
      </c>
      <c r="CS45" s="920">
        <v>0</v>
      </c>
      <c r="CT45" s="920">
        <v>0</v>
      </c>
      <c r="CU45" s="921">
        <v>0</v>
      </c>
      <c r="CV45" s="919">
        <v>0</v>
      </c>
      <c r="CW45" s="921">
        <v>0</v>
      </c>
      <c r="CX45" s="921">
        <v>0.15260776579999999</v>
      </c>
    </row>
    <row r="46" spans="1:102" x14ac:dyDescent="0.25">
      <c r="A46" s="918"/>
      <c r="B46" s="918" t="s">
        <v>673</v>
      </c>
      <c r="C46" s="1549">
        <v>0</v>
      </c>
      <c r="D46" s="1550">
        <v>0</v>
      </c>
      <c r="E46" s="1550">
        <v>0</v>
      </c>
      <c r="F46" s="1550">
        <v>0</v>
      </c>
      <c r="G46" s="1550">
        <v>0</v>
      </c>
      <c r="H46" s="1551">
        <v>0</v>
      </c>
      <c r="I46" s="1549">
        <v>0</v>
      </c>
      <c r="J46" s="1550">
        <v>0</v>
      </c>
      <c r="K46" s="1550">
        <v>0</v>
      </c>
      <c r="L46" s="1550">
        <v>0</v>
      </c>
      <c r="M46" s="1550">
        <v>0</v>
      </c>
      <c r="N46" s="1550">
        <v>0</v>
      </c>
      <c r="O46" s="1551">
        <v>0</v>
      </c>
      <c r="P46" s="1549">
        <v>0</v>
      </c>
      <c r="Q46" s="1550">
        <v>0</v>
      </c>
      <c r="R46" s="1550">
        <v>0</v>
      </c>
      <c r="S46" s="1550">
        <v>0</v>
      </c>
      <c r="T46" s="1550">
        <v>0</v>
      </c>
      <c r="U46" s="1550">
        <v>0</v>
      </c>
      <c r="V46" s="1550">
        <v>0</v>
      </c>
      <c r="W46" s="1550">
        <v>0</v>
      </c>
      <c r="X46" s="1550">
        <v>0</v>
      </c>
      <c r="Y46" s="1551">
        <v>0</v>
      </c>
      <c r="Z46" s="1549">
        <v>0</v>
      </c>
      <c r="AA46" s="1550">
        <v>0</v>
      </c>
      <c r="AB46" s="1550">
        <v>0</v>
      </c>
      <c r="AC46" s="1550">
        <v>0</v>
      </c>
      <c r="AD46" s="1550">
        <v>0</v>
      </c>
      <c r="AE46" s="1550">
        <v>0</v>
      </c>
      <c r="AF46" s="1550">
        <v>0</v>
      </c>
      <c r="AG46" s="1550">
        <v>0</v>
      </c>
      <c r="AH46" s="1551">
        <v>0</v>
      </c>
      <c r="AI46" s="1549">
        <v>0</v>
      </c>
      <c r="AJ46" s="1550">
        <v>0</v>
      </c>
      <c r="AK46" s="1550">
        <v>2.6881115562941225E-2</v>
      </c>
      <c r="AL46" s="1550">
        <v>0</v>
      </c>
      <c r="AM46" s="1550">
        <v>0</v>
      </c>
      <c r="AN46" s="1551">
        <v>0</v>
      </c>
      <c r="AO46" s="1549">
        <v>0</v>
      </c>
      <c r="AP46" s="1551">
        <v>0</v>
      </c>
      <c r="AQ46" s="1549">
        <v>0</v>
      </c>
      <c r="AR46" s="1550">
        <v>0</v>
      </c>
      <c r="AS46" s="1550">
        <v>0</v>
      </c>
      <c r="AT46" s="1550">
        <v>0</v>
      </c>
      <c r="AU46" s="1550">
        <v>0</v>
      </c>
      <c r="AV46" s="1551">
        <v>0</v>
      </c>
      <c r="AW46" s="1549">
        <v>0</v>
      </c>
      <c r="AX46" s="1551">
        <v>0</v>
      </c>
      <c r="AY46" s="1551">
        <v>5.6691436447551201E-4</v>
      </c>
      <c r="BB46" s="919">
        <v>0</v>
      </c>
      <c r="BC46" s="920">
        <v>0</v>
      </c>
      <c r="BD46" s="920">
        <v>0</v>
      </c>
      <c r="BE46" s="920">
        <v>0</v>
      </c>
      <c r="BF46" s="920">
        <v>0</v>
      </c>
      <c r="BG46" s="921">
        <v>0</v>
      </c>
      <c r="BH46" s="919">
        <v>0</v>
      </c>
      <c r="BI46" s="920">
        <v>0</v>
      </c>
      <c r="BJ46" s="920">
        <v>0</v>
      </c>
      <c r="BK46" s="920">
        <v>0</v>
      </c>
      <c r="BL46" s="920">
        <v>0</v>
      </c>
      <c r="BM46" s="920">
        <v>0</v>
      </c>
      <c r="BN46" s="921">
        <v>0</v>
      </c>
      <c r="BO46" s="919">
        <v>0</v>
      </c>
      <c r="BP46" s="920">
        <v>0</v>
      </c>
      <c r="BQ46" s="920">
        <v>0</v>
      </c>
      <c r="BR46" s="920">
        <v>0</v>
      </c>
      <c r="BS46" s="920">
        <v>0</v>
      </c>
      <c r="BT46" s="920">
        <v>0</v>
      </c>
      <c r="BU46" s="920">
        <v>0</v>
      </c>
      <c r="BV46" s="920">
        <v>0</v>
      </c>
      <c r="BW46" s="920">
        <v>0</v>
      </c>
      <c r="BX46" s="921">
        <v>0</v>
      </c>
      <c r="BY46" s="919">
        <v>0</v>
      </c>
      <c r="BZ46" s="920">
        <v>0</v>
      </c>
      <c r="CA46" s="920">
        <v>0</v>
      </c>
      <c r="CB46" s="920">
        <v>0</v>
      </c>
      <c r="CC46" s="920">
        <v>0</v>
      </c>
      <c r="CD46" s="920">
        <v>0</v>
      </c>
      <c r="CE46" s="920">
        <v>0</v>
      </c>
      <c r="CF46" s="920">
        <v>0</v>
      </c>
      <c r="CG46" s="921">
        <v>0</v>
      </c>
      <c r="CH46" s="919">
        <v>0</v>
      </c>
      <c r="CI46" s="920">
        <v>0</v>
      </c>
      <c r="CJ46" s="920">
        <v>4.8937000209999999</v>
      </c>
      <c r="CK46" s="920">
        <v>0</v>
      </c>
      <c r="CL46" s="920">
        <v>0</v>
      </c>
      <c r="CM46" s="921">
        <v>0</v>
      </c>
      <c r="CN46" s="919">
        <v>0</v>
      </c>
      <c r="CO46" s="921">
        <v>0</v>
      </c>
      <c r="CP46" s="919">
        <v>0</v>
      </c>
      <c r="CQ46" s="920">
        <v>0</v>
      </c>
      <c r="CR46" s="920">
        <v>0</v>
      </c>
      <c r="CS46" s="920">
        <v>0</v>
      </c>
      <c r="CT46" s="920">
        <v>0</v>
      </c>
      <c r="CU46" s="921">
        <v>0</v>
      </c>
      <c r="CV46" s="919">
        <v>0</v>
      </c>
      <c r="CW46" s="921">
        <v>0</v>
      </c>
      <c r="CX46" s="921">
        <v>4.8937000209999999</v>
      </c>
    </row>
    <row r="47" spans="1:102" x14ac:dyDescent="0.25">
      <c r="A47" s="918"/>
      <c r="B47" s="918" t="s">
        <v>684</v>
      </c>
      <c r="C47" s="1549">
        <v>0</v>
      </c>
      <c r="D47" s="1550">
        <v>0</v>
      </c>
      <c r="E47" s="1550">
        <v>0</v>
      </c>
      <c r="F47" s="1550">
        <v>0</v>
      </c>
      <c r="G47" s="1550">
        <v>0</v>
      </c>
      <c r="H47" s="1551">
        <v>0</v>
      </c>
      <c r="I47" s="1549">
        <v>0</v>
      </c>
      <c r="J47" s="1550">
        <v>0</v>
      </c>
      <c r="K47" s="1550">
        <v>0</v>
      </c>
      <c r="L47" s="1550">
        <v>0</v>
      </c>
      <c r="M47" s="1550">
        <v>0</v>
      </c>
      <c r="N47" s="1550">
        <v>0</v>
      </c>
      <c r="O47" s="1551">
        <v>0</v>
      </c>
      <c r="P47" s="1549">
        <v>0</v>
      </c>
      <c r="Q47" s="1550">
        <v>0</v>
      </c>
      <c r="R47" s="1550">
        <v>0</v>
      </c>
      <c r="S47" s="1550">
        <v>0</v>
      </c>
      <c r="T47" s="1550">
        <v>0</v>
      </c>
      <c r="U47" s="1550">
        <v>0</v>
      </c>
      <c r="V47" s="1550">
        <v>0</v>
      </c>
      <c r="W47" s="1550">
        <v>0</v>
      </c>
      <c r="X47" s="1550">
        <v>0</v>
      </c>
      <c r="Y47" s="1551">
        <v>0</v>
      </c>
      <c r="Z47" s="1549">
        <v>7.3892735281010707E-3</v>
      </c>
      <c r="AA47" s="1550">
        <v>2.031987046692111E-3</v>
      </c>
      <c r="AB47" s="1550">
        <v>0</v>
      </c>
      <c r="AC47" s="1550">
        <v>0</v>
      </c>
      <c r="AD47" s="1550">
        <v>0</v>
      </c>
      <c r="AE47" s="1550">
        <v>0</v>
      </c>
      <c r="AF47" s="1550">
        <v>0</v>
      </c>
      <c r="AG47" s="1550">
        <v>0</v>
      </c>
      <c r="AH47" s="1551">
        <v>0</v>
      </c>
      <c r="AI47" s="1549">
        <v>0</v>
      </c>
      <c r="AJ47" s="1550">
        <v>0</v>
      </c>
      <c r="AK47" s="1550">
        <v>0</v>
      </c>
      <c r="AL47" s="1550">
        <v>0</v>
      </c>
      <c r="AM47" s="1550">
        <v>0</v>
      </c>
      <c r="AN47" s="1551">
        <v>0</v>
      </c>
      <c r="AO47" s="1549">
        <v>0</v>
      </c>
      <c r="AP47" s="1551">
        <v>0</v>
      </c>
      <c r="AQ47" s="1549">
        <v>0</v>
      </c>
      <c r="AR47" s="1550">
        <v>0</v>
      </c>
      <c r="AS47" s="1550">
        <v>0</v>
      </c>
      <c r="AT47" s="1550">
        <v>0</v>
      </c>
      <c r="AU47" s="1550">
        <v>0</v>
      </c>
      <c r="AV47" s="1551">
        <v>0</v>
      </c>
      <c r="AW47" s="1549">
        <v>0</v>
      </c>
      <c r="AX47" s="1551">
        <v>0</v>
      </c>
      <c r="AY47" s="1551">
        <v>1.9734462706704018E-4</v>
      </c>
      <c r="BB47" s="919">
        <v>0</v>
      </c>
      <c r="BC47" s="920">
        <v>0</v>
      </c>
      <c r="BD47" s="920">
        <v>0</v>
      </c>
      <c r="BE47" s="920">
        <v>0</v>
      </c>
      <c r="BF47" s="920">
        <v>0</v>
      </c>
      <c r="BG47" s="921">
        <v>0</v>
      </c>
      <c r="BH47" s="919">
        <v>0</v>
      </c>
      <c r="BI47" s="920">
        <v>0</v>
      </c>
      <c r="BJ47" s="920">
        <v>0</v>
      </c>
      <c r="BK47" s="920">
        <v>0</v>
      </c>
      <c r="BL47" s="920">
        <v>0</v>
      </c>
      <c r="BM47" s="920">
        <v>0</v>
      </c>
      <c r="BN47" s="921">
        <v>0</v>
      </c>
      <c r="BO47" s="919">
        <v>0</v>
      </c>
      <c r="BP47" s="920">
        <v>0</v>
      </c>
      <c r="BQ47" s="920">
        <v>0</v>
      </c>
      <c r="BR47" s="920">
        <v>0</v>
      </c>
      <c r="BS47" s="920">
        <v>0</v>
      </c>
      <c r="BT47" s="920">
        <v>0</v>
      </c>
      <c r="BU47" s="920">
        <v>0</v>
      </c>
      <c r="BV47" s="920">
        <v>0</v>
      </c>
      <c r="BW47" s="920">
        <v>0</v>
      </c>
      <c r="BX47" s="921">
        <v>0</v>
      </c>
      <c r="BY47" s="919">
        <v>0.85175598479999992</v>
      </c>
      <c r="BZ47" s="920">
        <v>0.85175598479999992</v>
      </c>
      <c r="CA47" s="920">
        <v>0</v>
      </c>
      <c r="CB47" s="920">
        <v>0</v>
      </c>
      <c r="CC47" s="920">
        <v>0</v>
      </c>
      <c r="CD47" s="920">
        <v>0</v>
      </c>
      <c r="CE47" s="920">
        <v>0</v>
      </c>
      <c r="CF47" s="920">
        <v>0</v>
      </c>
      <c r="CG47" s="921">
        <v>0</v>
      </c>
      <c r="CH47" s="919">
        <v>0</v>
      </c>
      <c r="CI47" s="920">
        <v>0</v>
      </c>
      <c r="CJ47" s="920">
        <v>0</v>
      </c>
      <c r="CK47" s="920">
        <v>0</v>
      </c>
      <c r="CL47" s="920">
        <v>0</v>
      </c>
      <c r="CM47" s="921">
        <v>0</v>
      </c>
      <c r="CN47" s="919">
        <v>0</v>
      </c>
      <c r="CO47" s="921">
        <v>0</v>
      </c>
      <c r="CP47" s="919">
        <v>0</v>
      </c>
      <c r="CQ47" s="920">
        <v>0</v>
      </c>
      <c r="CR47" s="920">
        <v>0</v>
      </c>
      <c r="CS47" s="920">
        <v>0</v>
      </c>
      <c r="CT47" s="920">
        <v>0</v>
      </c>
      <c r="CU47" s="921">
        <v>0</v>
      </c>
      <c r="CV47" s="919">
        <v>0</v>
      </c>
      <c r="CW47" s="921">
        <v>0</v>
      </c>
      <c r="CX47" s="921">
        <v>1.7035119695999998</v>
      </c>
    </row>
    <row r="48" spans="1:102" x14ac:dyDescent="0.25">
      <c r="A48" s="918"/>
      <c r="B48" s="918" t="s">
        <v>713</v>
      </c>
      <c r="C48" s="1549">
        <v>0</v>
      </c>
      <c r="D48" s="1550">
        <v>0</v>
      </c>
      <c r="E48" s="1550">
        <v>0</v>
      </c>
      <c r="F48" s="1550">
        <v>0</v>
      </c>
      <c r="G48" s="1550">
        <v>0</v>
      </c>
      <c r="H48" s="1551">
        <v>0</v>
      </c>
      <c r="I48" s="1549">
        <v>8.8636167250325023E-3</v>
      </c>
      <c r="J48" s="1550">
        <v>2.4105271582938747E-2</v>
      </c>
      <c r="K48" s="1550">
        <v>6.8584225274101593E-3</v>
      </c>
      <c r="L48" s="1550">
        <v>3.2258457706548838E-2</v>
      </c>
      <c r="M48" s="1550">
        <v>2.1435345276042957E-2</v>
      </c>
      <c r="N48" s="1550">
        <v>0</v>
      </c>
      <c r="O48" s="1551">
        <v>3.2093766253197896E-2</v>
      </c>
      <c r="P48" s="1549">
        <v>0</v>
      </c>
      <c r="Q48" s="1550">
        <v>0</v>
      </c>
      <c r="R48" s="1550">
        <v>0</v>
      </c>
      <c r="S48" s="1550">
        <v>0</v>
      </c>
      <c r="T48" s="1550">
        <v>0</v>
      </c>
      <c r="U48" s="1550">
        <v>0</v>
      </c>
      <c r="V48" s="1550">
        <v>0</v>
      </c>
      <c r="W48" s="1550">
        <v>0</v>
      </c>
      <c r="X48" s="1550">
        <v>0</v>
      </c>
      <c r="Y48" s="1551">
        <v>0</v>
      </c>
      <c r="Z48" s="1549">
        <v>8.8275929028707126E-3</v>
      </c>
      <c r="AA48" s="1550">
        <v>0</v>
      </c>
      <c r="AB48" s="1550">
        <v>1.0404834364531735E-2</v>
      </c>
      <c r="AC48" s="1550">
        <v>2.9560400186256164E-2</v>
      </c>
      <c r="AD48" s="1550">
        <v>2.1368743487618528E-2</v>
      </c>
      <c r="AE48" s="1550">
        <v>1.3021981132950335E-2</v>
      </c>
      <c r="AF48" s="1550">
        <v>7.1236795250773635E-3</v>
      </c>
      <c r="AG48" s="1550">
        <v>0</v>
      </c>
      <c r="AH48" s="1551">
        <v>0</v>
      </c>
      <c r="AI48" s="1549">
        <v>0</v>
      </c>
      <c r="AJ48" s="1550">
        <v>0</v>
      </c>
      <c r="AK48" s="1550">
        <v>0</v>
      </c>
      <c r="AL48" s="1550">
        <v>0</v>
      </c>
      <c r="AM48" s="1550">
        <v>0</v>
      </c>
      <c r="AN48" s="1551">
        <v>0</v>
      </c>
      <c r="AO48" s="1549">
        <v>0</v>
      </c>
      <c r="AP48" s="1551">
        <v>0</v>
      </c>
      <c r="AQ48" s="1549">
        <v>0</v>
      </c>
      <c r="AR48" s="1550">
        <v>0</v>
      </c>
      <c r="AS48" s="1550">
        <v>0</v>
      </c>
      <c r="AT48" s="1550">
        <v>0</v>
      </c>
      <c r="AU48" s="1550">
        <v>0</v>
      </c>
      <c r="AV48" s="1551">
        <v>0</v>
      </c>
      <c r="AW48" s="1549">
        <v>0</v>
      </c>
      <c r="AX48" s="1551">
        <v>0</v>
      </c>
      <c r="AY48" s="1551">
        <v>5.2212863403948611E-3</v>
      </c>
      <c r="BB48" s="919">
        <v>0</v>
      </c>
      <c r="BC48" s="920">
        <v>0</v>
      </c>
      <c r="BD48" s="920">
        <v>0</v>
      </c>
      <c r="BE48" s="920">
        <v>0</v>
      </c>
      <c r="BF48" s="920">
        <v>0</v>
      </c>
      <c r="BG48" s="921">
        <v>0</v>
      </c>
      <c r="BH48" s="919">
        <v>1.1701825044000003</v>
      </c>
      <c r="BI48" s="920">
        <v>6.1367197416000003</v>
      </c>
      <c r="BJ48" s="920">
        <v>1.017549974</v>
      </c>
      <c r="BK48" s="920">
        <v>10.915684136000001</v>
      </c>
      <c r="BL48" s="920">
        <v>4.5789750202000006</v>
      </c>
      <c r="BM48" s="920">
        <v>0</v>
      </c>
      <c r="BN48" s="921">
        <v>3.6274365624000002</v>
      </c>
      <c r="BO48" s="919">
        <v>0</v>
      </c>
      <c r="BP48" s="920">
        <v>0</v>
      </c>
      <c r="BQ48" s="920">
        <v>0</v>
      </c>
      <c r="BR48" s="920">
        <v>0</v>
      </c>
      <c r="BS48" s="920">
        <v>0</v>
      </c>
      <c r="BT48" s="920">
        <v>0</v>
      </c>
      <c r="BU48" s="920">
        <v>0</v>
      </c>
      <c r="BV48" s="920">
        <v>0</v>
      </c>
      <c r="BW48" s="920">
        <v>0</v>
      </c>
      <c r="BX48" s="921">
        <v>0</v>
      </c>
      <c r="BY48" s="919">
        <v>1.017549974</v>
      </c>
      <c r="BZ48" s="920">
        <v>0</v>
      </c>
      <c r="CA48" s="920">
        <v>3.0701415500000002</v>
      </c>
      <c r="CB48" s="920">
        <v>6.1402831000000004</v>
      </c>
      <c r="CC48" s="920">
        <v>0.20350999480000001</v>
      </c>
      <c r="CD48" s="920">
        <v>6.1754381990000002</v>
      </c>
      <c r="CE48" s="920">
        <v>1.017549974</v>
      </c>
      <c r="CF48" s="920">
        <v>0</v>
      </c>
      <c r="CG48" s="921">
        <v>0</v>
      </c>
      <c r="CH48" s="919">
        <v>0</v>
      </c>
      <c r="CI48" s="920">
        <v>0</v>
      </c>
      <c r="CJ48" s="920">
        <v>0</v>
      </c>
      <c r="CK48" s="920">
        <v>0</v>
      </c>
      <c r="CL48" s="920">
        <v>0</v>
      </c>
      <c r="CM48" s="921">
        <v>0</v>
      </c>
      <c r="CN48" s="919">
        <v>0</v>
      </c>
      <c r="CO48" s="921">
        <v>0</v>
      </c>
      <c r="CP48" s="919">
        <v>0</v>
      </c>
      <c r="CQ48" s="920">
        <v>0</v>
      </c>
      <c r="CR48" s="920">
        <v>0</v>
      </c>
      <c r="CS48" s="920">
        <v>0</v>
      </c>
      <c r="CT48" s="920">
        <v>0</v>
      </c>
      <c r="CU48" s="921">
        <v>0</v>
      </c>
      <c r="CV48" s="919">
        <v>0</v>
      </c>
      <c r="CW48" s="921">
        <v>0</v>
      </c>
      <c r="CX48" s="921">
        <v>45.071020730400001</v>
      </c>
    </row>
    <row r="49" spans="1:102" x14ac:dyDescent="0.25">
      <c r="A49" s="918"/>
      <c r="B49" s="918" t="s">
        <v>781</v>
      </c>
      <c r="C49" s="1549">
        <v>0</v>
      </c>
      <c r="D49" s="1550">
        <v>0</v>
      </c>
      <c r="E49" s="1550">
        <v>0</v>
      </c>
      <c r="F49" s="1550">
        <v>0</v>
      </c>
      <c r="G49" s="1550">
        <v>0</v>
      </c>
      <c r="H49" s="1551">
        <v>0</v>
      </c>
      <c r="I49" s="1549">
        <v>0</v>
      </c>
      <c r="J49" s="1550">
        <v>0</v>
      </c>
      <c r="K49" s="1550">
        <v>0</v>
      </c>
      <c r="L49" s="1550">
        <v>0</v>
      </c>
      <c r="M49" s="1550">
        <v>0</v>
      </c>
      <c r="N49" s="1550">
        <v>0</v>
      </c>
      <c r="O49" s="1551">
        <v>0</v>
      </c>
      <c r="P49" s="1549">
        <v>0</v>
      </c>
      <c r="Q49" s="1550">
        <v>0</v>
      </c>
      <c r="R49" s="1550">
        <v>0</v>
      </c>
      <c r="S49" s="1550">
        <v>0</v>
      </c>
      <c r="T49" s="1550">
        <v>0</v>
      </c>
      <c r="U49" s="1550">
        <v>0</v>
      </c>
      <c r="V49" s="1550">
        <v>0</v>
      </c>
      <c r="W49" s="1550">
        <v>0</v>
      </c>
      <c r="X49" s="1550">
        <v>0</v>
      </c>
      <c r="Y49" s="1551">
        <v>0</v>
      </c>
      <c r="Z49" s="1549">
        <v>3.7902215242937402E-3</v>
      </c>
      <c r="AA49" s="1550">
        <v>2.3135815431865577E-3</v>
      </c>
      <c r="AB49" s="1550">
        <v>0</v>
      </c>
      <c r="AC49" s="1550">
        <v>0</v>
      </c>
      <c r="AD49" s="1550">
        <v>5.165048807755096E-2</v>
      </c>
      <c r="AE49" s="1550">
        <v>0</v>
      </c>
      <c r="AF49" s="1550">
        <v>1.0761674431935306E-2</v>
      </c>
      <c r="AG49" s="1550">
        <v>0</v>
      </c>
      <c r="AH49" s="1551">
        <v>0</v>
      </c>
      <c r="AI49" s="1549">
        <v>0</v>
      </c>
      <c r="AJ49" s="1550">
        <v>0</v>
      </c>
      <c r="AK49" s="1550">
        <v>0</v>
      </c>
      <c r="AL49" s="1550">
        <v>0</v>
      </c>
      <c r="AM49" s="1550">
        <v>0</v>
      </c>
      <c r="AN49" s="1551">
        <v>0</v>
      </c>
      <c r="AO49" s="1549">
        <v>0</v>
      </c>
      <c r="AP49" s="1551">
        <v>0</v>
      </c>
      <c r="AQ49" s="1549">
        <v>0</v>
      </c>
      <c r="AR49" s="1550">
        <v>0</v>
      </c>
      <c r="AS49" s="1550">
        <v>0</v>
      </c>
      <c r="AT49" s="1550">
        <v>0</v>
      </c>
      <c r="AU49" s="1550">
        <v>0</v>
      </c>
      <c r="AV49" s="1551">
        <v>0</v>
      </c>
      <c r="AW49" s="1549">
        <v>0</v>
      </c>
      <c r="AX49" s="1551">
        <v>0</v>
      </c>
      <c r="AY49" s="1551">
        <v>3.9802248806636921E-4</v>
      </c>
      <c r="BB49" s="919">
        <v>0</v>
      </c>
      <c r="BC49" s="920">
        <v>0</v>
      </c>
      <c r="BD49" s="920">
        <v>0</v>
      </c>
      <c r="BE49" s="920">
        <v>0</v>
      </c>
      <c r="BF49" s="920">
        <v>0</v>
      </c>
      <c r="BG49" s="921">
        <v>0</v>
      </c>
      <c r="BH49" s="919">
        <v>0</v>
      </c>
      <c r="BI49" s="920">
        <v>0</v>
      </c>
      <c r="BJ49" s="920">
        <v>0</v>
      </c>
      <c r="BK49" s="920">
        <v>0</v>
      </c>
      <c r="BL49" s="920">
        <v>0</v>
      </c>
      <c r="BM49" s="920">
        <v>0</v>
      </c>
      <c r="BN49" s="921">
        <v>0</v>
      </c>
      <c r="BO49" s="919">
        <v>0</v>
      </c>
      <c r="BP49" s="920">
        <v>0</v>
      </c>
      <c r="BQ49" s="920">
        <v>0</v>
      </c>
      <c r="BR49" s="920">
        <v>0</v>
      </c>
      <c r="BS49" s="920">
        <v>0</v>
      </c>
      <c r="BT49" s="920">
        <v>0</v>
      </c>
      <c r="BU49" s="920">
        <v>0</v>
      </c>
      <c r="BV49" s="920">
        <v>0</v>
      </c>
      <c r="BW49" s="920">
        <v>0</v>
      </c>
      <c r="BX49" s="921">
        <v>0</v>
      </c>
      <c r="BY49" s="919">
        <v>0.43689597559999999</v>
      </c>
      <c r="BZ49" s="920">
        <v>0.96979305500000001</v>
      </c>
      <c r="CA49" s="920">
        <v>0</v>
      </c>
      <c r="CB49" s="920">
        <v>0</v>
      </c>
      <c r="CC49" s="920">
        <v>0.49190494359999998</v>
      </c>
      <c r="CD49" s="920">
        <v>0</v>
      </c>
      <c r="CE49" s="920">
        <v>1.5372030002000001</v>
      </c>
      <c r="CF49" s="920">
        <v>0</v>
      </c>
      <c r="CG49" s="921">
        <v>0</v>
      </c>
      <c r="CH49" s="919">
        <v>0</v>
      </c>
      <c r="CI49" s="920">
        <v>0</v>
      </c>
      <c r="CJ49" s="920">
        <v>0</v>
      </c>
      <c r="CK49" s="920">
        <v>0</v>
      </c>
      <c r="CL49" s="920">
        <v>0</v>
      </c>
      <c r="CM49" s="921">
        <v>0</v>
      </c>
      <c r="CN49" s="919">
        <v>0</v>
      </c>
      <c r="CO49" s="921">
        <v>0</v>
      </c>
      <c r="CP49" s="919">
        <v>0</v>
      </c>
      <c r="CQ49" s="920">
        <v>0</v>
      </c>
      <c r="CR49" s="920">
        <v>0</v>
      </c>
      <c r="CS49" s="920">
        <v>0</v>
      </c>
      <c r="CT49" s="920">
        <v>0</v>
      </c>
      <c r="CU49" s="921">
        <v>0</v>
      </c>
      <c r="CV49" s="919">
        <v>0</v>
      </c>
      <c r="CW49" s="921">
        <v>0</v>
      </c>
      <c r="CX49" s="921">
        <v>3.4357969744000001</v>
      </c>
    </row>
    <row r="50" spans="1:102" x14ac:dyDescent="0.25">
      <c r="A50" s="918"/>
      <c r="B50" s="918" t="s">
        <v>682</v>
      </c>
      <c r="C50" s="1549">
        <v>0</v>
      </c>
      <c r="D50" s="1550">
        <v>0</v>
      </c>
      <c r="E50" s="1550">
        <v>0</v>
      </c>
      <c r="F50" s="1550">
        <v>0</v>
      </c>
      <c r="G50" s="1550">
        <v>0</v>
      </c>
      <c r="H50" s="1551">
        <v>0</v>
      </c>
      <c r="I50" s="1549">
        <v>0</v>
      </c>
      <c r="J50" s="1550">
        <v>0</v>
      </c>
      <c r="K50" s="1550">
        <v>0</v>
      </c>
      <c r="L50" s="1550">
        <v>0</v>
      </c>
      <c r="M50" s="1550">
        <v>0</v>
      </c>
      <c r="N50" s="1550">
        <v>0</v>
      </c>
      <c r="O50" s="1551">
        <v>0</v>
      </c>
      <c r="P50" s="1549">
        <v>0</v>
      </c>
      <c r="Q50" s="1550">
        <v>0</v>
      </c>
      <c r="R50" s="1550">
        <v>0</v>
      </c>
      <c r="S50" s="1550">
        <v>0</v>
      </c>
      <c r="T50" s="1550">
        <v>0</v>
      </c>
      <c r="U50" s="1550">
        <v>0</v>
      </c>
      <c r="V50" s="1550">
        <v>0</v>
      </c>
      <c r="W50" s="1550">
        <v>0</v>
      </c>
      <c r="X50" s="1550">
        <v>0</v>
      </c>
      <c r="Y50" s="1551">
        <v>0</v>
      </c>
      <c r="Z50" s="1549">
        <v>0</v>
      </c>
      <c r="AA50" s="1550">
        <v>3.9004931681587535E-3</v>
      </c>
      <c r="AB50" s="1550">
        <v>0</v>
      </c>
      <c r="AC50" s="1550">
        <v>0</v>
      </c>
      <c r="AD50" s="1550">
        <v>3.4334995930484134E-2</v>
      </c>
      <c r="AE50" s="1550">
        <v>0</v>
      </c>
      <c r="AF50" s="1550">
        <v>9.1569823053124517E-3</v>
      </c>
      <c r="AG50" s="1550">
        <v>0</v>
      </c>
      <c r="AH50" s="1551">
        <v>0</v>
      </c>
      <c r="AI50" s="1549">
        <v>0</v>
      </c>
      <c r="AJ50" s="1550">
        <v>0</v>
      </c>
      <c r="AK50" s="1550">
        <v>0</v>
      </c>
      <c r="AL50" s="1550">
        <v>0</v>
      </c>
      <c r="AM50" s="1550">
        <v>0</v>
      </c>
      <c r="AN50" s="1551">
        <v>0</v>
      </c>
      <c r="AO50" s="1549">
        <v>0</v>
      </c>
      <c r="AP50" s="1551">
        <v>0</v>
      </c>
      <c r="AQ50" s="1549">
        <v>0</v>
      </c>
      <c r="AR50" s="1550">
        <v>0</v>
      </c>
      <c r="AS50" s="1550">
        <v>0</v>
      </c>
      <c r="AT50" s="1550">
        <v>0</v>
      </c>
      <c r="AU50" s="1550">
        <v>0</v>
      </c>
      <c r="AV50" s="1551">
        <v>0</v>
      </c>
      <c r="AW50" s="1549">
        <v>0</v>
      </c>
      <c r="AX50" s="1551">
        <v>0</v>
      </c>
      <c r="AY50" s="1551">
        <v>3.7881213600876872E-4</v>
      </c>
      <c r="BB50" s="919">
        <v>0</v>
      </c>
      <c r="BC50" s="920">
        <v>0</v>
      </c>
      <c r="BD50" s="920">
        <v>0</v>
      </c>
      <c r="BE50" s="920">
        <v>0</v>
      </c>
      <c r="BF50" s="920">
        <v>0</v>
      </c>
      <c r="BG50" s="921">
        <v>0</v>
      </c>
      <c r="BH50" s="919">
        <v>0</v>
      </c>
      <c r="BI50" s="920">
        <v>0</v>
      </c>
      <c r="BJ50" s="920">
        <v>0</v>
      </c>
      <c r="BK50" s="920">
        <v>0</v>
      </c>
      <c r="BL50" s="920">
        <v>0</v>
      </c>
      <c r="BM50" s="920">
        <v>0</v>
      </c>
      <c r="BN50" s="921">
        <v>0</v>
      </c>
      <c r="BO50" s="919">
        <v>0</v>
      </c>
      <c r="BP50" s="920">
        <v>0</v>
      </c>
      <c r="BQ50" s="920">
        <v>0</v>
      </c>
      <c r="BR50" s="920">
        <v>0</v>
      </c>
      <c r="BS50" s="920">
        <v>0</v>
      </c>
      <c r="BT50" s="920">
        <v>0</v>
      </c>
      <c r="BU50" s="920">
        <v>0</v>
      </c>
      <c r="BV50" s="920">
        <v>0</v>
      </c>
      <c r="BW50" s="920">
        <v>0</v>
      </c>
      <c r="BX50" s="921">
        <v>0</v>
      </c>
      <c r="BY50" s="919">
        <v>0</v>
      </c>
      <c r="BZ50" s="920">
        <v>1.6349850286000001</v>
      </c>
      <c r="CA50" s="920">
        <v>0</v>
      </c>
      <c r="CB50" s="920">
        <v>0</v>
      </c>
      <c r="CC50" s="920">
        <v>0.32699699199999999</v>
      </c>
      <c r="CD50" s="920">
        <v>0</v>
      </c>
      <c r="CE50" s="920">
        <v>1.3079879679999999</v>
      </c>
      <c r="CF50" s="920">
        <v>0</v>
      </c>
      <c r="CG50" s="921">
        <v>0</v>
      </c>
      <c r="CH50" s="919">
        <v>0</v>
      </c>
      <c r="CI50" s="920">
        <v>0</v>
      </c>
      <c r="CJ50" s="920">
        <v>0</v>
      </c>
      <c r="CK50" s="920">
        <v>0</v>
      </c>
      <c r="CL50" s="920">
        <v>0</v>
      </c>
      <c r="CM50" s="921">
        <v>0</v>
      </c>
      <c r="CN50" s="919">
        <v>0</v>
      </c>
      <c r="CO50" s="921">
        <v>0</v>
      </c>
      <c r="CP50" s="919">
        <v>0</v>
      </c>
      <c r="CQ50" s="920">
        <v>0</v>
      </c>
      <c r="CR50" s="920">
        <v>0</v>
      </c>
      <c r="CS50" s="920">
        <v>0</v>
      </c>
      <c r="CT50" s="920">
        <v>0</v>
      </c>
      <c r="CU50" s="921">
        <v>0</v>
      </c>
      <c r="CV50" s="919">
        <v>0</v>
      </c>
      <c r="CW50" s="921">
        <v>0</v>
      </c>
      <c r="CX50" s="921">
        <v>3.2699699886000002</v>
      </c>
    </row>
    <row r="51" spans="1:102" x14ac:dyDescent="0.25">
      <c r="A51" s="918"/>
      <c r="B51" s="918" t="s">
        <v>701</v>
      </c>
      <c r="C51" s="1549">
        <v>0</v>
      </c>
      <c r="D51" s="1550">
        <v>0</v>
      </c>
      <c r="E51" s="1550">
        <v>0</v>
      </c>
      <c r="F51" s="1550">
        <v>0</v>
      </c>
      <c r="G51" s="1550">
        <v>0</v>
      </c>
      <c r="H51" s="1551">
        <v>0</v>
      </c>
      <c r="I51" s="1549">
        <v>1.7270934783179914E-3</v>
      </c>
      <c r="J51" s="1550">
        <v>0</v>
      </c>
      <c r="K51" s="1550">
        <v>0</v>
      </c>
      <c r="L51" s="1550">
        <v>0</v>
      </c>
      <c r="M51" s="1550">
        <v>2.183285236025075E-3</v>
      </c>
      <c r="N51" s="1550">
        <v>0</v>
      </c>
      <c r="O51" s="1551">
        <v>0</v>
      </c>
      <c r="P51" s="1549">
        <v>0</v>
      </c>
      <c r="Q51" s="1550">
        <v>0</v>
      </c>
      <c r="R51" s="1550">
        <v>0</v>
      </c>
      <c r="S51" s="1550">
        <v>0</v>
      </c>
      <c r="T51" s="1550">
        <v>0</v>
      </c>
      <c r="U51" s="1550">
        <v>0</v>
      </c>
      <c r="V51" s="1550">
        <v>0</v>
      </c>
      <c r="W51" s="1550">
        <v>0</v>
      </c>
      <c r="X51" s="1550">
        <v>0</v>
      </c>
      <c r="Y51" s="1551">
        <v>0</v>
      </c>
      <c r="Z51" s="1549">
        <v>0</v>
      </c>
      <c r="AA51" s="1550">
        <v>0</v>
      </c>
      <c r="AB51" s="1550">
        <v>0</v>
      </c>
      <c r="AC51" s="1550">
        <v>0</v>
      </c>
      <c r="AD51" s="1550">
        <v>0</v>
      </c>
      <c r="AE51" s="1550">
        <v>0</v>
      </c>
      <c r="AF51" s="1550">
        <v>0</v>
      </c>
      <c r="AG51" s="1550">
        <v>0</v>
      </c>
      <c r="AH51" s="1551">
        <v>0</v>
      </c>
      <c r="AI51" s="1549">
        <v>0</v>
      </c>
      <c r="AJ51" s="1550">
        <v>0</v>
      </c>
      <c r="AK51" s="1550">
        <v>0</v>
      </c>
      <c r="AL51" s="1550">
        <v>0</v>
      </c>
      <c r="AM51" s="1550">
        <v>0</v>
      </c>
      <c r="AN51" s="1551">
        <v>0</v>
      </c>
      <c r="AO51" s="1549">
        <v>0</v>
      </c>
      <c r="AP51" s="1551">
        <v>0</v>
      </c>
      <c r="AQ51" s="1549">
        <v>0</v>
      </c>
      <c r="AR51" s="1550">
        <v>0</v>
      </c>
      <c r="AS51" s="1550">
        <v>0</v>
      </c>
      <c r="AT51" s="1550">
        <v>0</v>
      </c>
      <c r="AU51" s="1550">
        <v>0</v>
      </c>
      <c r="AV51" s="1551">
        <v>0</v>
      </c>
      <c r="AW51" s="1549">
        <v>0</v>
      </c>
      <c r="AX51" s="1551">
        <v>0</v>
      </c>
      <c r="AY51" s="1551">
        <v>8.0443450069001235E-5</v>
      </c>
      <c r="BB51" s="919">
        <v>0</v>
      </c>
      <c r="BC51" s="920">
        <v>0</v>
      </c>
      <c r="BD51" s="920">
        <v>0</v>
      </c>
      <c r="BE51" s="920">
        <v>0</v>
      </c>
      <c r="BF51" s="920">
        <v>0</v>
      </c>
      <c r="BG51" s="921">
        <v>0</v>
      </c>
      <c r="BH51" s="919">
        <v>0.2280124056</v>
      </c>
      <c r="BI51" s="920">
        <v>0</v>
      </c>
      <c r="BJ51" s="920">
        <v>0</v>
      </c>
      <c r="BK51" s="920">
        <v>0</v>
      </c>
      <c r="BL51" s="920">
        <v>0.4663889678</v>
      </c>
      <c r="BM51" s="920">
        <v>0</v>
      </c>
      <c r="BN51" s="921">
        <v>0</v>
      </c>
      <c r="BO51" s="919">
        <v>0</v>
      </c>
      <c r="BP51" s="920">
        <v>0</v>
      </c>
      <c r="BQ51" s="920">
        <v>0</v>
      </c>
      <c r="BR51" s="920">
        <v>0</v>
      </c>
      <c r="BS51" s="920">
        <v>0</v>
      </c>
      <c r="BT51" s="920">
        <v>0</v>
      </c>
      <c r="BU51" s="920">
        <v>0</v>
      </c>
      <c r="BV51" s="920">
        <v>0</v>
      </c>
      <c r="BW51" s="920">
        <v>0</v>
      </c>
      <c r="BX51" s="921">
        <v>0</v>
      </c>
      <c r="BY51" s="919">
        <v>0</v>
      </c>
      <c r="BZ51" s="920">
        <v>0</v>
      </c>
      <c r="CA51" s="920">
        <v>0</v>
      </c>
      <c r="CB51" s="920">
        <v>0</v>
      </c>
      <c r="CC51" s="920">
        <v>0</v>
      </c>
      <c r="CD51" s="920">
        <v>0</v>
      </c>
      <c r="CE51" s="920">
        <v>0</v>
      </c>
      <c r="CF51" s="920">
        <v>0</v>
      </c>
      <c r="CG51" s="921">
        <v>0</v>
      </c>
      <c r="CH51" s="919">
        <v>0</v>
      </c>
      <c r="CI51" s="920">
        <v>0</v>
      </c>
      <c r="CJ51" s="920">
        <v>0</v>
      </c>
      <c r="CK51" s="920">
        <v>0</v>
      </c>
      <c r="CL51" s="920">
        <v>0</v>
      </c>
      <c r="CM51" s="921">
        <v>0</v>
      </c>
      <c r="CN51" s="919">
        <v>0</v>
      </c>
      <c r="CO51" s="921">
        <v>0</v>
      </c>
      <c r="CP51" s="919">
        <v>0</v>
      </c>
      <c r="CQ51" s="920">
        <v>0</v>
      </c>
      <c r="CR51" s="920">
        <v>0</v>
      </c>
      <c r="CS51" s="920">
        <v>0</v>
      </c>
      <c r="CT51" s="920">
        <v>0</v>
      </c>
      <c r="CU51" s="921">
        <v>0</v>
      </c>
      <c r="CV51" s="919">
        <v>0</v>
      </c>
      <c r="CW51" s="921">
        <v>0</v>
      </c>
      <c r="CX51" s="921">
        <v>0.69440137340000008</v>
      </c>
    </row>
    <row r="52" spans="1:102" x14ac:dyDescent="0.25">
      <c r="A52" s="918"/>
      <c r="B52" s="918" t="s">
        <v>707</v>
      </c>
      <c r="C52" s="1549">
        <v>0</v>
      </c>
      <c r="D52" s="1550">
        <v>0</v>
      </c>
      <c r="E52" s="1550">
        <v>0</v>
      </c>
      <c r="F52" s="1550">
        <v>0</v>
      </c>
      <c r="G52" s="1550">
        <v>0</v>
      </c>
      <c r="H52" s="1551">
        <v>0</v>
      </c>
      <c r="I52" s="1549">
        <v>0</v>
      </c>
      <c r="J52" s="1550">
        <v>0</v>
      </c>
      <c r="K52" s="1550">
        <v>0</v>
      </c>
      <c r="L52" s="1550">
        <v>0</v>
      </c>
      <c r="M52" s="1550">
        <v>0</v>
      </c>
      <c r="N52" s="1550">
        <v>0</v>
      </c>
      <c r="O52" s="1551">
        <v>0</v>
      </c>
      <c r="P52" s="1549">
        <v>0</v>
      </c>
      <c r="Q52" s="1550">
        <v>0</v>
      </c>
      <c r="R52" s="1550">
        <v>0</v>
      </c>
      <c r="S52" s="1550">
        <v>0</v>
      </c>
      <c r="T52" s="1550">
        <v>0</v>
      </c>
      <c r="U52" s="1550">
        <v>0</v>
      </c>
      <c r="V52" s="1550">
        <v>0</v>
      </c>
      <c r="W52" s="1550">
        <v>0</v>
      </c>
      <c r="X52" s="1550">
        <v>0</v>
      </c>
      <c r="Y52" s="1551">
        <v>0</v>
      </c>
      <c r="Z52" s="1549">
        <v>0</v>
      </c>
      <c r="AA52" s="1550">
        <v>0</v>
      </c>
      <c r="AB52" s="1550">
        <v>0</v>
      </c>
      <c r="AC52" s="1550">
        <v>0</v>
      </c>
      <c r="AD52" s="1550">
        <v>0</v>
      </c>
      <c r="AE52" s="1550">
        <v>0</v>
      </c>
      <c r="AF52" s="1550">
        <v>0</v>
      </c>
      <c r="AG52" s="1550">
        <v>0</v>
      </c>
      <c r="AH52" s="1551">
        <v>0</v>
      </c>
      <c r="AI52" s="1549">
        <v>0</v>
      </c>
      <c r="AJ52" s="1550">
        <v>0</v>
      </c>
      <c r="AK52" s="1550">
        <v>0</v>
      </c>
      <c r="AL52" s="1550">
        <v>0</v>
      </c>
      <c r="AM52" s="1550">
        <v>0</v>
      </c>
      <c r="AN52" s="1551">
        <v>0</v>
      </c>
      <c r="AO52" s="1549">
        <v>0</v>
      </c>
      <c r="AP52" s="1551">
        <v>0</v>
      </c>
      <c r="AQ52" s="1549">
        <v>0</v>
      </c>
      <c r="AR52" s="1550">
        <v>1.8323496861512858E-3</v>
      </c>
      <c r="AS52" s="1550">
        <v>0</v>
      </c>
      <c r="AT52" s="1550">
        <v>0</v>
      </c>
      <c r="AU52" s="1550">
        <v>0</v>
      </c>
      <c r="AV52" s="1551">
        <v>0</v>
      </c>
      <c r="AW52" s="1549">
        <v>0</v>
      </c>
      <c r="AX52" s="1551">
        <v>0</v>
      </c>
      <c r="AY52" s="1551">
        <v>2.7782125593896376E-5</v>
      </c>
      <c r="BB52" s="919">
        <v>0</v>
      </c>
      <c r="BC52" s="920">
        <v>0</v>
      </c>
      <c r="BD52" s="920">
        <v>0</v>
      </c>
      <c r="BE52" s="920">
        <v>0</v>
      </c>
      <c r="BF52" s="920">
        <v>0</v>
      </c>
      <c r="BG52" s="921">
        <v>0</v>
      </c>
      <c r="BH52" s="919">
        <v>0</v>
      </c>
      <c r="BI52" s="920">
        <v>0</v>
      </c>
      <c r="BJ52" s="920">
        <v>0</v>
      </c>
      <c r="BK52" s="920">
        <v>0</v>
      </c>
      <c r="BL52" s="920">
        <v>0</v>
      </c>
      <c r="BM52" s="920">
        <v>0</v>
      </c>
      <c r="BN52" s="921">
        <v>0</v>
      </c>
      <c r="BO52" s="919">
        <v>0</v>
      </c>
      <c r="BP52" s="920">
        <v>0</v>
      </c>
      <c r="BQ52" s="920">
        <v>0</v>
      </c>
      <c r="BR52" s="920">
        <v>0</v>
      </c>
      <c r="BS52" s="920">
        <v>0</v>
      </c>
      <c r="BT52" s="920">
        <v>0</v>
      </c>
      <c r="BU52" s="920">
        <v>0</v>
      </c>
      <c r="BV52" s="920">
        <v>0</v>
      </c>
      <c r="BW52" s="920">
        <v>0</v>
      </c>
      <c r="BX52" s="921">
        <v>0</v>
      </c>
      <c r="BY52" s="919">
        <v>0</v>
      </c>
      <c r="BZ52" s="920">
        <v>0</v>
      </c>
      <c r="CA52" s="920">
        <v>0</v>
      </c>
      <c r="CB52" s="920">
        <v>0</v>
      </c>
      <c r="CC52" s="920">
        <v>0</v>
      </c>
      <c r="CD52" s="920">
        <v>0</v>
      </c>
      <c r="CE52" s="920">
        <v>0</v>
      </c>
      <c r="CF52" s="920">
        <v>0</v>
      </c>
      <c r="CG52" s="921">
        <v>0</v>
      </c>
      <c r="CH52" s="919">
        <v>0</v>
      </c>
      <c r="CI52" s="920">
        <v>0</v>
      </c>
      <c r="CJ52" s="920">
        <v>0</v>
      </c>
      <c r="CK52" s="920">
        <v>0</v>
      </c>
      <c r="CL52" s="920">
        <v>0</v>
      </c>
      <c r="CM52" s="921">
        <v>0</v>
      </c>
      <c r="CN52" s="919">
        <v>0</v>
      </c>
      <c r="CO52" s="921">
        <v>0</v>
      </c>
      <c r="CP52" s="919">
        <v>0</v>
      </c>
      <c r="CQ52" s="920">
        <v>0.23981997480000003</v>
      </c>
      <c r="CR52" s="920">
        <v>0</v>
      </c>
      <c r="CS52" s="920">
        <v>0</v>
      </c>
      <c r="CT52" s="920">
        <v>0</v>
      </c>
      <c r="CU52" s="921">
        <v>0</v>
      </c>
      <c r="CV52" s="919">
        <v>0</v>
      </c>
      <c r="CW52" s="921">
        <v>0</v>
      </c>
      <c r="CX52" s="921">
        <v>0.23981997480000003</v>
      </c>
    </row>
    <row r="53" spans="1:102" x14ac:dyDescent="0.25">
      <c r="A53" s="918"/>
      <c r="B53" s="918" t="s">
        <v>712</v>
      </c>
      <c r="C53" s="1549">
        <v>0</v>
      </c>
      <c r="D53" s="1550">
        <v>0</v>
      </c>
      <c r="E53" s="1550">
        <v>0</v>
      </c>
      <c r="F53" s="1550">
        <v>0</v>
      </c>
      <c r="G53" s="1550">
        <v>0</v>
      </c>
      <c r="H53" s="1551">
        <v>0</v>
      </c>
      <c r="I53" s="1549">
        <v>0</v>
      </c>
      <c r="J53" s="1550">
        <v>0</v>
      </c>
      <c r="K53" s="1550">
        <v>0</v>
      </c>
      <c r="L53" s="1550">
        <v>0</v>
      </c>
      <c r="M53" s="1550">
        <v>0</v>
      </c>
      <c r="N53" s="1550">
        <v>0</v>
      </c>
      <c r="O53" s="1551">
        <v>0</v>
      </c>
      <c r="P53" s="1549">
        <v>0</v>
      </c>
      <c r="Q53" s="1550">
        <v>0</v>
      </c>
      <c r="R53" s="1550">
        <v>0</v>
      </c>
      <c r="S53" s="1550">
        <v>0</v>
      </c>
      <c r="T53" s="1550">
        <v>0</v>
      </c>
      <c r="U53" s="1550">
        <v>0</v>
      </c>
      <c r="V53" s="1550">
        <v>0</v>
      </c>
      <c r="W53" s="1550">
        <v>0</v>
      </c>
      <c r="X53" s="1550">
        <v>0</v>
      </c>
      <c r="Y53" s="1551">
        <v>0</v>
      </c>
      <c r="Z53" s="1549">
        <v>0</v>
      </c>
      <c r="AA53" s="1550">
        <v>0</v>
      </c>
      <c r="AB53" s="1550">
        <v>2.1384263278898183E-3</v>
      </c>
      <c r="AC53" s="1550">
        <v>3.037661908234237E-3</v>
      </c>
      <c r="AD53" s="1550">
        <v>0</v>
      </c>
      <c r="AE53" s="1550">
        <v>1.3305365306945686E-3</v>
      </c>
      <c r="AF53" s="1550">
        <v>0</v>
      </c>
      <c r="AG53" s="1550">
        <v>0</v>
      </c>
      <c r="AH53" s="1551">
        <v>0</v>
      </c>
      <c r="AI53" s="1549">
        <v>0</v>
      </c>
      <c r="AJ53" s="1550">
        <v>0</v>
      </c>
      <c r="AK53" s="1550">
        <v>0</v>
      </c>
      <c r="AL53" s="1550">
        <v>0</v>
      </c>
      <c r="AM53" s="1550">
        <v>0</v>
      </c>
      <c r="AN53" s="1551">
        <v>0</v>
      </c>
      <c r="AO53" s="1549">
        <v>0</v>
      </c>
      <c r="AP53" s="1551">
        <v>0</v>
      </c>
      <c r="AQ53" s="1549">
        <v>0</v>
      </c>
      <c r="AR53" s="1550">
        <v>0</v>
      </c>
      <c r="AS53" s="1550">
        <v>0</v>
      </c>
      <c r="AT53" s="1550">
        <v>0</v>
      </c>
      <c r="AU53" s="1550">
        <v>0</v>
      </c>
      <c r="AV53" s="1551">
        <v>0</v>
      </c>
      <c r="AW53" s="1549">
        <v>0</v>
      </c>
      <c r="AX53" s="1551">
        <v>0</v>
      </c>
      <c r="AY53" s="1551">
        <v>2.1929003301506973E-4</v>
      </c>
      <c r="BB53" s="919">
        <v>0</v>
      </c>
      <c r="BC53" s="920">
        <v>0</v>
      </c>
      <c r="BD53" s="920">
        <v>0</v>
      </c>
      <c r="BE53" s="920">
        <v>0</v>
      </c>
      <c r="BF53" s="920">
        <v>0</v>
      </c>
      <c r="BG53" s="921">
        <v>0</v>
      </c>
      <c r="BH53" s="919">
        <v>0</v>
      </c>
      <c r="BI53" s="920">
        <v>0</v>
      </c>
      <c r="BJ53" s="920">
        <v>0</v>
      </c>
      <c r="BK53" s="920">
        <v>0</v>
      </c>
      <c r="BL53" s="920">
        <v>0</v>
      </c>
      <c r="BM53" s="920">
        <v>0</v>
      </c>
      <c r="BN53" s="921">
        <v>0</v>
      </c>
      <c r="BO53" s="919">
        <v>0</v>
      </c>
      <c r="BP53" s="920">
        <v>0</v>
      </c>
      <c r="BQ53" s="920">
        <v>0</v>
      </c>
      <c r="BR53" s="920">
        <v>0</v>
      </c>
      <c r="BS53" s="920">
        <v>0</v>
      </c>
      <c r="BT53" s="920">
        <v>0</v>
      </c>
      <c r="BU53" s="920">
        <v>0</v>
      </c>
      <c r="BV53" s="920">
        <v>0</v>
      </c>
      <c r="BW53" s="920">
        <v>0</v>
      </c>
      <c r="BX53" s="921">
        <v>0</v>
      </c>
      <c r="BY53" s="919">
        <v>0</v>
      </c>
      <c r="BZ53" s="920">
        <v>0</v>
      </c>
      <c r="CA53" s="920">
        <v>0.63098280000000007</v>
      </c>
      <c r="CB53" s="920">
        <v>0.63098280000000007</v>
      </c>
      <c r="CC53" s="920">
        <v>0</v>
      </c>
      <c r="CD53" s="920">
        <v>0.63098280000000007</v>
      </c>
      <c r="CE53" s="920">
        <v>0</v>
      </c>
      <c r="CF53" s="920">
        <v>0</v>
      </c>
      <c r="CG53" s="921">
        <v>0</v>
      </c>
      <c r="CH53" s="919">
        <v>0</v>
      </c>
      <c r="CI53" s="920">
        <v>0</v>
      </c>
      <c r="CJ53" s="920">
        <v>0</v>
      </c>
      <c r="CK53" s="920">
        <v>0</v>
      </c>
      <c r="CL53" s="920">
        <v>0</v>
      </c>
      <c r="CM53" s="921">
        <v>0</v>
      </c>
      <c r="CN53" s="919">
        <v>0</v>
      </c>
      <c r="CO53" s="921">
        <v>0</v>
      </c>
      <c r="CP53" s="919">
        <v>0</v>
      </c>
      <c r="CQ53" s="920">
        <v>0</v>
      </c>
      <c r="CR53" s="920">
        <v>0</v>
      </c>
      <c r="CS53" s="920">
        <v>0</v>
      </c>
      <c r="CT53" s="920">
        <v>0</v>
      </c>
      <c r="CU53" s="921">
        <v>0</v>
      </c>
      <c r="CV53" s="919">
        <v>0</v>
      </c>
      <c r="CW53" s="921">
        <v>0</v>
      </c>
      <c r="CX53" s="921">
        <v>1.8929484000000001</v>
      </c>
    </row>
    <row r="54" spans="1:102" x14ac:dyDescent="0.25">
      <c r="A54" s="918"/>
      <c r="B54" s="918" t="s">
        <v>678</v>
      </c>
      <c r="C54" s="1549">
        <v>0</v>
      </c>
      <c r="D54" s="1550">
        <v>0</v>
      </c>
      <c r="E54" s="1550">
        <v>0</v>
      </c>
      <c r="F54" s="1550">
        <v>0</v>
      </c>
      <c r="G54" s="1550">
        <v>0</v>
      </c>
      <c r="H54" s="1551">
        <v>0</v>
      </c>
      <c r="I54" s="1549">
        <v>0</v>
      </c>
      <c r="J54" s="1550">
        <v>3.5559029183649966E-3</v>
      </c>
      <c r="K54" s="1550">
        <v>0</v>
      </c>
      <c r="L54" s="1550">
        <v>7.2601456113390046E-3</v>
      </c>
      <c r="M54" s="1550">
        <v>0</v>
      </c>
      <c r="N54" s="1550">
        <v>0</v>
      </c>
      <c r="O54" s="1551">
        <v>4.6576491354535579E-2</v>
      </c>
      <c r="P54" s="1549">
        <v>0</v>
      </c>
      <c r="Q54" s="1550">
        <v>0</v>
      </c>
      <c r="R54" s="1550">
        <v>0</v>
      </c>
      <c r="S54" s="1550">
        <v>0</v>
      </c>
      <c r="T54" s="1550">
        <v>0</v>
      </c>
      <c r="U54" s="1550">
        <v>0</v>
      </c>
      <c r="V54" s="1550">
        <v>0</v>
      </c>
      <c r="W54" s="1550">
        <v>0</v>
      </c>
      <c r="X54" s="1550">
        <v>0</v>
      </c>
      <c r="Y54" s="1551">
        <v>0</v>
      </c>
      <c r="Z54" s="1549">
        <v>0</v>
      </c>
      <c r="AA54" s="1550">
        <v>0</v>
      </c>
      <c r="AB54" s="1550">
        <v>1.189005026274601E-2</v>
      </c>
      <c r="AC54" s="1550">
        <v>1.6895780686849882E-2</v>
      </c>
      <c r="AD54" s="1550">
        <v>0</v>
      </c>
      <c r="AE54" s="1550">
        <v>7.4005778449271874E-3</v>
      </c>
      <c r="AF54" s="1550">
        <v>0</v>
      </c>
      <c r="AG54" s="1550">
        <v>0</v>
      </c>
      <c r="AH54" s="1551">
        <v>3.7710173294363006E-2</v>
      </c>
      <c r="AI54" s="1549">
        <v>1.8464184771683498E-3</v>
      </c>
      <c r="AJ54" s="1550">
        <v>3.8528237342159148E-2</v>
      </c>
      <c r="AK54" s="1550">
        <v>1.3132048571862095E-3</v>
      </c>
      <c r="AL54" s="1550">
        <v>0</v>
      </c>
      <c r="AM54" s="1550">
        <v>2.6067558749891186E-4</v>
      </c>
      <c r="AN54" s="1551">
        <v>1.710543714062954E-2</v>
      </c>
      <c r="AO54" s="1549">
        <v>0</v>
      </c>
      <c r="AP54" s="1551">
        <v>0</v>
      </c>
      <c r="AQ54" s="1549">
        <v>0</v>
      </c>
      <c r="AR54" s="1550">
        <v>0</v>
      </c>
      <c r="AS54" s="1550">
        <v>9.4747300756029657E-4</v>
      </c>
      <c r="AT54" s="1550">
        <v>0</v>
      </c>
      <c r="AU54" s="1550">
        <v>0</v>
      </c>
      <c r="AV54" s="1551">
        <v>0</v>
      </c>
      <c r="AW54" s="1549">
        <v>0</v>
      </c>
      <c r="AX54" s="1551">
        <v>0</v>
      </c>
      <c r="AY54" s="1551">
        <v>5.3945563406442767E-3</v>
      </c>
      <c r="BB54" s="919">
        <v>0</v>
      </c>
      <c r="BC54" s="920">
        <v>0</v>
      </c>
      <c r="BD54" s="920">
        <v>0</v>
      </c>
      <c r="BE54" s="920">
        <v>0</v>
      </c>
      <c r="BF54" s="920">
        <v>0</v>
      </c>
      <c r="BG54" s="921">
        <v>0</v>
      </c>
      <c r="BH54" s="919">
        <v>0</v>
      </c>
      <c r="BI54" s="920">
        <v>0.90526172100000013</v>
      </c>
      <c r="BJ54" s="920">
        <v>0</v>
      </c>
      <c r="BK54" s="920">
        <v>2.4567032000000002</v>
      </c>
      <c r="BL54" s="920">
        <v>0</v>
      </c>
      <c r="BM54" s="920">
        <v>0</v>
      </c>
      <c r="BN54" s="921">
        <v>5.2643639999999996</v>
      </c>
      <c r="BO54" s="919">
        <v>0</v>
      </c>
      <c r="BP54" s="920">
        <v>0</v>
      </c>
      <c r="BQ54" s="920">
        <v>0</v>
      </c>
      <c r="BR54" s="920">
        <v>0</v>
      </c>
      <c r="BS54" s="920">
        <v>0</v>
      </c>
      <c r="BT54" s="920">
        <v>0</v>
      </c>
      <c r="BU54" s="920">
        <v>0</v>
      </c>
      <c r="BV54" s="920">
        <v>0</v>
      </c>
      <c r="BW54" s="920">
        <v>0</v>
      </c>
      <c r="BX54" s="921">
        <v>0</v>
      </c>
      <c r="BY54" s="919">
        <v>0</v>
      </c>
      <c r="BZ54" s="920">
        <v>0</v>
      </c>
      <c r="CA54" s="920">
        <v>3.5083823600000001</v>
      </c>
      <c r="CB54" s="920">
        <v>3.5095897200000001</v>
      </c>
      <c r="CC54" s="920">
        <v>0</v>
      </c>
      <c r="CD54" s="920">
        <v>3.5095897200000001</v>
      </c>
      <c r="CE54" s="920">
        <v>0</v>
      </c>
      <c r="CF54" s="920">
        <v>0</v>
      </c>
      <c r="CG54" s="921">
        <v>1.4028700000000001</v>
      </c>
      <c r="CH54" s="919">
        <v>0.3307622402</v>
      </c>
      <c r="CI54" s="920">
        <v>11.198950343</v>
      </c>
      <c r="CJ54" s="920">
        <v>0.23906859900000002</v>
      </c>
      <c r="CK54" s="920">
        <v>0</v>
      </c>
      <c r="CL54" s="920">
        <v>0.11484799339999999</v>
      </c>
      <c r="CM54" s="921">
        <v>14.048045200000001</v>
      </c>
      <c r="CN54" s="919">
        <v>0</v>
      </c>
      <c r="CO54" s="921">
        <v>0</v>
      </c>
      <c r="CP54" s="919">
        <v>0</v>
      </c>
      <c r="CQ54" s="920">
        <v>0</v>
      </c>
      <c r="CR54" s="920">
        <v>7.8281380800000008E-2</v>
      </c>
      <c r="CS54" s="920">
        <v>0</v>
      </c>
      <c r="CT54" s="920">
        <v>0</v>
      </c>
      <c r="CU54" s="921">
        <v>0</v>
      </c>
      <c r="CV54" s="919">
        <v>0</v>
      </c>
      <c r="CW54" s="921">
        <v>0</v>
      </c>
      <c r="CX54" s="921">
        <v>46.566716477400007</v>
      </c>
    </row>
    <row r="55" spans="1:102" x14ac:dyDescent="0.25">
      <c r="A55" s="918"/>
      <c r="B55" s="918" t="s">
        <v>679</v>
      </c>
      <c r="C55" s="1549">
        <v>0</v>
      </c>
      <c r="D55" s="1550">
        <v>0</v>
      </c>
      <c r="E55" s="1550">
        <v>0</v>
      </c>
      <c r="F55" s="1550">
        <v>0</v>
      </c>
      <c r="G55" s="1550">
        <v>0</v>
      </c>
      <c r="H55" s="1551">
        <v>1.5368936484104053E-2</v>
      </c>
      <c r="I55" s="1549">
        <v>0</v>
      </c>
      <c r="J55" s="1550">
        <v>0</v>
      </c>
      <c r="K55" s="1550">
        <v>0</v>
      </c>
      <c r="L55" s="1550">
        <v>0</v>
      </c>
      <c r="M55" s="1550">
        <v>0</v>
      </c>
      <c r="N55" s="1550">
        <v>0</v>
      </c>
      <c r="O55" s="1551">
        <v>0</v>
      </c>
      <c r="P55" s="1549">
        <v>0</v>
      </c>
      <c r="Q55" s="1550">
        <v>0</v>
      </c>
      <c r="R55" s="1550">
        <v>0</v>
      </c>
      <c r="S55" s="1550">
        <v>0</v>
      </c>
      <c r="T55" s="1550">
        <v>0</v>
      </c>
      <c r="U55" s="1550">
        <v>0</v>
      </c>
      <c r="V55" s="1550">
        <v>0</v>
      </c>
      <c r="W55" s="1550">
        <v>0</v>
      </c>
      <c r="X55" s="1550">
        <v>0</v>
      </c>
      <c r="Y55" s="1551">
        <v>0</v>
      </c>
      <c r="Z55" s="1549">
        <v>0</v>
      </c>
      <c r="AA55" s="1550">
        <v>0</v>
      </c>
      <c r="AB55" s="1550">
        <v>0</v>
      </c>
      <c r="AC55" s="1550">
        <v>0</v>
      </c>
      <c r="AD55" s="1550">
        <v>0</v>
      </c>
      <c r="AE55" s="1550">
        <v>0</v>
      </c>
      <c r="AF55" s="1550">
        <v>0</v>
      </c>
      <c r="AG55" s="1550">
        <v>0</v>
      </c>
      <c r="AH55" s="1551">
        <v>0</v>
      </c>
      <c r="AI55" s="1549">
        <v>0</v>
      </c>
      <c r="AJ55" s="1550">
        <v>0</v>
      </c>
      <c r="AK55" s="1550">
        <v>0</v>
      </c>
      <c r="AL55" s="1550">
        <v>0</v>
      </c>
      <c r="AM55" s="1550">
        <v>0</v>
      </c>
      <c r="AN55" s="1551">
        <v>0</v>
      </c>
      <c r="AO55" s="1549">
        <v>0</v>
      </c>
      <c r="AP55" s="1551">
        <v>0</v>
      </c>
      <c r="AQ55" s="1549">
        <v>0</v>
      </c>
      <c r="AR55" s="1550">
        <v>0</v>
      </c>
      <c r="AS55" s="1550">
        <v>0</v>
      </c>
      <c r="AT55" s="1550">
        <v>0</v>
      </c>
      <c r="AU55" s="1550">
        <v>0</v>
      </c>
      <c r="AV55" s="1551">
        <v>0</v>
      </c>
      <c r="AW55" s="1549">
        <v>0</v>
      </c>
      <c r="AX55" s="1551">
        <v>0</v>
      </c>
      <c r="AY55" s="1551">
        <v>6.2560851717605593E-4</v>
      </c>
      <c r="BB55" s="919">
        <v>0</v>
      </c>
      <c r="BC55" s="920">
        <v>0</v>
      </c>
      <c r="BD55" s="920">
        <v>0</v>
      </c>
      <c r="BE55" s="920">
        <v>0</v>
      </c>
      <c r="BF55" s="920">
        <v>0</v>
      </c>
      <c r="BG55" s="921">
        <v>5.4003578062000006</v>
      </c>
      <c r="BH55" s="919">
        <v>0</v>
      </c>
      <c r="BI55" s="920">
        <v>0</v>
      </c>
      <c r="BJ55" s="920">
        <v>0</v>
      </c>
      <c r="BK55" s="920">
        <v>0</v>
      </c>
      <c r="BL55" s="920">
        <v>0</v>
      </c>
      <c r="BM55" s="920">
        <v>0</v>
      </c>
      <c r="BN55" s="921">
        <v>0</v>
      </c>
      <c r="BO55" s="919">
        <v>0</v>
      </c>
      <c r="BP55" s="920">
        <v>0</v>
      </c>
      <c r="BQ55" s="920">
        <v>0</v>
      </c>
      <c r="BR55" s="920">
        <v>0</v>
      </c>
      <c r="BS55" s="920">
        <v>0</v>
      </c>
      <c r="BT55" s="920">
        <v>0</v>
      </c>
      <c r="BU55" s="920">
        <v>0</v>
      </c>
      <c r="BV55" s="920">
        <v>0</v>
      </c>
      <c r="BW55" s="920">
        <v>0</v>
      </c>
      <c r="BX55" s="921">
        <v>0</v>
      </c>
      <c r="BY55" s="919">
        <v>0</v>
      </c>
      <c r="BZ55" s="920">
        <v>0</v>
      </c>
      <c r="CA55" s="920">
        <v>0</v>
      </c>
      <c r="CB55" s="920">
        <v>0</v>
      </c>
      <c r="CC55" s="920">
        <v>0</v>
      </c>
      <c r="CD55" s="920">
        <v>0</v>
      </c>
      <c r="CE55" s="920">
        <v>0</v>
      </c>
      <c r="CF55" s="920">
        <v>0</v>
      </c>
      <c r="CG55" s="921">
        <v>0</v>
      </c>
      <c r="CH55" s="919">
        <v>0</v>
      </c>
      <c r="CI55" s="920">
        <v>0</v>
      </c>
      <c r="CJ55" s="920">
        <v>0</v>
      </c>
      <c r="CK55" s="920">
        <v>0</v>
      </c>
      <c r="CL55" s="920">
        <v>0</v>
      </c>
      <c r="CM55" s="921">
        <v>0</v>
      </c>
      <c r="CN55" s="919">
        <v>0</v>
      </c>
      <c r="CO55" s="921">
        <v>0</v>
      </c>
      <c r="CP55" s="919">
        <v>0</v>
      </c>
      <c r="CQ55" s="920">
        <v>0</v>
      </c>
      <c r="CR55" s="920">
        <v>0</v>
      </c>
      <c r="CS55" s="920">
        <v>0</v>
      </c>
      <c r="CT55" s="920">
        <v>0</v>
      </c>
      <c r="CU55" s="921">
        <v>0</v>
      </c>
      <c r="CV55" s="919">
        <v>0</v>
      </c>
      <c r="CW55" s="921">
        <v>0</v>
      </c>
      <c r="CX55" s="921">
        <v>5.4003578062000006</v>
      </c>
    </row>
    <row r="56" spans="1:102" x14ac:dyDescent="0.25">
      <c r="A56" s="918"/>
      <c r="B56" s="918" t="s">
        <v>680</v>
      </c>
      <c r="C56" s="1549">
        <v>0</v>
      </c>
      <c r="D56" s="1550">
        <v>0</v>
      </c>
      <c r="E56" s="1550">
        <v>0</v>
      </c>
      <c r="F56" s="1550">
        <v>0</v>
      </c>
      <c r="G56" s="1550">
        <v>0</v>
      </c>
      <c r="H56" s="1551">
        <v>0</v>
      </c>
      <c r="I56" s="1549">
        <v>0</v>
      </c>
      <c r="J56" s="1550">
        <v>0</v>
      </c>
      <c r="K56" s="1550">
        <v>6.8024800001558012E-5</v>
      </c>
      <c r="L56" s="1550">
        <v>1.8543983449741897E-4</v>
      </c>
      <c r="M56" s="1550">
        <v>0</v>
      </c>
      <c r="N56" s="1550">
        <v>0</v>
      </c>
      <c r="O56" s="1551">
        <v>0</v>
      </c>
      <c r="P56" s="1549">
        <v>0</v>
      </c>
      <c r="Q56" s="1550">
        <v>0</v>
      </c>
      <c r="R56" s="1550">
        <v>0</v>
      </c>
      <c r="S56" s="1550">
        <v>0</v>
      </c>
      <c r="T56" s="1550">
        <v>0</v>
      </c>
      <c r="U56" s="1550">
        <v>0</v>
      </c>
      <c r="V56" s="1550">
        <v>0</v>
      </c>
      <c r="W56" s="1550">
        <v>0</v>
      </c>
      <c r="X56" s="1550">
        <v>0</v>
      </c>
      <c r="Y56" s="1551">
        <v>0</v>
      </c>
      <c r="Z56" s="1549">
        <v>0</v>
      </c>
      <c r="AA56" s="1550">
        <v>0</v>
      </c>
      <c r="AB56" s="1550">
        <v>0</v>
      </c>
      <c r="AC56" s="1550">
        <v>0</v>
      </c>
      <c r="AD56" s="1550">
        <v>0</v>
      </c>
      <c r="AE56" s="1550">
        <v>0</v>
      </c>
      <c r="AF56" s="1550">
        <v>0</v>
      </c>
      <c r="AG56" s="1550">
        <v>0</v>
      </c>
      <c r="AH56" s="1551">
        <v>0</v>
      </c>
      <c r="AI56" s="1549">
        <v>0</v>
      </c>
      <c r="AJ56" s="1550">
        <v>0</v>
      </c>
      <c r="AK56" s="1550">
        <v>0</v>
      </c>
      <c r="AL56" s="1550">
        <v>0</v>
      </c>
      <c r="AM56" s="1550">
        <v>0</v>
      </c>
      <c r="AN56" s="1551">
        <v>0</v>
      </c>
      <c r="AO56" s="1549">
        <v>0</v>
      </c>
      <c r="AP56" s="1551">
        <v>0</v>
      </c>
      <c r="AQ56" s="1549">
        <v>0</v>
      </c>
      <c r="AR56" s="1550">
        <v>0</v>
      </c>
      <c r="AS56" s="1550">
        <v>0</v>
      </c>
      <c r="AT56" s="1550">
        <v>0</v>
      </c>
      <c r="AU56" s="1550">
        <v>4.3875091080631924E-3</v>
      </c>
      <c r="AV56" s="1551">
        <v>0</v>
      </c>
      <c r="AW56" s="1549">
        <v>0</v>
      </c>
      <c r="AX56" s="1551">
        <v>0</v>
      </c>
      <c r="AY56" s="1551">
        <v>3.0466509293323618E-5</v>
      </c>
      <c r="BB56" s="919">
        <v>0</v>
      </c>
      <c r="BC56" s="920">
        <v>0</v>
      </c>
      <c r="BD56" s="920">
        <v>0</v>
      </c>
      <c r="BE56" s="920">
        <v>0</v>
      </c>
      <c r="BF56" s="920">
        <v>0</v>
      </c>
      <c r="BG56" s="921">
        <v>0</v>
      </c>
      <c r="BH56" s="919">
        <v>0</v>
      </c>
      <c r="BI56" s="920">
        <v>0</v>
      </c>
      <c r="BJ56" s="920">
        <v>1.0092500600000002E-2</v>
      </c>
      <c r="BK56" s="920">
        <v>6.2749517599999999E-2</v>
      </c>
      <c r="BL56" s="920">
        <v>0</v>
      </c>
      <c r="BM56" s="920">
        <v>0</v>
      </c>
      <c r="BN56" s="921">
        <v>0</v>
      </c>
      <c r="BO56" s="919">
        <v>0</v>
      </c>
      <c r="BP56" s="920">
        <v>0</v>
      </c>
      <c r="BQ56" s="920">
        <v>0</v>
      </c>
      <c r="BR56" s="920">
        <v>0</v>
      </c>
      <c r="BS56" s="920">
        <v>0</v>
      </c>
      <c r="BT56" s="920">
        <v>0</v>
      </c>
      <c r="BU56" s="920">
        <v>0</v>
      </c>
      <c r="BV56" s="920">
        <v>0</v>
      </c>
      <c r="BW56" s="920">
        <v>0</v>
      </c>
      <c r="BX56" s="921">
        <v>0</v>
      </c>
      <c r="BY56" s="919">
        <v>0</v>
      </c>
      <c r="BZ56" s="920">
        <v>0</v>
      </c>
      <c r="CA56" s="920">
        <v>0</v>
      </c>
      <c r="CB56" s="920">
        <v>0</v>
      </c>
      <c r="CC56" s="920">
        <v>0</v>
      </c>
      <c r="CD56" s="920">
        <v>0</v>
      </c>
      <c r="CE56" s="920">
        <v>0</v>
      </c>
      <c r="CF56" s="920">
        <v>0</v>
      </c>
      <c r="CG56" s="921">
        <v>0</v>
      </c>
      <c r="CH56" s="919">
        <v>0</v>
      </c>
      <c r="CI56" s="920">
        <v>0</v>
      </c>
      <c r="CJ56" s="920">
        <v>0</v>
      </c>
      <c r="CK56" s="920">
        <v>0</v>
      </c>
      <c r="CL56" s="920">
        <v>0</v>
      </c>
      <c r="CM56" s="921">
        <v>0</v>
      </c>
      <c r="CN56" s="919">
        <v>0</v>
      </c>
      <c r="CO56" s="921">
        <v>0</v>
      </c>
      <c r="CP56" s="919">
        <v>0</v>
      </c>
      <c r="CQ56" s="920">
        <v>0</v>
      </c>
      <c r="CR56" s="920">
        <v>0</v>
      </c>
      <c r="CS56" s="920">
        <v>0</v>
      </c>
      <c r="CT56" s="920">
        <v>0.1901500076</v>
      </c>
      <c r="CU56" s="921">
        <v>0</v>
      </c>
      <c r="CV56" s="919">
        <v>0</v>
      </c>
      <c r="CW56" s="921">
        <v>0</v>
      </c>
      <c r="CX56" s="921">
        <v>0.26299202580000003</v>
      </c>
    </row>
    <row r="57" spans="1:102" x14ac:dyDescent="0.25">
      <c r="A57" s="918"/>
      <c r="B57" s="918" t="s">
        <v>803</v>
      </c>
      <c r="C57" s="1549">
        <v>0</v>
      </c>
      <c r="D57" s="1550">
        <v>0</v>
      </c>
      <c r="E57" s="1550">
        <v>0</v>
      </c>
      <c r="F57" s="1550">
        <v>0</v>
      </c>
      <c r="G57" s="1550">
        <v>0</v>
      </c>
      <c r="H57" s="1551">
        <v>0</v>
      </c>
      <c r="I57" s="1549">
        <v>2.3142378980879398E-3</v>
      </c>
      <c r="J57" s="1550">
        <v>0</v>
      </c>
      <c r="K57" s="1550">
        <v>0</v>
      </c>
      <c r="L57" s="1550">
        <v>0</v>
      </c>
      <c r="M57" s="1550">
        <v>3.6363980806154491E-3</v>
      </c>
      <c r="N57" s="1550">
        <v>0</v>
      </c>
      <c r="O57" s="1551">
        <v>0</v>
      </c>
      <c r="P57" s="1549">
        <v>0</v>
      </c>
      <c r="Q57" s="1550">
        <v>3.1297393285411028E-2</v>
      </c>
      <c r="R57" s="1550">
        <v>0</v>
      </c>
      <c r="S57" s="1550">
        <v>0</v>
      </c>
      <c r="T57" s="1550">
        <v>0</v>
      </c>
      <c r="U57" s="1550">
        <v>0</v>
      </c>
      <c r="V57" s="1550">
        <v>7.1064162261095659E-2</v>
      </c>
      <c r="W57" s="1550">
        <v>0</v>
      </c>
      <c r="X57" s="1550">
        <v>7.0915987805240804E-2</v>
      </c>
      <c r="Y57" s="1551">
        <v>0</v>
      </c>
      <c r="Z57" s="1549">
        <v>4.8256586213533629E-3</v>
      </c>
      <c r="AA57" s="1550">
        <v>6.6350739956643505E-3</v>
      </c>
      <c r="AB57" s="1550">
        <v>0</v>
      </c>
      <c r="AC57" s="1550">
        <v>0</v>
      </c>
      <c r="AD57" s="1550">
        <v>8.3936608068721164E-2</v>
      </c>
      <c r="AE57" s="1550">
        <v>0</v>
      </c>
      <c r="AF57" s="1550">
        <v>1.4038454921735378E-2</v>
      </c>
      <c r="AG57" s="1550">
        <v>1.0527454346798968E-2</v>
      </c>
      <c r="AH57" s="1551">
        <v>0</v>
      </c>
      <c r="AI57" s="1549">
        <v>0</v>
      </c>
      <c r="AJ57" s="1550">
        <v>0</v>
      </c>
      <c r="AK57" s="1550">
        <v>2.1970149965977574E-2</v>
      </c>
      <c r="AL57" s="1550">
        <v>0</v>
      </c>
      <c r="AM57" s="1550">
        <v>6.7901673715042648E-4</v>
      </c>
      <c r="AN57" s="1551">
        <v>0</v>
      </c>
      <c r="AO57" s="1549">
        <v>0</v>
      </c>
      <c r="AP57" s="1551">
        <v>0</v>
      </c>
      <c r="AQ57" s="1549">
        <v>0</v>
      </c>
      <c r="AR57" s="1550">
        <v>0</v>
      </c>
      <c r="AS57" s="1550">
        <v>0</v>
      </c>
      <c r="AT57" s="1550">
        <v>0</v>
      </c>
      <c r="AU57" s="1550">
        <v>0</v>
      </c>
      <c r="AV57" s="1551">
        <v>0</v>
      </c>
      <c r="AW57" s="1549">
        <v>0</v>
      </c>
      <c r="AX57" s="1551">
        <v>0</v>
      </c>
      <c r="AY57" s="1551">
        <v>3.2492191873963951E-3</v>
      </c>
      <c r="BB57" s="919">
        <v>0</v>
      </c>
      <c r="BC57" s="920">
        <v>0</v>
      </c>
      <c r="BD57" s="920">
        <v>0</v>
      </c>
      <c r="BE57" s="920">
        <v>0</v>
      </c>
      <c r="BF57" s="920">
        <v>0</v>
      </c>
      <c r="BG57" s="921">
        <v>0</v>
      </c>
      <c r="BH57" s="919">
        <v>0.30552773020000001</v>
      </c>
      <c r="BI57" s="920">
        <v>0</v>
      </c>
      <c r="BJ57" s="920">
        <v>0</v>
      </c>
      <c r="BK57" s="920">
        <v>0</v>
      </c>
      <c r="BL57" s="920">
        <v>0.77679998899999991</v>
      </c>
      <c r="BM57" s="920">
        <v>0</v>
      </c>
      <c r="BN57" s="921">
        <v>0</v>
      </c>
      <c r="BO57" s="919">
        <v>0</v>
      </c>
      <c r="BP57" s="920">
        <v>3.2705790879999999</v>
      </c>
      <c r="BQ57" s="920">
        <v>0</v>
      </c>
      <c r="BR57" s="920">
        <v>0</v>
      </c>
      <c r="BS57" s="920">
        <v>0</v>
      </c>
      <c r="BT57" s="920">
        <v>0</v>
      </c>
      <c r="BU57" s="920">
        <v>5.5144649882000003</v>
      </c>
      <c r="BV57" s="920">
        <v>0</v>
      </c>
      <c r="BW57" s="920">
        <v>5.5144649882000003</v>
      </c>
      <c r="BX57" s="921">
        <v>0</v>
      </c>
      <c r="BY57" s="919">
        <v>0.55625002859999995</v>
      </c>
      <c r="BZ57" s="920">
        <v>2.7812500058000005</v>
      </c>
      <c r="CA57" s="920">
        <v>0</v>
      </c>
      <c r="CB57" s="920">
        <v>0</v>
      </c>
      <c r="CC57" s="920">
        <v>0.79938900860000006</v>
      </c>
      <c r="CD57" s="920">
        <v>0</v>
      </c>
      <c r="CE57" s="920">
        <v>2.0052599770000001</v>
      </c>
      <c r="CF57" s="920">
        <v>2.2249999772</v>
      </c>
      <c r="CG57" s="921">
        <v>0</v>
      </c>
      <c r="CH57" s="919">
        <v>0</v>
      </c>
      <c r="CI57" s="920">
        <v>0</v>
      </c>
      <c r="CJ57" s="920">
        <v>3.9996600251999999</v>
      </c>
      <c r="CK57" s="920">
        <v>0</v>
      </c>
      <c r="CL57" s="920">
        <v>0.29916000380000002</v>
      </c>
      <c r="CM57" s="921">
        <v>0</v>
      </c>
      <c r="CN57" s="919">
        <v>0</v>
      </c>
      <c r="CO57" s="921">
        <v>0</v>
      </c>
      <c r="CP57" s="919">
        <v>0</v>
      </c>
      <c r="CQ57" s="920">
        <v>0</v>
      </c>
      <c r="CR57" s="920">
        <v>0</v>
      </c>
      <c r="CS57" s="920">
        <v>0</v>
      </c>
      <c r="CT57" s="920">
        <v>0</v>
      </c>
      <c r="CU57" s="921">
        <v>0</v>
      </c>
      <c r="CV57" s="919">
        <v>0</v>
      </c>
      <c r="CW57" s="921">
        <v>0</v>
      </c>
      <c r="CX57" s="921">
        <v>28.0478058098</v>
      </c>
    </row>
    <row r="58" spans="1:102" x14ac:dyDescent="0.25">
      <c r="A58" s="918"/>
      <c r="B58" s="918" t="s">
        <v>703</v>
      </c>
      <c r="C58" s="1549">
        <v>6.9499154182606812E-2</v>
      </c>
      <c r="D58" s="1550">
        <v>0</v>
      </c>
      <c r="E58" s="1550">
        <v>0</v>
      </c>
      <c r="F58" s="1550">
        <v>0</v>
      </c>
      <c r="G58" s="1550">
        <v>8.0189853904297656E-2</v>
      </c>
      <c r="H58" s="1551">
        <v>5.0476731236561406E-2</v>
      </c>
      <c r="I58" s="1549">
        <v>0</v>
      </c>
      <c r="J58" s="1550">
        <v>0</v>
      </c>
      <c r="K58" s="1550">
        <v>6.8216689481976484E-3</v>
      </c>
      <c r="L58" s="1550">
        <v>0</v>
      </c>
      <c r="M58" s="1550">
        <v>4.7378832959762565E-3</v>
      </c>
      <c r="N58" s="1550">
        <v>0</v>
      </c>
      <c r="O58" s="1551">
        <v>0</v>
      </c>
      <c r="P58" s="1549">
        <v>0</v>
      </c>
      <c r="Q58" s="1550">
        <v>0</v>
      </c>
      <c r="R58" s="1550">
        <v>0</v>
      </c>
      <c r="S58" s="1550">
        <v>0</v>
      </c>
      <c r="T58" s="1550">
        <v>0</v>
      </c>
      <c r="U58" s="1550">
        <v>0</v>
      </c>
      <c r="V58" s="1550">
        <v>0</v>
      </c>
      <c r="W58" s="1550">
        <v>0</v>
      </c>
      <c r="X58" s="1550">
        <v>0</v>
      </c>
      <c r="Y58" s="1551">
        <v>0</v>
      </c>
      <c r="Z58" s="1549">
        <v>7.5510466819883899E-3</v>
      </c>
      <c r="AA58" s="1550">
        <v>4.8290074131889325E-3</v>
      </c>
      <c r="AB58" s="1550">
        <v>0</v>
      </c>
      <c r="AC58" s="1550">
        <v>0</v>
      </c>
      <c r="AD58" s="1550">
        <v>0</v>
      </c>
      <c r="AE58" s="1550">
        <v>0</v>
      </c>
      <c r="AF58" s="1550">
        <v>7.0855044609626806E-3</v>
      </c>
      <c r="AG58" s="1550">
        <v>9.5773528190629485E-3</v>
      </c>
      <c r="AH58" s="1551">
        <v>0</v>
      </c>
      <c r="AI58" s="1549">
        <v>0</v>
      </c>
      <c r="AJ58" s="1550">
        <v>0</v>
      </c>
      <c r="AK58" s="1550">
        <v>0</v>
      </c>
      <c r="AL58" s="1550">
        <v>0</v>
      </c>
      <c r="AM58" s="1550">
        <v>0</v>
      </c>
      <c r="AN58" s="1551">
        <v>0</v>
      </c>
      <c r="AO58" s="1549">
        <v>0</v>
      </c>
      <c r="AP58" s="1551">
        <v>0</v>
      </c>
      <c r="AQ58" s="1549">
        <v>0</v>
      </c>
      <c r="AR58" s="1550">
        <v>0</v>
      </c>
      <c r="AS58" s="1550">
        <v>0</v>
      </c>
      <c r="AT58" s="1550">
        <v>0</v>
      </c>
      <c r="AU58" s="1550">
        <v>0</v>
      </c>
      <c r="AV58" s="1551">
        <v>0</v>
      </c>
      <c r="AW58" s="1549">
        <v>0</v>
      </c>
      <c r="AX58" s="1551">
        <v>0</v>
      </c>
      <c r="AY58" s="1551">
        <v>4.1481012870279443E-3</v>
      </c>
      <c r="BB58" s="919">
        <v>8.595163598000001</v>
      </c>
      <c r="BC58" s="920">
        <v>0</v>
      </c>
      <c r="BD58" s="920">
        <v>0</v>
      </c>
      <c r="BE58" s="920">
        <v>0</v>
      </c>
      <c r="BF58" s="920">
        <v>1.5202784884000002</v>
      </c>
      <c r="BG58" s="921">
        <v>17.736582478999999</v>
      </c>
      <c r="BH58" s="919">
        <v>0</v>
      </c>
      <c r="BI58" s="920">
        <v>0</v>
      </c>
      <c r="BJ58" s="920">
        <v>1.0120970286000002</v>
      </c>
      <c r="BK58" s="920">
        <v>0</v>
      </c>
      <c r="BL58" s="920">
        <v>1.0120970286000002</v>
      </c>
      <c r="BM58" s="920">
        <v>0</v>
      </c>
      <c r="BN58" s="921">
        <v>0</v>
      </c>
      <c r="BO58" s="919">
        <v>0</v>
      </c>
      <c r="BP58" s="920">
        <v>0</v>
      </c>
      <c r="BQ58" s="920">
        <v>0</v>
      </c>
      <c r="BR58" s="920">
        <v>0</v>
      </c>
      <c r="BS58" s="920">
        <v>0</v>
      </c>
      <c r="BT58" s="920">
        <v>0</v>
      </c>
      <c r="BU58" s="920">
        <v>0</v>
      </c>
      <c r="BV58" s="920">
        <v>0</v>
      </c>
      <c r="BW58" s="920">
        <v>0</v>
      </c>
      <c r="BX58" s="921">
        <v>0</v>
      </c>
      <c r="BY58" s="919">
        <v>0.87040345419999998</v>
      </c>
      <c r="BZ58" s="920">
        <v>2.0241939886000004</v>
      </c>
      <c r="CA58" s="920">
        <v>0</v>
      </c>
      <c r="CB58" s="920">
        <v>0</v>
      </c>
      <c r="CC58" s="920">
        <v>0</v>
      </c>
      <c r="CD58" s="920">
        <v>0</v>
      </c>
      <c r="CE58" s="920">
        <v>1.0120970286000002</v>
      </c>
      <c r="CF58" s="920">
        <v>2.0241939886000004</v>
      </c>
      <c r="CG58" s="921">
        <v>0</v>
      </c>
      <c r="CH58" s="919">
        <v>0</v>
      </c>
      <c r="CI58" s="920">
        <v>0</v>
      </c>
      <c r="CJ58" s="920">
        <v>0</v>
      </c>
      <c r="CK58" s="920">
        <v>0</v>
      </c>
      <c r="CL58" s="920">
        <v>0</v>
      </c>
      <c r="CM58" s="921">
        <v>0</v>
      </c>
      <c r="CN58" s="919">
        <v>0</v>
      </c>
      <c r="CO58" s="921">
        <v>0</v>
      </c>
      <c r="CP58" s="919">
        <v>0</v>
      </c>
      <c r="CQ58" s="920">
        <v>0</v>
      </c>
      <c r="CR58" s="920">
        <v>0</v>
      </c>
      <c r="CS58" s="920">
        <v>0</v>
      </c>
      <c r="CT58" s="920">
        <v>0</v>
      </c>
      <c r="CU58" s="921">
        <v>0</v>
      </c>
      <c r="CV58" s="919">
        <v>0</v>
      </c>
      <c r="CW58" s="921">
        <v>0</v>
      </c>
      <c r="CX58" s="921">
        <v>35.807107082599991</v>
      </c>
    </row>
    <row r="59" spans="1:102" x14ac:dyDescent="0.25">
      <c r="A59" s="918"/>
      <c r="B59" s="918" t="s">
        <v>694</v>
      </c>
      <c r="C59" s="1549">
        <v>0</v>
      </c>
      <c r="D59" s="1550">
        <v>0</v>
      </c>
      <c r="E59" s="1550">
        <v>0</v>
      </c>
      <c r="F59" s="1550">
        <v>0</v>
      </c>
      <c r="G59" s="1550">
        <v>0</v>
      </c>
      <c r="H59" s="1551">
        <v>0</v>
      </c>
      <c r="I59" s="1549">
        <v>7.3580350211455989E-3</v>
      </c>
      <c r="J59" s="1550">
        <v>0</v>
      </c>
      <c r="K59" s="1550">
        <v>0</v>
      </c>
      <c r="L59" s="1550">
        <v>0</v>
      </c>
      <c r="M59" s="1550">
        <v>9.235516271498408E-3</v>
      </c>
      <c r="N59" s="1550">
        <v>9.8356804150673584E-3</v>
      </c>
      <c r="O59" s="1551">
        <v>0</v>
      </c>
      <c r="P59" s="1549">
        <v>0</v>
      </c>
      <c r="Q59" s="1550">
        <v>0</v>
      </c>
      <c r="R59" s="1550">
        <v>0</v>
      </c>
      <c r="S59" s="1550">
        <v>0</v>
      </c>
      <c r="T59" s="1550">
        <v>0</v>
      </c>
      <c r="U59" s="1550">
        <v>0</v>
      </c>
      <c r="V59" s="1550">
        <v>0</v>
      </c>
      <c r="W59" s="1550">
        <v>0</v>
      </c>
      <c r="X59" s="1550">
        <v>0</v>
      </c>
      <c r="Y59" s="1551">
        <v>0</v>
      </c>
      <c r="Z59" s="1549">
        <v>6.2391664986053861E-3</v>
      </c>
      <c r="AA59" s="1550">
        <v>8.1380067637791698E-3</v>
      </c>
      <c r="AB59" s="1550">
        <v>0</v>
      </c>
      <c r="AC59" s="1550">
        <v>0</v>
      </c>
      <c r="AD59" s="1550">
        <v>3.0494674406389258E-2</v>
      </c>
      <c r="AE59" s="1550">
        <v>0</v>
      </c>
      <c r="AF59" s="1550">
        <v>2.0892847259275735E-2</v>
      </c>
      <c r="AG59" s="1550">
        <v>4.6435719176513984E-3</v>
      </c>
      <c r="AH59" s="1551">
        <v>0</v>
      </c>
      <c r="AI59" s="1549">
        <v>0</v>
      </c>
      <c r="AJ59" s="1550">
        <v>0</v>
      </c>
      <c r="AK59" s="1550">
        <v>1.6400575561802362E-2</v>
      </c>
      <c r="AL59" s="1550">
        <v>3.5332055070084281E-3</v>
      </c>
      <c r="AM59" s="1550">
        <v>1.1306261542135472E-2</v>
      </c>
      <c r="AN59" s="1551">
        <v>0</v>
      </c>
      <c r="AO59" s="1549">
        <v>0</v>
      </c>
      <c r="AP59" s="1551">
        <v>0</v>
      </c>
      <c r="AQ59" s="1549">
        <v>1.7393124044731152E-2</v>
      </c>
      <c r="AR59" s="1550">
        <v>0</v>
      </c>
      <c r="AS59" s="1550">
        <v>0</v>
      </c>
      <c r="AT59" s="1550">
        <v>0</v>
      </c>
      <c r="AU59" s="1550">
        <v>6.0154803078145986E-3</v>
      </c>
      <c r="AV59" s="1551">
        <v>0</v>
      </c>
      <c r="AW59" s="1549">
        <v>0</v>
      </c>
      <c r="AX59" s="1551">
        <v>0</v>
      </c>
      <c r="AY59" s="1551">
        <v>2.7366655219730651E-3</v>
      </c>
      <c r="BB59" s="919">
        <v>0</v>
      </c>
      <c r="BC59" s="920">
        <v>0</v>
      </c>
      <c r="BD59" s="920">
        <v>0</v>
      </c>
      <c r="BE59" s="920">
        <v>0</v>
      </c>
      <c r="BF59" s="920">
        <v>0</v>
      </c>
      <c r="BG59" s="921">
        <v>0</v>
      </c>
      <c r="BH59" s="919">
        <v>0.97141427879999998</v>
      </c>
      <c r="BI59" s="920">
        <v>0</v>
      </c>
      <c r="BJ59" s="920">
        <v>0</v>
      </c>
      <c r="BK59" s="920">
        <v>0</v>
      </c>
      <c r="BL59" s="920">
        <v>1.9728722706000001</v>
      </c>
      <c r="BM59" s="920">
        <v>0.97141427879999998</v>
      </c>
      <c r="BN59" s="921">
        <v>0</v>
      </c>
      <c r="BO59" s="919">
        <v>0</v>
      </c>
      <c r="BP59" s="920">
        <v>0</v>
      </c>
      <c r="BQ59" s="920">
        <v>0</v>
      </c>
      <c r="BR59" s="920">
        <v>0</v>
      </c>
      <c r="BS59" s="920">
        <v>0</v>
      </c>
      <c r="BT59" s="920">
        <v>0</v>
      </c>
      <c r="BU59" s="920">
        <v>0</v>
      </c>
      <c r="BV59" s="920">
        <v>0</v>
      </c>
      <c r="BW59" s="920">
        <v>0</v>
      </c>
      <c r="BX59" s="921">
        <v>0</v>
      </c>
      <c r="BY59" s="919">
        <v>0.71918401519999997</v>
      </c>
      <c r="BZ59" s="920">
        <v>3.4112402324000004</v>
      </c>
      <c r="CA59" s="920">
        <v>0</v>
      </c>
      <c r="CB59" s="920">
        <v>0</v>
      </c>
      <c r="CC59" s="920">
        <v>0.29042283340000002</v>
      </c>
      <c r="CD59" s="920">
        <v>0</v>
      </c>
      <c r="CE59" s="920">
        <v>2.9843448334000002</v>
      </c>
      <c r="CF59" s="920">
        <v>0.9814288498</v>
      </c>
      <c r="CG59" s="921">
        <v>0</v>
      </c>
      <c r="CH59" s="919">
        <v>0</v>
      </c>
      <c r="CI59" s="920">
        <v>0</v>
      </c>
      <c r="CJ59" s="920">
        <v>2.9857204692000003</v>
      </c>
      <c r="CK59" s="920">
        <v>1.0014579918000002</v>
      </c>
      <c r="CL59" s="920">
        <v>4.9812928913999999</v>
      </c>
      <c r="CM59" s="921">
        <v>0</v>
      </c>
      <c r="CN59" s="919">
        <v>0</v>
      </c>
      <c r="CO59" s="921">
        <v>0</v>
      </c>
      <c r="CP59" s="919">
        <v>2.0918589706000001</v>
      </c>
      <c r="CQ59" s="920">
        <v>0</v>
      </c>
      <c r="CR59" s="920">
        <v>0</v>
      </c>
      <c r="CS59" s="920">
        <v>0</v>
      </c>
      <c r="CT59" s="920">
        <v>0.26070455880000004</v>
      </c>
      <c r="CU59" s="921">
        <v>0</v>
      </c>
      <c r="CV59" s="919">
        <v>0</v>
      </c>
      <c r="CW59" s="921">
        <v>0</v>
      </c>
      <c r="CX59" s="921">
        <v>23.623356474199998</v>
      </c>
    </row>
    <row r="60" spans="1:102" ht="15.75" thickBot="1" x14ac:dyDescent="0.3">
      <c r="A60" s="918"/>
      <c r="B60" s="918" t="s">
        <v>681</v>
      </c>
      <c r="C60" s="1549">
        <v>0</v>
      </c>
      <c r="D60" s="1550">
        <v>0</v>
      </c>
      <c r="E60" s="1550">
        <v>0</v>
      </c>
      <c r="F60" s="1550">
        <v>0</v>
      </c>
      <c r="G60" s="1550">
        <v>0</v>
      </c>
      <c r="H60" s="1551">
        <v>0</v>
      </c>
      <c r="I60" s="1549">
        <v>0</v>
      </c>
      <c r="J60" s="1550">
        <v>0</v>
      </c>
      <c r="K60" s="1550">
        <v>0</v>
      </c>
      <c r="L60" s="1550">
        <v>0</v>
      </c>
      <c r="M60" s="1550">
        <v>0</v>
      </c>
      <c r="N60" s="1550">
        <v>0</v>
      </c>
      <c r="O60" s="1551">
        <v>0</v>
      </c>
      <c r="P60" s="1549">
        <v>0</v>
      </c>
      <c r="Q60" s="1550">
        <v>0</v>
      </c>
      <c r="R60" s="1550">
        <v>0</v>
      </c>
      <c r="S60" s="1550">
        <v>0</v>
      </c>
      <c r="T60" s="1550">
        <v>0</v>
      </c>
      <c r="U60" s="1550">
        <v>0</v>
      </c>
      <c r="V60" s="1550">
        <v>0</v>
      </c>
      <c r="W60" s="1550">
        <v>0</v>
      </c>
      <c r="X60" s="1550">
        <v>0</v>
      </c>
      <c r="Y60" s="1551">
        <v>0</v>
      </c>
      <c r="Z60" s="1549">
        <v>0</v>
      </c>
      <c r="AA60" s="1550">
        <v>0</v>
      </c>
      <c r="AB60" s="1550">
        <v>0</v>
      </c>
      <c r="AC60" s="1550">
        <v>0</v>
      </c>
      <c r="AD60" s="1550">
        <v>0</v>
      </c>
      <c r="AE60" s="1550">
        <v>0</v>
      </c>
      <c r="AF60" s="1550">
        <v>0</v>
      </c>
      <c r="AG60" s="1550">
        <v>0</v>
      </c>
      <c r="AH60" s="1551">
        <v>0</v>
      </c>
      <c r="AI60" s="1549">
        <v>0</v>
      </c>
      <c r="AJ60" s="1550">
        <v>0</v>
      </c>
      <c r="AK60" s="1550">
        <v>0</v>
      </c>
      <c r="AL60" s="1550">
        <v>0</v>
      </c>
      <c r="AM60" s="1550">
        <v>0</v>
      </c>
      <c r="AN60" s="1551">
        <v>0</v>
      </c>
      <c r="AO60" s="1549">
        <v>0</v>
      </c>
      <c r="AP60" s="1551">
        <v>0</v>
      </c>
      <c r="AQ60" s="1549">
        <v>0</v>
      </c>
      <c r="AR60" s="1550">
        <v>0</v>
      </c>
      <c r="AS60" s="1550">
        <v>3.3962391511948145E-2</v>
      </c>
      <c r="AT60" s="1550">
        <v>2.7388755288698737E-3</v>
      </c>
      <c r="AU60" s="1550">
        <v>0</v>
      </c>
      <c r="AV60" s="1551">
        <v>0</v>
      </c>
      <c r="AW60" s="1549">
        <v>3.8173461500008318E-2</v>
      </c>
      <c r="AX60" s="1551">
        <v>0</v>
      </c>
      <c r="AY60" s="1551">
        <v>7.9985288548982923E-4</v>
      </c>
      <c r="BB60" s="919">
        <v>0</v>
      </c>
      <c r="BC60" s="920">
        <v>0</v>
      </c>
      <c r="BD60" s="920">
        <v>0</v>
      </c>
      <c r="BE60" s="920">
        <v>0</v>
      </c>
      <c r="BF60" s="920">
        <v>0</v>
      </c>
      <c r="BG60" s="921">
        <v>0</v>
      </c>
      <c r="BH60" s="919">
        <v>0</v>
      </c>
      <c r="BI60" s="920">
        <v>0</v>
      </c>
      <c r="BJ60" s="920">
        <v>0</v>
      </c>
      <c r="BK60" s="920">
        <v>0</v>
      </c>
      <c r="BL60" s="920">
        <v>0</v>
      </c>
      <c r="BM60" s="920">
        <v>0</v>
      </c>
      <c r="BN60" s="921">
        <v>0</v>
      </c>
      <c r="BO60" s="919">
        <v>0</v>
      </c>
      <c r="BP60" s="920">
        <v>0</v>
      </c>
      <c r="BQ60" s="920">
        <v>0</v>
      </c>
      <c r="BR60" s="920">
        <v>0</v>
      </c>
      <c r="BS60" s="920">
        <v>0</v>
      </c>
      <c r="BT60" s="920">
        <v>0</v>
      </c>
      <c r="BU60" s="920">
        <v>0</v>
      </c>
      <c r="BV60" s="920">
        <v>0</v>
      </c>
      <c r="BW60" s="920">
        <v>0</v>
      </c>
      <c r="BX60" s="921">
        <v>0</v>
      </c>
      <c r="BY60" s="919">
        <v>0</v>
      </c>
      <c r="BZ60" s="920">
        <v>0</v>
      </c>
      <c r="CA60" s="920">
        <v>0</v>
      </c>
      <c r="CB60" s="920">
        <v>0</v>
      </c>
      <c r="CC60" s="920">
        <v>0</v>
      </c>
      <c r="CD60" s="920">
        <v>0</v>
      </c>
      <c r="CE60" s="920">
        <v>0</v>
      </c>
      <c r="CF60" s="920">
        <v>0</v>
      </c>
      <c r="CG60" s="921">
        <v>0</v>
      </c>
      <c r="CH60" s="919">
        <v>0</v>
      </c>
      <c r="CI60" s="920">
        <v>0</v>
      </c>
      <c r="CJ60" s="920">
        <v>0</v>
      </c>
      <c r="CK60" s="920">
        <v>0</v>
      </c>
      <c r="CL60" s="920">
        <v>0</v>
      </c>
      <c r="CM60" s="921">
        <v>0</v>
      </c>
      <c r="CN60" s="919">
        <v>0</v>
      </c>
      <c r="CO60" s="921">
        <v>0</v>
      </c>
      <c r="CP60" s="919">
        <v>0</v>
      </c>
      <c r="CQ60" s="920">
        <v>0</v>
      </c>
      <c r="CR60" s="920">
        <v>2.8060144</v>
      </c>
      <c r="CS60" s="920">
        <v>0.3507518</v>
      </c>
      <c r="CT60" s="920">
        <v>0</v>
      </c>
      <c r="CU60" s="921">
        <v>0</v>
      </c>
      <c r="CV60" s="919">
        <v>3.7476982619999997</v>
      </c>
      <c r="CW60" s="921">
        <v>0</v>
      </c>
      <c r="CX60" s="921">
        <v>6.904464462</v>
      </c>
    </row>
    <row r="61" spans="1:102" ht="15.75" thickBot="1" x14ac:dyDescent="0.3">
      <c r="A61" s="1530" t="s">
        <v>1882</v>
      </c>
      <c r="B61" s="1526"/>
      <c r="C61" s="1543">
        <v>0</v>
      </c>
      <c r="D61" s="1544">
        <v>0</v>
      </c>
      <c r="E61" s="1544">
        <v>0</v>
      </c>
      <c r="F61" s="1544">
        <v>0</v>
      </c>
      <c r="G61" s="1544">
        <v>0</v>
      </c>
      <c r="H61" s="1545">
        <v>0</v>
      </c>
      <c r="I61" s="1543">
        <v>0</v>
      </c>
      <c r="J61" s="1544">
        <v>0</v>
      </c>
      <c r="K61" s="1544">
        <v>0</v>
      </c>
      <c r="L61" s="1544">
        <v>0</v>
      </c>
      <c r="M61" s="1544">
        <v>0</v>
      </c>
      <c r="N61" s="1544">
        <v>0</v>
      </c>
      <c r="O61" s="1545">
        <v>0</v>
      </c>
      <c r="P61" s="1543">
        <v>0</v>
      </c>
      <c r="Q61" s="1544">
        <v>0</v>
      </c>
      <c r="R61" s="1544">
        <v>0</v>
      </c>
      <c r="S61" s="1544">
        <v>0</v>
      </c>
      <c r="T61" s="1544">
        <v>0</v>
      </c>
      <c r="U61" s="1544">
        <v>0</v>
      </c>
      <c r="V61" s="1544">
        <v>0</v>
      </c>
      <c r="W61" s="1544">
        <v>0</v>
      </c>
      <c r="X61" s="1544">
        <v>0</v>
      </c>
      <c r="Y61" s="1545">
        <v>0</v>
      </c>
      <c r="Z61" s="1543">
        <v>0</v>
      </c>
      <c r="AA61" s="1544">
        <v>0</v>
      </c>
      <c r="AB61" s="1544">
        <v>0</v>
      </c>
      <c r="AC61" s="1544">
        <v>0</v>
      </c>
      <c r="AD61" s="1544">
        <v>0</v>
      </c>
      <c r="AE61" s="1544">
        <v>0</v>
      </c>
      <c r="AF61" s="1544">
        <v>0</v>
      </c>
      <c r="AG61" s="1544">
        <v>0</v>
      </c>
      <c r="AH61" s="1545">
        <v>0</v>
      </c>
      <c r="AI61" s="1543">
        <v>2.2635692077675198E-3</v>
      </c>
      <c r="AJ61" s="1544">
        <v>0</v>
      </c>
      <c r="AK61" s="1544">
        <v>1.4067507105993362E-2</v>
      </c>
      <c r="AL61" s="1544">
        <v>0</v>
      </c>
      <c r="AM61" s="1544">
        <v>8.1863369174584328E-3</v>
      </c>
      <c r="AN61" s="1545">
        <v>0</v>
      </c>
      <c r="AO61" s="1543">
        <v>0</v>
      </c>
      <c r="AP61" s="1545">
        <v>0</v>
      </c>
      <c r="AQ61" s="1543">
        <v>0</v>
      </c>
      <c r="AR61" s="1544">
        <v>0</v>
      </c>
      <c r="AS61" s="1544">
        <v>0</v>
      </c>
      <c r="AT61" s="1544">
        <v>0</v>
      </c>
      <c r="AU61" s="1544">
        <v>0</v>
      </c>
      <c r="AV61" s="1545">
        <v>0</v>
      </c>
      <c r="AW61" s="1543">
        <v>0</v>
      </c>
      <c r="AX61" s="1545">
        <v>0</v>
      </c>
      <c r="AY61" s="1545">
        <v>7.6147700255989358E-4</v>
      </c>
      <c r="BB61" s="1527">
        <f>BB62</f>
        <v>0</v>
      </c>
      <c r="BC61" s="1528">
        <f t="shared" ref="BC61:CM61" si="8">BC62</f>
        <v>0</v>
      </c>
      <c r="BD61" s="1528">
        <f t="shared" si="8"/>
        <v>0</v>
      </c>
      <c r="BE61" s="1528">
        <f t="shared" si="8"/>
        <v>0</v>
      </c>
      <c r="BF61" s="1528">
        <f t="shared" si="8"/>
        <v>0</v>
      </c>
      <c r="BG61" s="1529">
        <f t="shared" si="8"/>
        <v>0</v>
      </c>
      <c r="BH61" s="1527">
        <f t="shared" si="8"/>
        <v>0</v>
      </c>
      <c r="BI61" s="1528">
        <f t="shared" si="8"/>
        <v>0</v>
      </c>
      <c r="BJ61" s="1528">
        <f t="shared" si="8"/>
        <v>0</v>
      </c>
      <c r="BK61" s="1528">
        <f t="shared" si="8"/>
        <v>0</v>
      </c>
      <c r="BL61" s="1528">
        <f t="shared" si="8"/>
        <v>0</v>
      </c>
      <c r="BM61" s="1528">
        <f t="shared" si="8"/>
        <v>0</v>
      </c>
      <c r="BN61" s="1529">
        <f t="shared" si="8"/>
        <v>0</v>
      </c>
      <c r="BO61" s="1527">
        <f t="shared" si="8"/>
        <v>0</v>
      </c>
      <c r="BP61" s="1528">
        <f t="shared" si="8"/>
        <v>0</v>
      </c>
      <c r="BQ61" s="1528">
        <f t="shared" si="8"/>
        <v>0</v>
      </c>
      <c r="BR61" s="1528">
        <f t="shared" si="8"/>
        <v>0</v>
      </c>
      <c r="BS61" s="1528">
        <f t="shared" si="8"/>
        <v>0</v>
      </c>
      <c r="BT61" s="1528">
        <f t="shared" si="8"/>
        <v>0</v>
      </c>
      <c r="BU61" s="1528">
        <f t="shared" si="8"/>
        <v>0</v>
      </c>
      <c r="BV61" s="1528">
        <f t="shared" si="8"/>
        <v>0</v>
      </c>
      <c r="BW61" s="1528">
        <f t="shared" si="8"/>
        <v>0</v>
      </c>
      <c r="BX61" s="1529">
        <f t="shared" si="8"/>
        <v>0</v>
      </c>
      <c r="BY61" s="1527">
        <f t="shared" si="8"/>
        <v>0</v>
      </c>
      <c r="BZ61" s="1528">
        <f t="shared" si="8"/>
        <v>0</v>
      </c>
      <c r="CA61" s="1528">
        <f t="shared" si="8"/>
        <v>0</v>
      </c>
      <c r="CB61" s="1528">
        <f t="shared" si="8"/>
        <v>0</v>
      </c>
      <c r="CC61" s="1528">
        <f t="shared" si="8"/>
        <v>0</v>
      </c>
      <c r="CD61" s="1528">
        <f t="shared" si="8"/>
        <v>0</v>
      </c>
      <c r="CE61" s="1528">
        <f t="shared" si="8"/>
        <v>0</v>
      </c>
      <c r="CF61" s="1528">
        <f t="shared" si="8"/>
        <v>0</v>
      </c>
      <c r="CG61" s="1529">
        <f t="shared" si="8"/>
        <v>0</v>
      </c>
      <c r="CH61" s="1527">
        <f t="shared" si="8"/>
        <v>0.405489455</v>
      </c>
      <c r="CI61" s="1528">
        <f t="shared" si="8"/>
        <v>0</v>
      </c>
      <c r="CJ61" s="1528">
        <f t="shared" si="8"/>
        <v>2.5609859702000004</v>
      </c>
      <c r="CK61" s="1528">
        <f t="shared" si="8"/>
        <v>0</v>
      </c>
      <c r="CL61" s="1528">
        <f t="shared" si="8"/>
        <v>3.6067219692000001</v>
      </c>
      <c r="CM61" s="1529">
        <f t="shared" si="8"/>
        <v>0</v>
      </c>
      <c r="CN61" s="1527"/>
      <c r="CO61" s="1529">
        <f t="shared" ref="CO61:CW61" si="9">CO62</f>
        <v>0</v>
      </c>
      <c r="CP61" s="1527">
        <f t="shared" si="9"/>
        <v>0</v>
      </c>
      <c r="CQ61" s="1528">
        <f t="shared" si="9"/>
        <v>0</v>
      </c>
      <c r="CR61" s="1528">
        <f t="shared" si="9"/>
        <v>0</v>
      </c>
      <c r="CS61" s="1528">
        <f t="shared" si="9"/>
        <v>0</v>
      </c>
      <c r="CT61" s="1528">
        <f t="shared" si="9"/>
        <v>0</v>
      </c>
      <c r="CU61" s="1529">
        <f t="shared" si="9"/>
        <v>0</v>
      </c>
      <c r="CV61" s="1527">
        <f t="shared" si="9"/>
        <v>0</v>
      </c>
      <c r="CW61" s="1529">
        <f t="shared" si="9"/>
        <v>0</v>
      </c>
      <c r="CX61" s="1529">
        <f t="shared" ref="CX61" si="10">SUM(BB61:CW61)</f>
        <v>6.5731973944000011</v>
      </c>
    </row>
    <row r="62" spans="1:102" ht="15.75" thickBot="1" x14ac:dyDescent="0.3">
      <c r="A62" s="918"/>
      <c r="B62" s="918" t="s">
        <v>916</v>
      </c>
      <c r="C62" s="1549">
        <v>0</v>
      </c>
      <c r="D62" s="1550">
        <v>0</v>
      </c>
      <c r="E62" s="1550">
        <v>0</v>
      </c>
      <c r="F62" s="1550">
        <v>0</v>
      </c>
      <c r="G62" s="1550">
        <v>0</v>
      </c>
      <c r="H62" s="1551">
        <v>0</v>
      </c>
      <c r="I62" s="1549">
        <v>0</v>
      </c>
      <c r="J62" s="1550">
        <v>0</v>
      </c>
      <c r="K62" s="1550">
        <v>0</v>
      </c>
      <c r="L62" s="1550">
        <v>0</v>
      </c>
      <c r="M62" s="1550">
        <v>0</v>
      </c>
      <c r="N62" s="1550">
        <v>0</v>
      </c>
      <c r="O62" s="1551">
        <v>0</v>
      </c>
      <c r="P62" s="1549">
        <v>0</v>
      </c>
      <c r="Q62" s="1550">
        <v>0</v>
      </c>
      <c r="R62" s="1550">
        <v>0</v>
      </c>
      <c r="S62" s="1550">
        <v>0</v>
      </c>
      <c r="T62" s="1550">
        <v>0</v>
      </c>
      <c r="U62" s="1550">
        <v>0</v>
      </c>
      <c r="V62" s="1550">
        <v>0</v>
      </c>
      <c r="W62" s="1550">
        <v>0</v>
      </c>
      <c r="X62" s="1550">
        <v>0</v>
      </c>
      <c r="Y62" s="1551">
        <v>0</v>
      </c>
      <c r="Z62" s="1549">
        <v>0</v>
      </c>
      <c r="AA62" s="1550">
        <v>0</v>
      </c>
      <c r="AB62" s="1550">
        <v>0</v>
      </c>
      <c r="AC62" s="1550">
        <v>0</v>
      </c>
      <c r="AD62" s="1550">
        <v>0</v>
      </c>
      <c r="AE62" s="1550">
        <v>0</v>
      </c>
      <c r="AF62" s="1550">
        <v>0</v>
      </c>
      <c r="AG62" s="1550">
        <v>0</v>
      </c>
      <c r="AH62" s="1551">
        <v>0</v>
      </c>
      <c r="AI62" s="1549">
        <v>2.2635692077675198E-3</v>
      </c>
      <c r="AJ62" s="1550">
        <v>0</v>
      </c>
      <c r="AK62" s="1550">
        <v>1.4067507105993362E-2</v>
      </c>
      <c r="AL62" s="1550">
        <v>0</v>
      </c>
      <c r="AM62" s="1550">
        <v>8.1863369174584328E-3</v>
      </c>
      <c r="AN62" s="1551">
        <v>0</v>
      </c>
      <c r="AO62" s="1549">
        <v>0</v>
      </c>
      <c r="AP62" s="1551">
        <v>0</v>
      </c>
      <c r="AQ62" s="1549">
        <v>0</v>
      </c>
      <c r="AR62" s="1550">
        <v>0</v>
      </c>
      <c r="AS62" s="1550">
        <v>0</v>
      </c>
      <c r="AT62" s="1550">
        <v>0</v>
      </c>
      <c r="AU62" s="1550">
        <v>0</v>
      </c>
      <c r="AV62" s="1551">
        <v>0</v>
      </c>
      <c r="AW62" s="1549">
        <v>0</v>
      </c>
      <c r="AX62" s="1551">
        <v>0</v>
      </c>
      <c r="AY62" s="1551">
        <v>7.6147700255989347E-4</v>
      </c>
      <c r="BB62" s="919">
        <v>0</v>
      </c>
      <c r="BC62" s="920">
        <v>0</v>
      </c>
      <c r="BD62" s="920">
        <v>0</v>
      </c>
      <c r="BE62" s="920">
        <v>0</v>
      </c>
      <c r="BF62" s="920">
        <v>0</v>
      </c>
      <c r="BG62" s="921">
        <v>0</v>
      </c>
      <c r="BH62" s="919">
        <v>0</v>
      </c>
      <c r="BI62" s="920">
        <v>0</v>
      </c>
      <c r="BJ62" s="920">
        <v>0</v>
      </c>
      <c r="BK62" s="920">
        <v>0</v>
      </c>
      <c r="BL62" s="920">
        <v>0</v>
      </c>
      <c r="BM62" s="920">
        <v>0</v>
      </c>
      <c r="BN62" s="921">
        <v>0</v>
      </c>
      <c r="BO62" s="919">
        <v>0</v>
      </c>
      <c r="BP62" s="920">
        <v>0</v>
      </c>
      <c r="BQ62" s="920">
        <v>0</v>
      </c>
      <c r="BR62" s="920">
        <v>0</v>
      </c>
      <c r="BS62" s="920">
        <v>0</v>
      </c>
      <c r="BT62" s="920">
        <v>0</v>
      </c>
      <c r="BU62" s="920">
        <v>0</v>
      </c>
      <c r="BV62" s="920">
        <v>0</v>
      </c>
      <c r="BW62" s="920">
        <v>0</v>
      </c>
      <c r="BX62" s="921">
        <v>0</v>
      </c>
      <c r="BY62" s="919">
        <v>0</v>
      </c>
      <c r="BZ62" s="920">
        <v>0</v>
      </c>
      <c r="CA62" s="920">
        <v>0</v>
      </c>
      <c r="CB62" s="920">
        <v>0</v>
      </c>
      <c r="CC62" s="920">
        <v>0</v>
      </c>
      <c r="CD62" s="920">
        <v>0</v>
      </c>
      <c r="CE62" s="920">
        <v>0</v>
      </c>
      <c r="CF62" s="920">
        <v>0</v>
      </c>
      <c r="CG62" s="921">
        <v>0</v>
      </c>
      <c r="CH62" s="919">
        <v>0.405489455</v>
      </c>
      <c r="CI62" s="920">
        <v>0</v>
      </c>
      <c r="CJ62" s="920">
        <v>2.5609859702000004</v>
      </c>
      <c r="CK62" s="920">
        <v>0</v>
      </c>
      <c r="CL62" s="920">
        <v>3.6067219692000001</v>
      </c>
      <c r="CM62" s="921">
        <v>0</v>
      </c>
      <c r="CN62" s="919">
        <v>0</v>
      </c>
      <c r="CO62" s="921">
        <v>0</v>
      </c>
      <c r="CP62" s="919">
        <v>0</v>
      </c>
      <c r="CQ62" s="920">
        <v>0</v>
      </c>
      <c r="CR62" s="920">
        <v>0</v>
      </c>
      <c r="CS62" s="920">
        <v>0</v>
      </c>
      <c r="CT62" s="920">
        <v>0</v>
      </c>
      <c r="CU62" s="921">
        <v>0</v>
      </c>
      <c r="CV62" s="919">
        <v>0</v>
      </c>
      <c r="CW62" s="921">
        <v>0</v>
      </c>
      <c r="CX62" s="921">
        <v>6.5731973944000002</v>
      </c>
    </row>
    <row r="63" spans="1:102" ht="15.75" thickBot="1" x14ac:dyDescent="0.3">
      <c r="A63" s="1531" t="s">
        <v>1883</v>
      </c>
      <c r="B63" s="1526"/>
      <c r="C63" s="1543">
        <v>0</v>
      </c>
      <c r="D63" s="1544">
        <v>0</v>
      </c>
      <c r="E63" s="1544">
        <v>0</v>
      </c>
      <c r="F63" s="1544">
        <v>0</v>
      </c>
      <c r="G63" s="1544">
        <v>0</v>
      </c>
      <c r="H63" s="1545">
        <v>0</v>
      </c>
      <c r="I63" s="1543">
        <v>0</v>
      </c>
      <c r="J63" s="1544">
        <v>0</v>
      </c>
      <c r="K63" s="1544">
        <v>0</v>
      </c>
      <c r="L63" s="1544">
        <v>0</v>
      </c>
      <c r="M63" s="1544">
        <v>0</v>
      </c>
      <c r="N63" s="1544">
        <v>0</v>
      </c>
      <c r="O63" s="1545">
        <v>0</v>
      </c>
      <c r="P63" s="1543">
        <v>0</v>
      </c>
      <c r="Q63" s="1544">
        <v>0</v>
      </c>
      <c r="R63" s="1544">
        <v>0</v>
      </c>
      <c r="S63" s="1544">
        <v>0</v>
      </c>
      <c r="T63" s="1544">
        <v>0</v>
      </c>
      <c r="U63" s="1544">
        <v>0</v>
      </c>
      <c r="V63" s="1544">
        <v>0</v>
      </c>
      <c r="W63" s="1544">
        <v>0</v>
      </c>
      <c r="X63" s="1544">
        <v>0</v>
      </c>
      <c r="Y63" s="1545">
        <v>0</v>
      </c>
      <c r="Z63" s="1543">
        <v>0</v>
      </c>
      <c r="AA63" s="1544">
        <v>0</v>
      </c>
      <c r="AB63" s="1544">
        <v>0</v>
      </c>
      <c r="AC63" s="1544">
        <v>0</v>
      </c>
      <c r="AD63" s="1544">
        <v>0</v>
      </c>
      <c r="AE63" s="1544">
        <v>0</v>
      </c>
      <c r="AF63" s="1544">
        <v>0</v>
      </c>
      <c r="AG63" s="1544">
        <v>0</v>
      </c>
      <c r="AH63" s="1545">
        <v>0</v>
      </c>
      <c r="AI63" s="1543">
        <v>0</v>
      </c>
      <c r="AJ63" s="1544">
        <v>0</v>
      </c>
      <c r="AK63" s="1544">
        <v>0</v>
      </c>
      <c r="AL63" s="1544">
        <v>0</v>
      </c>
      <c r="AM63" s="1544">
        <v>0</v>
      </c>
      <c r="AN63" s="1545">
        <v>0</v>
      </c>
      <c r="AO63" s="1543">
        <v>0</v>
      </c>
      <c r="AP63" s="1545">
        <v>0</v>
      </c>
      <c r="AQ63" s="1543">
        <v>2.6286174836708631E-3</v>
      </c>
      <c r="AR63" s="1544">
        <v>0</v>
      </c>
      <c r="AS63" s="1544">
        <v>3.0611154356155932E-3</v>
      </c>
      <c r="AT63" s="1544">
        <v>0</v>
      </c>
      <c r="AU63" s="1544">
        <v>1.2400888884570815E-2</v>
      </c>
      <c r="AV63" s="1545">
        <v>0</v>
      </c>
      <c r="AW63" s="1543">
        <v>0</v>
      </c>
      <c r="AX63" s="1545">
        <v>0</v>
      </c>
      <c r="AY63" s="1545">
        <v>1.281829236338603E-4</v>
      </c>
      <c r="BB63" s="1527">
        <f>BB64</f>
        <v>0</v>
      </c>
      <c r="BC63" s="1528">
        <f t="shared" ref="BC63:CM63" si="11">BC64</f>
        <v>0</v>
      </c>
      <c r="BD63" s="1528">
        <f t="shared" si="11"/>
        <v>0</v>
      </c>
      <c r="BE63" s="1528">
        <f t="shared" si="11"/>
        <v>0</v>
      </c>
      <c r="BF63" s="1528">
        <f t="shared" si="11"/>
        <v>0</v>
      </c>
      <c r="BG63" s="1529">
        <f t="shared" si="11"/>
        <v>0</v>
      </c>
      <c r="BH63" s="1527">
        <f t="shared" si="11"/>
        <v>0</v>
      </c>
      <c r="BI63" s="1528">
        <f t="shared" si="11"/>
        <v>0</v>
      </c>
      <c r="BJ63" s="1528">
        <f t="shared" si="11"/>
        <v>0</v>
      </c>
      <c r="BK63" s="1528">
        <f t="shared" si="11"/>
        <v>0</v>
      </c>
      <c r="BL63" s="1528">
        <f t="shared" si="11"/>
        <v>0</v>
      </c>
      <c r="BM63" s="1528">
        <f t="shared" si="11"/>
        <v>0</v>
      </c>
      <c r="BN63" s="1529">
        <f t="shared" si="11"/>
        <v>0</v>
      </c>
      <c r="BO63" s="1527">
        <f t="shared" si="11"/>
        <v>0</v>
      </c>
      <c r="BP63" s="1528">
        <f t="shared" si="11"/>
        <v>0</v>
      </c>
      <c r="BQ63" s="1528">
        <f t="shared" si="11"/>
        <v>0</v>
      </c>
      <c r="BR63" s="1528">
        <f t="shared" si="11"/>
        <v>0</v>
      </c>
      <c r="BS63" s="1528">
        <f t="shared" si="11"/>
        <v>0</v>
      </c>
      <c r="BT63" s="1528">
        <f t="shared" si="11"/>
        <v>0</v>
      </c>
      <c r="BU63" s="1528">
        <f t="shared" si="11"/>
        <v>0</v>
      </c>
      <c r="BV63" s="1528">
        <f t="shared" si="11"/>
        <v>0</v>
      </c>
      <c r="BW63" s="1528">
        <f t="shared" si="11"/>
        <v>0</v>
      </c>
      <c r="BX63" s="1529">
        <f t="shared" si="11"/>
        <v>0</v>
      </c>
      <c r="BY63" s="1527">
        <f t="shared" si="11"/>
        <v>0</v>
      </c>
      <c r="BZ63" s="1528">
        <f t="shared" si="11"/>
        <v>0</v>
      </c>
      <c r="CA63" s="1528">
        <f t="shared" si="11"/>
        <v>0</v>
      </c>
      <c r="CB63" s="1528">
        <f t="shared" si="11"/>
        <v>0</v>
      </c>
      <c r="CC63" s="1528">
        <f t="shared" si="11"/>
        <v>0</v>
      </c>
      <c r="CD63" s="1528">
        <f t="shared" si="11"/>
        <v>0</v>
      </c>
      <c r="CE63" s="1528">
        <f t="shared" si="11"/>
        <v>0</v>
      </c>
      <c r="CF63" s="1528">
        <f t="shared" si="11"/>
        <v>0</v>
      </c>
      <c r="CG63" s="1529">
        <f t="shared" si="11"/>
        <v>0</v>
      </c>
      <c r="CH63" s="1527">
        <f t="shared" si="11"/>
        <v>0</v>
      </c>
      <c r="CI63" s="1528">
        <f t="shared" si="11"/>
        <v>0</v>
      </c>
      <c r="CJ63" s="1528">
        <f t="shared" si="11"/>
        <v>0</v>
      </c>
      <c r="CK63" s="1528">
        <f t="shared" si="11"/>
        <v>0</v>
      </c>
      <c r="CL63" s="1528">
        <f t="shared" si="11"/>
        <v>0</v>
      </c>
      <c r="CM63" s="1529">
        <f t="shared" si="11"/>
        <v>0</v>
      </c>
      <c r="CN63" s="1527"/>
      <c r="CO63" s="1529">
        <f t="shared" ref="CO63:CW63" si="12">CO64</f>
        <v>0</v>
      </c>
      <c r="CP63" s="1527">
        <f t="shared" si="12"/>
        <v>0.31614200240000001</v>
      </c>
      <c r="CQ63" s="1528">
        <f t="shared" si="12"/>
        <v>0</v>
      </c>
      <c r="CR63" s="1528">
        <f t="shared" si="12"/>
        <v>0.25291310800000005</v>
      </c>
      <c r="CS63" s="1528">
        <f t="shared" si="12"/>
        <v>0</v>
      </c>
      <c r="CT63" s="1528">
        <f t="shared" si="12"/>
        <v>0.5374414178000001</v>
      </c>
      <c r="CU63" s="1529">
        <f t="shared" si="12"/>
        <v>0</v>
      </c>
      <c r="CV63" s="1527">
        <f t="shared" si="12"/>
        <v>0</v>
      </c>
      <c r="CW63" s="1529">
        <f t="shared" si="12"/>
        <v>0</v>
      </c>
      <c r="CX63" s="1529">
        <f t="shared" ref="CX63" si="13">SUM(BB63:CW63)</f>
        <v>1.1064965282000001</v>
      </c>
    </row>
    <row r="64" spans="1:102" ht="15.75" thickBot="1" x14ac:dyDescent="0.3">
      <c r="A64" s="918"/>
      <c r="B64" s="918" t="s">
        <v>681</v>
      </c>
      <c r="C64" s="1549">
        <v>0</v>
      </c>
      <c r="D64" s="1550">
        <v>0</v>
      </c>
      <c r="E64" s="1550">
        <v>0</v>
      </c>
      <c r="F64" s="1550">
        <v>0</v>
      </c>
      <c r="G64" s="1550">
        <v>0</v>
      </c>
      <c r="H64" s="1551">
        <v>0</v>
      </c>
      <c r="I64" s="1549">
        <v>0</v>
      </c>
      <c r="J64" s="1550">
        <v>0</v>
      </c>
      <c r="K64" s="1550">
        <v>0</v>
      </c>
      <c r="L64" s="1550">
        <v>0</v>
      </c>
      <c r="M64" s="1550">
        <v>0</v>
      </c>
      <c r="N64" s="1550">
        <v>0</v>
      </c>
      <c r="O64" s="1551">
        <v>0</v>
      </c>
      <c r="P64" s="1549">
        <v>0</v>
      </c>
      <c r="Q64" s="1550">
        <v>0</v>
      </c>
      <c r="R64" s="1550">
        <v>0</v>
      </c>
      <c r="S64" s="1550">
        <v>0</v>
      </c>
      <c r="T64" s="1550">
        <v>0</v>
      </c>
      <c r="U64" s="1550">
        <v>0</v>
      </c>
      <c r="V64" s="1550">
        <v>0</v>
      </c>
      <c r="W64" s="1550">
        <v>0</v>
      </c>
      <c r="X64" s="1550">
        <v>0</v>
      </c>
      <c r="Y64" s="1551">
        <v>0</v>
      </c>
      <c r="Z64" s="1549">
        <v>0</v>
      </c>
      <c r="AA64" s="1550">
        <v>0</v>
      </c>
      <c r="AB64" s="1550">
        <v>0</v>
      </c>
      <c r="AC64" s="1550">
        <v>0</v>
      </c>
      <c r="AD64" s="1550">
        <v>0</v>
      </c>
      <c r="AE64" s="1550">
        <v>0</v>
      </c>
      <c r="AF64" s="1550">
        <v>0</v>
      </c>
      <c r="AG64" s="1550">
        <v>0</v>
      </c>
      <c r="AH64" s="1551">
        <v>0</v>
      </c>
      <c r="AI64" s="1549">
        <v>0</v>
      </c>
      <c r="AJ64" s="1550">
        <v>0</v>
      </c>
      <c r="AK64" s="1550">
        <v>0</v>
      </c>
      <c r="AL64" s="1550">
        <v>0</v>
      </c>
      <c r="AM64" s="1550">
        <v>0</v>
      </c>
      <c r="AN64" s="1551">
        <v>0</v>
      </c>
      <c r="AO64" s="1549">
        <v>0</v>
      </c>
      <c r="AP64" s="1551">
        <v>0</v>
      </c>
      <c r="AQ64" s="1549">
        <v>2.6286174836708631E-3</v>
      </c>
      <c r="AR64" s="1550">
        <v>0</v>
      </c>
      <c r="AS64" s="1550">
        <v>3.0611154356155932E-3</v>
      </c>
      <c r="AT64" s="1550">
        <v>0</v>
      </c>
      <c r="AU64" s="1550">
        <v>1.2400888884570815E-2</v>
      </c>
      <c r="AV64" s="1551">
        <v>0</v>
      </c>
      <c r="AW64" s="1549">
        <v>0</v>
      </c>
      <c r="AX64" s="1551">
        <v>0</v>
      </c>
      <c r="AY64" s="1551">
        <v>1.281829236338603E-4</v>
      </c>
      <c r="BB64" s="919">
        <v>0</v>
      </c>
      <c r="BC64" s="920">
        <v>0</v>
      </c>
      <c r="BD64" s="920">
        <v>0</v>
      </c>
      <c r="BE64" s="920">
        <v>0</v>
      </c>
      <c r="BF64" s="920">
        <v>0</v>
      </c>
      <c r="BG64" s="921">
        <v>0</v>
      </c>
      <c r="BH64" s="919">
        <v>0</v>
      </c>
      <c r="BI64" s="920">
        <v>0</v>
      </c>
      <c r="BJ64" s="920">
        <v>0</v>
      </c>
      <c r="BK64" s="920">
        <v>0</v>
      </c>
      <c r="BL64" s="920">
        <v>0</v>
      </c>
      <c r="BM64" s="920">
        <v>0</v>
      </c>
      <c r="BN64" s="921">
        <v>0</v>
      </c>
      <c r="BO64" s="919">
        <v>0</v>
      </c>
      <c r="BP64" s="920">
        <v>0</v>
      </c>
      <c r="BQ64" s="920">
        <v>0</v>
      </c>
      <c r="BR64" s="920">
        <v>0</v>
      </c>
      <c r="BS64" s="920">
        <v>0</v>
      </c>
      <c r="BT64" s="920">
        <v>0</v>
      </c>
      <c r="BU64" s="920">
        <v>0</v>
      </c>
      <c r="BV64" s="920">
        <v>0</v>
      </c>
      <c r="BW64" s="920">
        <v>0</v>
      </c>
      <c r="BX64" s="921">
        <v>0</v>
      </c>
      <c r="BY64" s="919">
        <v>0</v>
      </c>
      <c r="BZ64" s="920">
        <v>0</v>
      </c>
      <c r="CA64" s="920">
        <v>0</v>
      </c>
      <c r="CB64" s="920">
        <v>0</v>
      </c>
      <c r="CC64" s="920">
        <v>0</v>
      </c>
      <c r="CD64" s="920">
        <v>0</v>
      </c>
      <c r="CE64" s="920">
        <v>0</v>
      </c>
      <c r="CF64" s="920">
        <v>0</v>
      </c>
      <c r="CG64" s="921">
        <v>0</v>
      </c>
      <c r="CH64" s="919">
        <v>0</v>
      </c>
      <c r="CI64" s="920">
        <v>0</v>
      </c>
      <c r="CJ64" s="920">
        <v>0</v>
      </c>
      <c r="CK64" s="920">
        <v>0</v>
      </c>
      <c r="CL64" s="920">
        <v>0</v>
      </c>
      <c r="CM64" s="921">
        <v>0</v>
      </c>
      <c r="CN64" s="919">
        <v>0</v>
      </c>
      <c r="CO64" s="921">
        <v>0</v>
      </c>
      <c r="CP64" s="919">
        <v>0.31614200240000001</v>
      </c>
      <c r="CQ64" s="920">
        <v>0</v>
      </c>
      <c r="CR64" s="920">
        <v>0.25291310800000005</v>
      </c>
      <c r="CS64" s="920">
        <v>0</v>
      </c>
      <c r="CT64" s="920">
        <v>0.5374414178000001</v>
      </c>
      <c r="CU64" s="921">
        <v>0</v>
      </c>
      <c r="CV64" s="919">
        <v>0</v>
      </c>
      <c r="CW64" s="921">
        <v>0</v>
      </c>
      <c r="CX64" s="921">
        <v>1.1064965282000001</v>
      </c>
    </row>
    <row r="65" spans="1:102" ht="15.75" thickBot="1" x14ac:dyDescent="0.3">
      <c r="A65" s="1532" t="s">
        <v>1884</v>
      </c>
      <c r="B65" s="1526"/>
      <c r="C65" s="1543">
        <v>0</v>
      </c>
      <c r="D65" s="1544">
        <v>0</v>
      </c>
      <c r="E65" s="1544">
        <v>0</v>
      </c>
      <c r="F65" s="1544">
        <v>0</v>
      </c>
      <c r="G65" s="1544">
        <v>0</v>
      </c>
      <c r="H65" s="1545">
        <v>0</v>
      </c>
      <c r="I65" s="1543">
        <v>0</v>
      </c>
      <c r="J65" s="1544">
        <v>0</v>
      </c>
      <c r="K65" s="1544">
        <v>0</v>
      </c>
      <c r="L65" s="1544">
        <v>0</v>
      </c>
      <c r="M65" s="1544">
        <v>0</v>
      </c>
      <c r="N65" s="1544">
        <v>0</v>
      </c>
      <c r="O65" s="1545">
        <v>0</v>
      </c>
      <c r="P65" s="1543">
        <v>0</v>
      </c>
      <c r="Q65" s="1544">
        <v>0.47535911474777104</v>
      </c>
      <c r="R65" s="1544">
        <v>0</v>
      </c>
      <c r="S65" s="1544">
        <v>0</v>
      </c>
      <c r="T65" s="1544">
        <v>0</v>
      </c>
      <c r="U65" s="1544">
        <v>0</v>
      </c>
      <c r="V65" s="1544">
        <v>0</v>
      </c>
      <c r="W65" s="1544">
        <v>0</v>
      </c>
      <c r="X65" s="1544">
        <v>0</v>
      </c>
      <c r="Y65" s="1545">
        <v>0</v>
      </c>
      <c r="Z65" s="1543">
        <v>0</v>
      </c>
      <c r="AA65" s="1544">
        <v>0</v>
      </c>
      <c r="AB65" s="1544">
        <v>0</v>
      </c>
      <c r="AC65" s="1544">
        <v>0</v>
      </c>
      <c r="AD65" s="1544">
        <v>0</v>
      </c>
      <c r="AE65" s="1544">
        <v>0</v>
      </c>
      <c r="AF65" s="1544">
        <v>0</v>
      </c>
      <c r="AG65" s="1544">
        <v>0</v>
      </c>
      <c r="AH65" s="1545">
        <v>0</v>
      </c>
      <c r="AI65" s="1543">
        <v>0</v>
      </c>
      <c r="AJ65" s="1544">
        <v>0</v>
      </c>
      <c r="AK65" s="1544">
        <v>0</v>
      </c>
      <c r="AL65" s="1544">
        <v>0</v>
      </c>
      <c r="AM65" s="1544">
        <v>0</v>
      </c>
      <c r="AN65" s="1545">
        <v>0</v>
      </c>
      <c r="AO65" s="1543">
        <v>0</v>
      </c>
      <c r="AP65" s="1545">
        <v>0</v>
      </c>
      <c r="AQ65" s="1543">
        <v>0</v>
      </c>
      <c r="AR65" s="1544">
        <v>0</v>
      </c>
      <c r="AS65" s="1544">
        <v>0</v>
      </c>
      <c r="AT65" s="1544">
        <v>0</v>
      </c>
      <c r="AU65" s="1544">
        <v>0</v>
      </c>
      <c r="AV65" s="1545">
        <v>0</v>
      </c>
      <c r="AW65" s="1543">
        <v>0</v>
      </c>
      <c r="AX65" s="1545">
        <v>0</v>
      </c>
      <c r="AY65" s="1545">
        <v>5.7546435920715925E-3</v>
      </c>
      <c r="BB65" s="1527">
        <f>BB66</f>
        <v>0</v>
      </c>
      <c r="BC65" s="1528">
        <f t="shared" ref="BC65:CM65" si="14">BC66</f>
        <v>0</v>
      </c>
      <c r="BD65" s="1528">
        <f t="shared" si="14"/>
        <v>0</v>
      </c>
      <c r="BE65" s="1528">
        <f t="shared" si="14"/>
        <v>0</v>
      </c>
      <c r="BF65" s="1528">
        <f t="shared" si="14"/>
        <v>0</v>
      </c>
      <c r="BG65" s="1529">
        <f t="shared" si="14"/>
        <v>0</v>
      </c>
      <c r="BH65" s="1527">
        <f t="shared" si="14"/>
        <v>0</v>
      </c>
      <c r="BI65" s="1528">
        <f t="shared" si="14"/>
        <v>0</v>
      </c>
      <c r="BJ65" s="1528">
        <f t="shared" si="14"/>
        <v>0</v>
      </c>
      <c r="BK65" s="1528">
        <f t="shared" si="14"/>
        <v>0</v>
      </c>
      <c r="BL65" s="1528">
        <f t="shared" si="14"/>
        <v>0</v>
      </c>
      <c r="BM65" s="1528">
        <f t="shared" si="14"/>
        <v>0</v>
      </c>
      <c r="BN65" s="1529">
        <f t="shared" si="14"/>
        <v>0</v>
      </c>
      <c r="BO65" s="1527">
        <f t="shared" si="14"/>
        <v>0</v>
      </c>
      <c r="BP65" s="1528">
        <f t="shared" si="14"/>
        <v>49.675050117000005</v>
      </c>
      <c r="BQ65" s="1528">
        <f t="shared" si="14"/>
        <v>0</v>
      </c>
      <c r="BR65" s="1528">
        <f t="shared" si="14"/>
        <v>0</v>
      </c>
      <c r="BS65" s="1528">
        <f t="shared" si="14"/>
        <v>0</v>
      </c>
      <c r="BT65" s="1528">
        <f t="shared" si="14"/>
        <v>0</v>
      </c>
      <c r="BU65" s="1528">
        <f t="shared" si="14"/>
        <v>0</v>
      </c>
      <c r="BV65" s="1528">
        <f t="shared" si="14"/>
        <v>0</v>
      </c>
      <c r="BW65" s="1528">
        <f t="shared" si="14"/>
        <v>0</v>
      </c>
      <c r="BX65" s="1529">
        <f t="shared" si="14"/>
        <v>0</v>
      </c>
      <c r="BY65" s="1527">
        <f t="shared" si="14"/>
        <v>0</v>
      </c>
      <c r="BZ65" s="1528">
        <f t="shared" si="14"/>
        <v>0</v>
      </c>
      <c r="CA65" s="1528">
        <f t="shared" si="14"/>
        <v>0</v>
      </c>
      <c r="CB65" s="1528">
        <f t="shared" si="14"/>
        <v>0</v>
      </c>
      <c r="CC65" s="1528">
        <f t="shared" si="14"/>
        <v>0</v>
      </c>
      <c r="CD65" s="1528">
        <f t="shared" si="14"/>
        <v>0</v>
      </c>
      <c r="CE65" s="1528">
        <f t="shared" si="14"/>
        <v>0</v>
      </c>
      <c r="CF65" s="1528">
        <f t="shared" si="14"/>
        <v>0</v>
      </c>
      <c r="CG65" s="1529">
        <f t="shared" si="14"/>
        <v>0</v>
      </c>
      <c r="CH65" s="1527">
        <f t="shared" si="14"/>
        <v>0</v>
      </c>
      <c r="CI65" s="1528">
        <f t="shared" si="14"/>
        <v>0</v>
      </c>
      <c r="CJ65" s="1528">
        <f t="shared" si="14"/>
        <v>0</v>
      </c>
      <c r="CK65" s="1528">
        <f t="shared" si="14"/>
        <v>0</v>
      </c>
      <c r="CL65" s="1528">
        <f t="shared" si="14"/>
        <v>0</v>
      </c>
      <c r="CM65" s="1529">
        <f t="shared" si="14"/>
        <v>0</v>
      </c>
      <c r="CN65" s="1527"/>
      <c r="CO65" s="1529">
        <f t="shared" ref="CO65:CW65" si="15">CO66</f>
        <v>0</v>
      </c>
      <c r="CP65" s="1527">
        <f t="shared" si="15"/>
        <v>0</v>
      </c>
      <c r="CQ65" s="1528">
        <f t="shared" si="15"/>
        <v>0</v>
      </c>
      <c r="CR65" s="1528">
        <f t="shared" si="15"/>
        <v>0</v>
      </c>
      <c r="CS65" s="1528">
        <f t="shared" si="15"/>
        <v>0</v>
      </c>
      <c r="CT65" s="1528">
        <f t="shared" si="15"/>
        <v>0</v>
      </c>
      <c r="CU65" s="1529">
        <f t="shared" si="15"/>
        <v>0</v>
      </c>
      <c r="CV65" s="1527">
        <f t="shared" si="15"/>
        <v>0</v>
      </c>
      <c r="CW65" s="1529">
        <f t="shared" si="15"/>
        <v>0</v>
      </c>
      <c r="CX65" s="1529">
        <f t="shared" ref="CX65" si="16">SUM(BB65:CW65)</f>
        <v>49.675050117000005</v>
      </c>
    </row>
    <row r="66" spans="1:102" ht="15.75" thickBot="1" x14ac:dyDescent="0.3">
      <c r="A66" s="918"/>
      <c r="B66" s="918" t="s">
        <v>792</v>
      </c>
      <c r="C66" s="1549">
        <v>0</v>
      </c>
      <c r="D66" s="1550">
        <v>0</v>
      </c>
      <c r="E66" s="1550">
        <v>0</v>
      </c>
      <c r="F66" s="1550">
        <v>0</v>
      </c>
      <c r="G66" s="1550">
        <v>0</v>
      </c>
      <c r="H66" s="1551">
        <v>0</v>
      </c>
      <c r="I66" s="1549">
        <v>0</v>
      </c>
      <c r="J66" s="1550">
        <v>0</v>
      </c>
      <c r="K66" s="1550">
        <v>0</v>
      </c>
      <c r="L66" s="1550">
        <v>0</v>
      </c>
      <c r="M66" s="1550">
        <v>0</v>
      </c>
      <c r="N66" s="1550">
        <v>0</v>
      </c>
      <c r="O66" s="1551">
        <v>0</v>
      </c>
      <c r="P66" s="1549">
        <v>0</v>
      </c>
      <c r="Q66" s="1550">
        <v>0.47535911474777104</v>
      </c>
      <c r="R66" s="1550">
        <v>0</v>
      </c>
      <c r="S66" s="1550">
        <v>0</v>
      </c>
      <c r="T66" s="1550">
        <v>0</v>
      </c>
      <c r="U66" s="1550">
        <v>0</v>
      </c>
      <c r="V66" s="1550">
        <v>0</v>
      </c>
      <c r="W66" s="1550">
        <v>0</v>
      </c>
      <c r="X66" s="1550">
        <v>0</v>
      </c>
      <c r="Y66" s="1551">
        <v>0</v>
      </c>
      <c r="Z66" s="1549">
        <v>0</v>
      </c>
      <c r="AA66" s="1550">
        <v>0</v>
      </c>
      <c r="AB66" s="1550">
        <v>0</v>
      </c>
      <c r="AC66" s="1550">
        <v>0</v>
      </c>
      <c r="AD66" s="1550">
        <v>0</v>
      </c>
      <c r="AE66" s="1550">
        <v>0</v>
      </c>
      <c r="AF66" s="1550">
        <v>0</v>
      </c>
      <c r="AG66" s="1550">
        <v>0</v>
      </c>
      <c r="AH66" s="1551">
        <v>0</v>
      </c>
      <c r="AI66" s="1549">
        <v>0</v>
      </c>
      <c r="AJ66" s="1550">
        <v>0</v>
      </c>
      <c r="AK66" s="1550">
        <v>0</v>
      </c>
      <c r="AL66" s="1550">
        <v>0</v>
      </c>
      <c r="AM66" s="1550">
        <v>0</v>
      </c>
      <c r="AN66" s="1551">
        <v>0</v>
      </c>
      <c r="AO66" s="1549">
        <v>0</v>
      </c>
      <c r="AP66" s="1551">
        <v>0</v>
      </c>
      <c r="AQ66" s="1549">
        <v>0</v>
      </c>
      <c r="AR66" s="1550">
        <v>0</v>
      </c>
      <c r="AS66" s="1550">
        <v>0</v>
      </c>
      <c r="AT66" s="1550">
        <v>0</v>
      </c>
      <c r="AU66" s="1550">
        <v>0</v>
      </c>
      <c r="AV66" s="1551">
        <v>0</v>
      </c>
      <c r="AW66" s="1549">
        <v>0</v>
      </c>
      <c r="AX66" s="1551">
        <v>0</v>
      </c>
      <c r="AY66" s="1551">
        <v>5.7546435920715925E-3</v>
      </c>
      <c r="BB66" s="919">
        <v>0</v>
      </c>
      <c r="BC66" s="920">
        <v>0</v>
      </c>
      <c r="BD66" s="920">
        <v>0</v>
      </c>
      <c r="BE66" s="920">
        <v>0</v>
      </c>
      <c r="BF66" s="920">
        <v>0</v>
      </c>
      <c r="BG66" s="921">
        <v>0</v>
      </c>
      <c r="BH66" s="919">
        <v>0</v>
      </c>
      <c r="BI66" s="920">
        <v>0</v>
      </c>
      <c r="BJ66" s="920">
        <v>0</v>
      </c>
      <c r="BK66" s="920">
        <v>0</v>
      </c>
      <c r="BL66" s="920">
        <v>0</v>
      </c>
      <c r="BM66" s="920">
        <v>0</v>
      </c>
      <c r="BN66" s="921">
        <v>0</v>
      </c>
      <c r="BO66" s="919">
        <v>0</v>
      </c>
      <c r="BP66" s="920">
        <v>49.675050117000005</v>
      </c>
      <c r="BQ66" s="920">
        <v>0</v>
      </c>
      <c r="BR66" s="920">
        <v>0</v>
      </c>
      <c r="BS66" s="920">
        <v>0</v>
      </c>
      <c r="BT66" s="920">
        <v>0</v>
      </c>
      <c r="BU66" s="920">
        <v>0</v>
      </c>
      <c r="BV66" s="920">
        <v>0</v>
      </c>
      <c r="BW66" s="920">
        <v>0</v>
      </c>
      <c r="BX66" s="921">
        <v>0</v>
      </c>
      <c r="BY66" s="919">
        <v>0</v>
      </c>
      <c r="BZ66" s="920">
        <v>0</v>
      </c>
      <c r="CA66" s="920">
        <v>0</v>
      </c>
      <c r="CB66" s="920">
        <v>0</v>
      </c>
      <c r="CC66" s="920">
        <v>0</v>
      </c>
      <c r="CD66" s="920">
        <v>0</v>
      </c>
      <c r="CE66" s="920">
        <v>0</v>
      </c>
      <c r="CF66" s="920">
        <v>0</v>
      </c>
      <c r="CG66" s="921">
        <v>0</v>
      </c>
      <c r="CH66" s="919">
        <v>0</v>
      </c>
      <c r="CI66" s="920">
        <v>0</v>
      </c>
      <c r="CJ66" s="920">
        <v>0</v>
      </c>
      <c r="CK66" s="920">
        <v>0</v>
      </c>
      <c r="CL66" s="920">
        <v>0</v>
      </c>
      <c r="CM66" s="921">
        <v>0</v>
      </c>
      <c r="CN66" s="919">
        <v>0</v>
      </c>
      <c r="CO66" s="921">
        <v>0</v>
      </c>
      <c r="CP66" s="919">
        <v>0</v>
      </c>
      <c r="CQ66" s="920">
        <v>0</v>
      </c>
      <c r="CR66" s="920">
        <v>0</v>
      </c>
      <c r="CS66" s="920">
        <v>0</v>
      </c>
      <c r="CT66" s="920">
        <v>0</v>
      </c>
      <c r="CU66" s="921">
        <v>0</v>
      </c>
      <c r="CV66" s="919">
        <v>0</v>
      </c>
      <c r="CW66" s="921">
        <v>0</v>
      </c>
      <c r="CX66" s="921">
        <v>49.675050117000005</v>
      </c>
    </row>
    <row r="67" spans="1:102" ht="15.75" thickBot="1" x14ac:dyDescent="0.3">
      <c r="A67" s="1532" t="s">
        <v>1819</v>
      </c>
      <c r="B67" s="1526"/>
      <c r="C67" s="1543">
        <v>0</v>
      </c>
      <c r="D67" s="1544">
        <v>0</v>
      </c>
      <c r="E67" s="1544">
        <v>0</v>
      </c>
      <c r="F67" s="1544">
        <v>0</v>
      </c>
      <c r="G67" s="1544">
        <v>0</v>
      </c>
      <c r="H67" s="1545">
        <v>0</v>
      </c>
      <c r="I67" s="1543">
        <v>0</v>
      </c>
      <c r="J67" s="1544">
        <v>0</v>
      </c>
      <c r="K67" s="1544">
        <v>0</v>
      </c>
      <c r="L67" s="1544">
        <v>0</v>
      </c>
      <c r="M67" s="1544">
        <v>0</v>
      </c>
      <c r="N67" s="1544">
        <v>0</v>
      </c>
      <c r="O67" s="1545">
        <v>0</v>
      </c>
      <c r="P67" s="1543">
        <v>0</v>
      </c>
      <c r="Q67" s="1544">
        <v>0</v>
      </c>
      <c r="R67" s="1544">
        <v>0</v>
      </c>
      <c r="S67" s="1544">
        <v>0</v>
      </c>
      <c r="T67" s="1544">
        <v>0</v>
      </c>
      <c r="U67" s="1544">
        <v>0</v>
      </c>
      <c r="V67" s="1544">
        <v>0</v>
      </c>
      <c r="W67" s="1544">
        <v>0</v>
      </c>
      <c r="X67" s="1544">
        <v>0</v>
      </c>
      <c r="Y67" s="1545">
        <v>0</v>
      </c>
      <c r="Z67" s="1543">
        <v>0</v>
      </c>
      <c r="AA67" s="1544">
        <v>0</v>
      </c>
      <c r="AB67" s="1544">
        <v>0</v>
      </c>
      <c r="AC67" s="1544">
        <v>0</v>
      </c>
      <c r="AD67" s="1544">
        <v>0</v>
      </c>
      <c r="AE67" s="1544">
        <v>0</v>
      </c>
      <c r="AF67" s="1544">
        <v>0</v>
      </c>
      <c r="AG67" s="1544">
        <v>0</v>
      </c>
      <c r="AH67" s="1545">
        <v>0</v>
      </c>
      <c r="AI67" s="1543">
        <v>0</v>
      </c>
      <c r="AJ67" s="1544">
        <v>0</v>
      </c>
      <c r="AK67" s="1544">
        <v>0</v>
      </c>
      <c r="AL67" s="1544">
        <v>0</v>
      </c>
      <c r="AM67" s="1544">
        <v>0</v>
      </c>
      <c r="AN67" s="1545">
        <v>0</v>
      </c>
      <c r="AO67" s="1543">
        <v>0</v>
      </c>
      <c r="AP67" s="1545">
        <v>0</v>
      </c>
      <c r="AQ67" s="1543">
        <v>0</v>
      </c>
      <c r="AR67" s="1544">
        <v>0</v>
      </c>
      <c r="AS67" s="1544">
        <v>0</v>
      </c>
      <c r="AT67" s="1544">
        <v>0</v>
      </c>
      <c r="AU67" s="1544">
        <v>2.5072969647816627E-2</v>
      </c>
      <c r="AV67" s="1545">
        <v>0.12441421359866607</v>
      </c>
      <c r="AW67" s="1543">
        <v>0</v>
      </c>
      <c r="AX67" s="1545">
        <v>0</v>
      </c>
      <c r="AY67" s="1545">
        <v>2.9784020840390806E-3</v>
      </c>
      <c r="BB67" s="1527">
        <f>BB68</f>
        <v>0</v>
      </c>
      <c r="BC67" s="1528">
        <f t="shared" ref="BC67:CM67" si="17">BC68</f>
        <v>0</v>
      </c>
      <c r="BD67" s="1528">
        <f t="shared" si="17"/>
        <v>0</v>
      </c>
      <c r="BE67" s="1528">
        <f t="shared" si="17"/>
        <v>0</v>
      </c>
      <c r="BF67" s="1528">
        <f t="shared" si="17"/>
        <v>0</v>
      </c>
      <c r="BG67" s="1529">
        <f t="shared" si="17"/>
        <v>0</v>
      </c>
      <c r="BH67" s="1527">
        <f t="shared" si="17"/>
        <v>0</v>
      </c>
      <c r="BI67" s="1528">
        <f t="shared" si="17"/>
        <v>0</v>
      </c>
      <c r="BJ67" s="1528">
        <f t="shared" si="17"/>
        <v>0</v>
      </c>
      <c r="BK67" s="1528">
        <f t="shared" si="17"/>
        <v>0</v>
      </c>
      <c r="BL67" s="1528">
        <f t="shared" si="17"/>
        <v>0</v>
      </c>
      <c r="BM67" s="1528">
        <f t="shared" si="17"/>
        <v>0</v>
      </c>
      <c r="BN67" s="1529">
        <f t="shared" si="17"/>
        <v>0</v>
      </c>
      <c r="BO67" s="1527">
        <f t="shared" si="17"/>
        <v>0</v>
      </c>
      <c r="BP67" s="1528">
        <f t="shared" si="17"/>
        <v>0</v>
      </c>
      <c r="BQ67" s="1528">
        <f t="shared" si="17"/>
        <v>0</v>
      </c>
      <c r="BR67" s="1528">
        <f t="shared" si="17"/>
        <v>0</v>
      </c>
      <c r="BS67" s="1528">
        <f t="shared" si="17"/>
        <v>0</v>
      </c>
      <c r="BT67" s="1528">
        <f t="shared" si="17"/>
        <v>0</v>
      </c>
      <c r="BU67" s="1528">
        <f t="shared" si="17"/>
        <v>0</v>
      </c>
      <c r="BV67" s="1528">
        <f t="shared" si="17"/>
        <v>0</v>
      </c>
      <c r="BW67" s="1528">
        <f t="shared" si="17"/>
        <v>0</v>
      </c>
      <c r="BX67" s="1529">
        <f t="shared" si="17"/>
        <v>0</v>
      </c>
      <c r="BY67" s="1527">
        <f t="shared" si="17"/>
        <v>0</v>
      </c>
      <c r="BZ67" s="1528">
        <f t="shared" si="17"/>
        <v>0</v>
      </c>
      <c r="CA67" s="1528">
        <f t="shared" si="17"/>
        <v>0</v>
      </c>
      <c r="CB67" s="1528">
        <f t="shared" si="17"/>
        <v>0</v>
      </c>
      <c r="CC67" s="1528">
        <f t="shared" si="17"/>
        <v>0</v>
      </c>
      <c r="CD67" s="1528">
        <f t="shared" si="17"/>
        <v>0</v>
      </c>
      <c r="CE67" s="1528">
        <f t="shared" si="17"/>
        <v>0</v>
      </c>
      <c r="CF67" s="1528">
        <f t="shared" si="17"/>
        <v>0</v>
      </c>
      <c r="CG67" s="1529">
        <f t="shared" si="17"/>
        <v>0</v>
      </c>
      <c r="CH67" s="1527">
        <f t="shared" si="17"/>
        <v>0</v>
      </c>
      <c r="CI67" s="1528">
        <f t="shared" si="17"/>
        <v>0</v>
      </c>
      <c r="CJ67" s="1528">
        <f t="shared" si="17"/>
        <v>0</v>
      </c>
      <c r="CK67" s="1528">
        <f t="shared" si="17"/>
        <v>0</v>
      </c>
      <c r="CL67" s="1528">
        <f t="shared" si="17"/>
        <v>0</v>
      </c>
      <c r="CM67" s="1529">
        <f t="shared" si="17"/>
        <v>0</v>
      </c>
      <c r="CN67" s="1527"/>
      <c r="CO67" s="1529">
        <f t="shared" ref="CO67:CW67" si="18">CO68</f>
        <v>0</v>
      </c>
      <c r="CP67" s="1527">
        <f t="shared" si="18"/>
        <v>0</v>
      </c>
      <c r="CQ67" s="1528">
        <f t="shared" si="18"/>
        <v>0</v>
      </c>
      <c r="CR67" s="1528">
        <f t="shared" si="18"/>
        <v>0</v>
      </c>
      <c r="CS67" s="1528">
        <f t="shared" si="18"/>
        <v>0</v>
      </c>
      <c r="CT67" s="1528">
        <f t="shared" si="18"/>
        <v>1.0866360050000001</v>
      </c>
      <c r="CU67" s="1529">
        <f t="shared" si="18"/>
        <v>24.623431078399999</v>
      </c>
      <c r="CV67" s="1527">
        <f t="shared" si="18"/>
        <v>0</v>
      </c>
      <c r="CW67" s="1529">
        <f t="shared" si="18"/>
        <v>0</v>
      </c>
      <c r="CX67" s="1529">
        <f t="shared" ref="CX67" si="19">SUM(BB67:CW67)</f>
        <v>25.710067083399998</v>
      </c>
    </row>
    <row r="68" spans="1:102" ht="15.75" thickBot="1" x14ac:dyDescent="0.3">
      <c r="A68" s="918"/>
      <c r="B68" s="918" t="s">
        <v>804</v>
      </c>
      <c r="C68" s="1549">
        <v>0</v>
      </c>
      <c r="D68" s="1550">
        <v>0</v>
      </c>
      <c r="E68" s="1550">
        <v>0</v>
      </c>
      <c r="F68" s="1550">
        <v>0</v>
      </c>
      <c r="G68" s="1550">
        <v>0</v>
      </c>
      <c r="H68" s="1551">
        <v>0</v>
      </c>
      <c r="I68" s="1549">
        <v>0</v>
      </c>
      <c r="J68" s="1550">
        <v>0</v>
      </c>
      <c r="K68" s="1550">
        <v>0</v>
      </c>
      <c r="L68" s="1550">
        <v>0</v>
      </c>
      <c r="M68" s="1550">
        <v>0</v>
      </c>
      <c r="N68" s="1550">
        <v>0</v>
      </c>
      <c r="O68" s="1551">
        <v>0</v>
      </c>
      <c r="P68" s="1549">
        <v>0</v>
      </c>
      <c r="Q68" s="1550">
        <v>0</v>
      </c>
      <c r="R68" s="1550">
        <v>0</v>
      </c>
      <c r="S68" s="1550">
        <v>0</v>
      </c>
      <c r="T68" s="1550">
        <v>0</v>
      </c>
      <c r="U68" s="1550">
        <v>0</v>
      </c>
      <c r="V68" s="1550">
        <v>0</v>
      </c>
      <c r="W68" s="1550">
        <v>0</v>
      </c>
      <c r="X68" s="1550">
        <v>0</v>
      </c>
      <c r="Y68" s="1551">
        <v>0</v>
      </c>
      <c r="Z68" s="1549">
        <v>0</v>
      </c>
      <c r="AA68" s="1550">
        <v>0</v>
      </c>
      <c r="AB68" s="1550">
        <v>0</v>
      </c>
      <c r="AC68" s="1550">
        <v>0</v>
      </c>
      <c r="AD68" s="1550">
        <v>0</v>
      </c>
      <c r="AE68" s="1550">
        <v>0</v>
      </c>
      <c r="AF68" s="1550">
        <v>0</v>
      </c>
      <c r="AG68" s="1550">
        <v>0</v>
      </c>
      <c r="AH68" s="1551">
        <v>0</v>
      </c>
      <c r="AI68" s="1549">
        <v>0</v>
      </c>
      <c r="AJ68" s="1550">
        <v>0</v>
      </c>
      <c r="AK68" s="1550">
        <v>0</v>
      </c>
      <c r="AL68" s="1550">
        <v>0</v>
      </c>
      <c r="AM68" s="1550">
        <v>0</v>
      </c>
      <c r="AN68" s="1551">
        <v>0</v>
      </c>
      <c r="AO68" s="1549">
        <v>0</v>
      </c>
      <c r="AP68" s="1551">
        <v>0</v>
      </c>
      <c r="AQ68" s="1549">
        <v>0</v>
      </c>
      <c r="AR68" s="1550">
        <v>0</v>
      </c>
      <c r="AS68" s="1550">
        <v>0</v>
      </c>
      <c r="AT68" s="1550">
        <v>0</v>
      </c>
      <c r="AU68" s="1550">
        <v>2.5072969647816627E-2</v>
      </c>
      <c r="AV68" s="1551">
        <v>0.12441421359866607</v>
      </c>
      <c r="AW68" s="1549">
        <v>0</v>
      </c>
      <c r="AX68" s="1551">
        <v>0</v>
      </c>
      <c r="AY68" s="1551">
        <v>2.9784020840390806E-3</v>
      </c>
      <c r="BB68" s="919">
        <v>0</v>
      </c>
      <c r="BC68" s="920">
        <v>0</v>
      </c>
      <c r="BD68" s="920">
        <v>0</v>
      </c>
      <c r="BE68" s="920">
        <v>0</v>
      </c>
      <c r="BF68" s="920">
        <v>0</v>
      </c>
      <c r="BG68" s="921">
        <v>0</v>
      </c>
      <c r="BH68" s="919">
        <v>0</v>
      </c>
      <c r="BI68" s="920">
        <v>0</v>
      </c>
      <c r="BJ68" s="920">
        <v>0</v>
      </c>
      <c r="BK68" s="920">
        <v>0</v>
      </c>
      <c r="BL68" s="920">
        <v>0</v>
      </c>
      <c r="BM68" s="920">
        <v>0</v>
      </c>
      <c r="BN68" s="921">
        <v>0</v>
      </c>
      <c r="BO68" s="919">
        <v>0</v>
      </c>
      <c r="BP68" s="920">
        <v>0</v>
      </c>
      <c r="BQ68" s="920">
        <v>0</v>
      </c>
      <c r="BR68" s="920">
        <v>0</v>
      </c>
      <c r="BS68" s="920">
        <v>0</v>
      </c>
      <c r="BT68" s="920">
        <v>0</v>
      </c>
      <c r="BU68" s="920">
        <v>0</v>
      </c>
      <c r="BV68" s="920">
        <v>0</v>
      </c>
      <c r="BW68" s="920">
        <v>0</v>
      </c>
      <c r="BX68" s="921">
        <v>0</v>
      </c>
      <c r="BY68" s="919">
        <v>0</v>
      </c>
      <c r="BZ68" s="920">
        <v>0</v>
      </c>
      <c r="CA68" s="920">
        <v>0</v>
      </c>
      <c r="CB68" s="920">
        <v>0</v>
      </c>
      <c r="CC68" s="920">
        <v>0</v>
      </c>
      <c r="CD68" s="920">
        <v>0</v>
      </c>
      <c r="CE68" s="920">
        <v>0</v>
      </c>
      <c r="CF68" s="920">
        <v>0</v>
      </c>
      <c r="CG68" s="921">
        <v>0</v>
      </c>
      <c r="CH68" s="919">
        <v>0</v>
      </c>
      <c r="CI68" s="920">
        <v>0</v>
      </c>
      <c r="CJ68" s="920">
        <v>0</v>
      </c>
      <c r="CK68" s="920">
        <v>0</v>
      </c>
      <c r="CL68" s="920">
        <v>0</v>
      </c>
      <c r="CM68" s="921">
        <v>0</v>
      </c>
      <c r="CN68" s="919">
        <v>0</v>
      </c>
      <c r="CO68" s="921">
        <v>0</v>
      </c>
      <c r="CP68" s="919">
        <v>0</v>
      </c>
      <c r="CQ68" s="920">
        <v>0</v>
      </c>
      <c r="CR68" s="920">
        <v>0</v>
      </c>
      <c r="CS68" s="920">
        <v>0</v>
      </c>
      <c r="CT68" s="920">
        <v>1.0866360050000001</v>
      </c>
      <c r="CU68" s="921">
        <v>24.623431078399999</v>
      </c>
      <c r="CV68" s="919">
        <v>0</v>
      </c>
      <c r="CW68" s="921">
        <v>0</v>
      </c>
      <c r="CX68" s="921">
        <v>25.710067083399998</v>
      </c>
    </row>
    <row r="69" spans="1:102" ht="15.75" thickBot="1" x14ac:dyDescent="0.3">
      <c r="A69" s="1533" t="s">
        <v>805</v>
      </c>
      <c r="B69" s="1526"/>
      <c r="C69" s="1543">
        <v>0</v>
      </c>
      <c r="D69" s="1544">
        <v>0</v>
      </c>
      <c r="E69" s="1544">
        <v>0</v>
      </c>
      <c r="F69" s="1544">
        <v>0</v>
      </c>
      <c r="G69" s="1544">
        <v>0</v>
      </c>
      <c r="H69" s="1545">
        <v>0</v>
      </c>
      <c r="I69" s="1543">
        <v>0</v>
      </c>
      <c r="J69" s="1544">
        <v>0</v>
      </c>
      <c r="K69" s="1544">
        <v>0</v>
      </c>
      <c r="L69" s="1544">
        <v>0</v>
      </c>
      <c r="M69" s="1544">
        <v>0</v>
      </c>
      <c r="N69" s="1544">
        <v>0</v>
      </c>
      <c r="O69" s="1545">
        <v>0</v>
      </c>
      <c r="P69" s="1543">
        <v>5.4123351363435775E-2</v>
      </c>
      <c r="Q69" s="1544">
        <v>0</v>
      </c>
      <c r="R69" s="1544">
        <v>0</v>
      </c>
      <c r="S69" s="1544">
        <v>9.7434959019446973E-3</v>
      </c>
      <c r="T69" s="1544">
        <v>0</v>
      </c>
      <c r="U69" s="1544">
        <v>0</v>
      </c>
      <c r="V69" s="1544">
        <v>0</v>
      </c>
      <c r="W69" s="1544">
        <v>0</v>
      </c>
      <c r="X69" s="1544">
        <v>1.3428405647886115E-2</v>
      </c>
      <c r="Y69" s="1545">
        <v>5.9585697905144798E-3</v>
      </c>
      <c r="Z69" s="1543">
        <v>0</v>
      </c>
      <c r="AA69" s="1544">
        <v>0</v>
      </c>
      <c r="AB69" s="1544">
        <v>0</v>
      </c>
      <c r="AC69" s="1544">
        <v>0</v>
      </c>
      <c r="AD69" s="1544">
        <v>0</v>
      </c>
      <c r="AE69" s="1544">
        <v>0</v>
      </c>
      <c r="AF69" s="1544">
        <v>0</v>
      </c>
      <c r="AG69" s="1544">
        <v>0</v>
      </c>
      <c r="AH69" s="1545">
        <v>0</v>
      </c>
      <c r="AI69" s="1543">
        <v>0</v>
      </c>
      <c r="AJ69" s="1544">
        <v>0</v>
      </c>
      <c r="AK69" s="1544">
        <v>0</v>
      </c>
      <c r="AL69" s="1544">
        <v>0</v>
      </c>
      <c r="AM69" s="1544">
        <v>0</v>
      </c>
      <c r="AN69" s="1545">
        <v>0</v>
      </c>
      <c r="AO69" s="1543">
        <v>0</v>
      </c>
      <c r="AP69" s="1545">
        <v>0</v>
      </c>
      <c r="AQ69" s="1543">
        <v>0</v>
      </c>
      <c r="AR69" s="1544">
        <v>6.3145237163951526E-2</v>
      </c>
      <c r="AS69" s="1544">
        <v>0</v>
      </c>
      <c r="AT69" s="1544">
        <v>0</v>
      </c>
      <c r="AU69" s="1544">
        <v>0</v>
      </c>
      <c r="AV69" s="1545">
        <v>0.21257777372635825</v>
      </c>
      <c r="AW69" s="1543">
        <v>0</v>
      </c>
      <c r="AX69" s="1545">
        <v>0</v>
      </c>
      <c r="AY69" s="1545">
        <v>7.3149234325982186E-3</v>
      </c>
      <c r="BB69" s="1527">
        <f>BB70</f>
        <v>0</v>
      </c>
      <c r="BC69" s="1528">
        <f t="shared" ref="BC69:CM69" si="20">BC70</f>
        <v>0</v>
      </c>
      <c r="BD69" s="1528">
        <f t="shared" si="20"/>
        <v>0</v>
      </c>
      <c r="BE69" s="1528">
        <f t="shared" si="20"/>
        <v>0</v>
      </c>
      <c r="BF69" s="1528">
        <f t="shared" si="20"/>
        <v>0</v>
      </c>
      <c r="BG69" s="1529">
        <f t="shared" si="20"/>
        <v>0</v>
      </c>
      <c r="BH69" s="1527">
        <f t="shared" si="20"/>
        <v>0</v>
      </c>
      <c r="BI69" s="1528">
        <f t="shared" si="20"/>
        <v>0</v>
      </c>
      <c r="BJ69" s="1528">
        <f t="shared" si="20"/>
        <v>0</v>
      </c>
      <c r="BK69" s="1528">
        <f t="shared" si="20"/>
        <v>0</v>
      </c>
      <c r="BL69" s="1528">
        <f t="shared" si="20"/>
        <v>0</v>
      </c>
      <c r="BM69" s="1528">
        <f t="shared" si="20"/>
        <v>0</v>
      </c>
      <c r="BN69" s="1529">
        <f t="shared" si="20"/>
        <v>0</v>
      </c>
      <c r="BO69" s="1527">
        <f t="shared" si="20"/>
        <v>9.8658499730000013</v>
      </c>
      <c r="BP69" s="1528">
        <f t="shared" si="20"/>
        <v>0</v>
      </c>
      <c r="BQ69" s="1528">
        <f t="shared" si="20"/>
        <v>0</v>
      </c>
      <c r="BR69" s="1528">
        <f t="shared" si="20"/>
        <v>1.6375949842000002</v>
      </c>
      <c r="BS69" s="1528">
        <f t="shared" si="20"/>
        <v>0</v>
      </c>
      <c r="BT69" s="1528">
        <f t="shared" si="20"/>
        <v>0</v>
      </c>
      <c r="BU69" s="1528">
        <f t="shared" si="20"/>
        <v>0</v>
      </c>
      <c r="BV69" s="1528">
        <f t="shared" si="20"/>
        <v>0</v>
      </c>
      <c r="BW69" s="1528">
        <f t="shared" si="20"/>
        <v>1.0441999763999998</v>
      </c>
      <c r="BX69" s="1529">
        <f t="shared" si="20"/>
        <v>0.25916723280000004</v>
      </c>
      <c r="BY69" s="1527">
        <f t="shared" si="20"/>
        <v>0</v>
      </c>
      <c r="BZ69" s="1528">
        <f t="shared" si="20"/>
        <v>0</v>
      </c>
      <c r="CA69" s="1528">
        <f t="shared" si="20"/>
        <v>0</v>
      </c>
      <c r="CB69" s="1528">
        <f t="shared" si="20"/>
        <v>0</v>
      </c>
      <c r="CC69" s="1528">
        <f t="shared" si="20"/>
        <v>0</v>
      </c>
      <c r="CD69" s="1528">
        <f t="shared" si="20"/>
        <v>0</v>
      </c>
      <c r="CE69" s="1528">
        <f t="shared" si="20"/>
        <v>0</v>
      </c>
      <c r="CF69" s="1528">
        <f t="shared" si="20"/>
        <v>0</v>
      </c>
      <c r="CG69" s="1529">
        <f t="shared" si="20"/>
        <v>0</v>
      </c>
      <c r="CH69" s="1527">
        <f t="shared" si="20"/>
        <v>0</v>
      </c>
      <c r="CI69" s="1528">
        <f t="shared" si="20"/>
        <v>0</v>
      </c>
      <c r="CJ69" s="1528">
        <f t="shared" si="20"/>
        <v>0</v>
      </c>
      <c r="CK69" s="1528">
        <f t="shared" si="20"/>
        <v>0</v>
      </c>
      <c r="CL69" s="1528">
        <f t="shared" si="20"/>
        <v>0</v>
      </c>
      <c r="CM69" s="1529">
        <f t="shared" si="20"/>
        <v>0</v>
      </c>
      <c r="CN69" s="1527"/>
      <c r="CO69" s="1529">
        <f t="shared" ref="CO69:CW69" si="21">CO70</f>
        <v>0</v>
      </c>
      <c r="CP69" s="1527">
        <f t="shared" si="21"/>
        <v>0</v>
      </c>
      <c r="CQ69" s="1528">
        <f t="shared" si="21"/>
        <v>8.2645192125999998</v>
      </c>
      <c r="CR69" s="1528">
        <f t="shared" si="21"/>
        <v>0</v>
      </c>
      <c r="CS69" s="1528">
        <f t="shared" si="21"/>
        <v>0</v>
      </c>
      <c r="CT69" s="1528">
        <f t="shared" si="21"/>
        <v>0</v>
      </c>
      <c r="CU69" s="1529">
        <f t="shared" si="21"/>
        <v>42.072316407800002</v>
      </c>
      <c r="CV69" s="1527">
        <f t="shared" si="21"/>
        <v>0</v>
      </c>
      <c r="CW69" s="1529">
        <f t="shared" si="21"/>
        <v>0</v>
      </c>
      <c r="CX69" s="1529">
        <f t="shared" ref="CX69" si="22">SUM(BB69:CW69)</f>
        <v>63.143647786800003</v>
      </c>
    </row>
    <row r="70" spans="1:102" ht="15.75" thickBot="1" x14ac:dyDescent="0.3">
      <c r="A70" s="918"/>
      <c r="B70" s="918" t="s">
        <v>804</v>
      </c>
      <c r="C70" s="1549">
        <v>0</v>
      </c>
      <c r="D70" s="1550">
        <v>0</v>
      </c>
      <c r="E70" s="1550">
        <v>0</v>
      </c>
      <c r="F70" s="1550">
        <v>0</v>
      </c>
      <c r="G70" s="1550">
        <v>0</v>
      </c>
      <c r="H70" s="1551">
        <v>0</v>
      </c>
      <c r="I70" s="1549">
        <v>0</v>
      </c>
      <c r="J70" s="1550">
        <v>0</v>
      </c>
      <c r="K70" s="1550">
        <v>0</v>
      </c>
      <c r="L70" s="1550">
        <v>0</v>
      </c>
      <c r="M70" s="1550">
        <v>0</v>
      </c>
      <c r="N70" s="1550">
        <v>0</v>
      </c>
      <c r="O70" s="1551">
        <v>0</v>
      </c>
      <c r="P70" s="1549">
        <v>5.4123351363435775E-2</v>
      </c>
      <c r="Q70" s="1550">
        <v>0</v>
      </c>
      <c r="R70" s="1550">
        <v>0</v>
      </c>
      <c r="S70" s="1550">
        <v>9.7434959019446973E-3</v>
      </c>
      <c r="T70" s="1550">
        <v>0</v>
      </c>
      <c r="U70" s="1550">
        <v>0</v>
      </c>
      <c r="V70" s="1550">
        <v>0</v>
      </c>
      <c r="W70" s="1550">
        <v>0</v>
      </c>
      <c r="X70" s="1550">
        <v>1.3428405647886115E-2</v>
      </c>
      <c r="Y70" s="1551">
        <v>5.9585697905144798E-3</v>
      </c>
      <c r="Z70" s="1549">
        <v>0</v>
      </c>
      <c r="AA70" s="1550">
        <v>0</v>
      </c>
      <c r="AB70" s="1550">
        <v>0</v>
      </c>
      <c r="AC70" s="1550">
        <v>0</v>
      </c>
      <c r="AD70" s="1550">
        <v>0</v>
      </c>
      <c r="AE70" s="1550">
        <v>0</v>
      </c>
      <c r="AF70" s="1550">
        <v>0</v>
      </c>
      <c r="AG70" s="1550">
        <v>0</v>
      </c>
      <c r="AH70" s="1551">
        <v>0</v>
      </c>
      <c r="AI70" s="1549">
        <v>0</v>
      </c>
      <c r="AJ70" s="1550">
        <v>0</v>
      </c>
      <c r="AK70" s="1550">
        <v>0</v>
      </c>
      <c r="AL70" s="1550">
        <v>0</v>
      </c>
      <c r="AM70" s="1550">
        <v>0</v>
      </c>
      <c r="AN70" s="1551">
        <v>0</v>
      </c>
      <c r="AO70" s="1549">
        <v>0</v>
      </c>
      <c r="AP70" s="1551">
        <v>0</v>
      </c>
      <c r="AQ70" s="1549">
        <v>0</v>
      </c>
      <c r="AR70" s="1550">
        <v>6.3145237163951526E-2</v>
      </c>
      <c r="AS70" s="1550">
        <v>0</v>
      </c>
      <c r="AT70" s="1550">
        <v>0</v>
      </c>
      <c r="AU70" s="1550">
        <v>0</v>
      </c>
      <c r="AV70" s="1551">
        <v>0.21257777372635825</v>
      </c>
      <c r="AW70" s="1549">
        <v>0</v>
      </c>
      <c r="AX70" s="1551">
        <v>0</v>
      </c>
      <c r="AY70" s="1551">
        <v>7.3149234325982195E-3</v>
      </c>
      <c r="BB70" s="919">
        <v>0</v>
      </c>
      <c r="BC70" s="920">
        <v>0</v>
      </c>
      <c r="BD70" s="920">
        <v>0</v>
      </c>
      <c r="BE70" s="920">
        <v>0</v>
      </c>
      <c r="BF70" s="920">
        <v>0</v>
      </c>
      <c r="BG70" s="921">
        <v>0</v>
      </c>
      <c r="BH70" s="919">
        <v>0</v>
      </c>
      <c r="BI70" s="920">
        <v>0</v>
      </c>
      <c r="BJ70" s="920">
        <v>0</v>
      </c>
      <c r="BK70" s="920">
        <v>0</v>
      </c>
      <c r="BL70" s="920">
        <v>0</v>
      </c>
      <c r="BM70" s="920">
        <v>0</v>
      </c>
      <c r="BN70" s="921">
        <v>0</v>
      </c>
      <c r="BO70" s="919">
        <v>9.8658499730000013</v>
      </c>
      <c r="BP70" s="920">
        <v>0</v>
      </c>
      <c r="BQ70" s="920">
        <v>0</v>
      </c>
      <c r="BR70" s="920">
        <v>1.6375949842000002</v>
      </c>
      <c r="BS70" s="920">
        <v>0</v>
      </c>
      <c r="BT70" s="920">
        <v>0</v>
      </c>
      <c r="BU70" s="920">
        <v>0</v>
      </c>
      <c r="BV70" s="920">
        <v>0</v>
      </c>
      <c r="BW70" s="920">
        <v>1.0441999763999998</v>
      </c>
      <c r="BX70" s="921">
        <v>0.25916723280000004</v>
      </c>
      <c r="BY70" s="919">
        <v>0</v>
      </c>
      <c r="BZ70" s="920">
        <v>0</v>
      </c>
      <c r="CA70" s="920">
        <v>0</v>
      </c>
      <c r="CB70" s="920">
        <v>0</v>
      </c>
      <c r="CC70" s="920">
        <v>0</v>
      </c>
      <c r="CD70" s="920">
        <v>0</v>
      </c>
      <c r="CE70" s="920">
        <v>0</v>
      </c>
      <c r="CF70" s="920">
        <v>0</v>
      </c>
      <c r="CG70" s="921">
        <v>0</v>
      </c>
      <c r="CH70" s="919">
        <v>0</v>
      </c>
      <c r="CI70" s="920">
        <v>0</v>
      </c>
      <c r="CJ70" s="920">
        <v>0</v>
      </c>
      <c r="CK70" s="920">
        <v>0</v>
      </c>
      <c r="CL70" s="920">
        <v>0</v>
      </c>
      <c r="CM70" s="921">
        <v>0</v>
      </c>
      <c r="CN70" s="919">
        <v>0</v>
      </c>
      <c r="CO70" s="921">
        <v>0</v>
      </c>
      <c r="CP70" s="919">
        <v>0</v>
      </c>
      <c r="CQ70" s="920">
        <v>8.2645192125999998</v>
      </c>
      <c r="CR70" s="920">
        <v>0</v>
      </c>
      <c r="CS70" s="920">
        <v>0</v>
      </c>
      <c r="CT70" s="920">
        <v>0</v>
      </c>
      <c r="CU70" s="921">
        <v>42.072316407800002</v>
      </c>
      <c r="CV70" s="919">
        <v>0</v>
      </c>
      <c r="CW70" s="921">
        <v>0</v>
      </c>
      <c r="CX70" s="921">
        <v>63.14364778680001</v>
      </c>
    </row>
    <row r="71" spans="1:102" ht="15.75" thickBot="1" x14ac:dyDescent="0.3">
      <c r="A71" s="1534" t="s">
        <v>783</v>
      </c>
      <c r="B71" s="1526"/>
      <c r="C71" s="1543">
        <v>0.28963669484615784</v>
      </c>
      <c r="D71" s="1544">
        <v>0.56715854364100193</v>
      </c>
      <c r="E71" s="1544">
        <v>0.5080696422359543</v>
      </c>
      <c r="F71" s="1544">
        <v>0.53533159429048749</v>
      </c>
      <c r="G71" s="1544">
        <v>0.42774500873702914</v>
      </c>
      <c r="H71" s="1545">
        <v>0.28813111837206068</v>
      </c>
      <c r="I71" s="1543">
        <v>0.56650540183403986</v>
      </c>
      <c r="J71" s="1544">
        <v>0.29034936292969105</v>
      </c>
      <c r="K71" s="1544">
        <v>0.67330636835396684</v>
      </c>
      <c r="L71" s="1544">
        <v>0.4033709295996265</v>
      </c>
      <c r="M71" s="1544">
        <v>0.65102865495650442</v>
      </c>
      <c r="N71" s="1544">
        <v>0.70857897295546324</v>
      </c>
      <c r="O71" s="1545">
        <v>0.40303855306435776</v>
      </c>
      <c r="P71" s="1543">
        <v>0.79379251494512215</v>
      </c>
      <c r="Q71" s="1544">
        <v>0.43619044879300223</v>
      </c>
      <c r="R71" s="1544">
        <v>0.40351011900072914</v>
      </c>
      <c r="S71" s="1544">
        <v>0.88380951686688491</v>
      </c>
      <c r="T71" s="1544">
        <v>0.68410324135590073</v>
      </c>
      <c r="U71" s="1544">
        <v>0.54834646757530425</v>
      </c>
      <c r="V71" s="1544">
        <v>0.67983869826333643</v>
      </c>
      <c r="W71" s="1544">
        <v>0.4929161980672207</v>
      </c>
      <c r="X71" s="1544">
        <v>0.77346887626529326</v>
      </c>
      <c r="Y71" s="1545">
        <v>0.80684832551971597</v>
      </c>
      <c r="Z71" s="1543">
        <v>0.41065018262924968</v>
      </c>
      <c r="AA71" s="1544">
        <v>0.33930702013187741</v>
      </c>
      <c r="AB71" s="1544">
        <v>0.53049434071633261</v>
      </c>
      <c r="AC71" s="1544">
        <v>0.41627717170454315</v>
      </c>
      <c r="AD71" s="1544">
        <v>0.1453416313799297</v>
      </c>
      <c r="AE71" s="1544">
        <v>0.5449643897650488</v>
      </c>
      <c r="AF71" s="1544">
        <v>0.28708705257557826</v>
      </c>
      <c r="AG71" s="1544">
        <v>0.5728326580600146</v>
      </c>
      <c r="AH71" s="1545">
        <v>0.77708507518913439</v>
      </c>
      <c r="AI71" s="1543">
        <v>0.26293228622492026</v>
      </c>
      <c r="AJ71" s="1544">
        <v>0.35332637913106407</v>
      </c>
      <c r="AK71" s="1544">
        <v>0.56528024070273142</v>
      </c>
      <c r="AL71" s="1544">
        <v>0.21336257665265396</v>
      </c>
      <c r="AM71" s="1544">
        <v>0.50067798745278835</v>
      </c>
      <c r="AN71" s="1545">
        <v>0.66247601101038145</v>
      </c>
      <c r="AO71" s="1543">
        <v>0</v>
      </c>
      <c r="AP71" s="1545">
        <v>0.24117458404457057</v>
      </c>
      <c r="AQ71" s="1543">
        <v>0.52041516539513422</v>
      </c>
      <c r="AR71" s="1544">
        <v>0.62912089412510019</v>
      </c>
      <c r="AS71" s="1544">
        <v>0.64160343773530859</v>
      </c>
      <c r="AT71" s="1544">
        <v>0.81675293367503776</v>
      </c>
      <c r="AU71" s="1544">
        <v>0.62802219039034946</v>
      </c>
      <c r="AV71" s="1545">
        <v>0.51914660521321054</v>
      </c>
      <c r="AW71" s="1543">
        <v>0.62469134468635412</v>
      </c>
      <c r="AX71" s="1545">
        <v>0.46322283858311852</v>
      </c>
      <c r="AY71" s="1545">
        <v>0.50583327563844149</v>
      </c>
      <c r="BB71" s="1527">
        <f>SUM(BB72:BB91)</f>
        <v>35.820216885599997</v>
      </c>
      <c r="BC71" s="1528">
        <f t="shared" ref="BC71:CM71" si="23">SUM(BC72:BC91)</f>
        <v>130.571298963</v>
      </c>
      <c r="BD71" s="1528">
        <f t="shared" si="23"/>
        <v>123.94924115000001</v>
      </c>
      <c r="BE71" s="1528">
        <f t="shared" si="23"/>
        <v>89.509032216799994</v>
      </c>
      <c r="BF71" s="1528">
        <f t="shared" si="23"/>
        <v>8.1093991776000003</v>
      </c>
      <c r="BG71" s="1529">
        <f t="shared" si="23"/>
        <v>101.24390428179998</v>
      </c>
      <c r="BH71" s="1527">
        <f t="shared" si="23"/>
        <v>74.790543232999994</v>
      </c>
      <c r="BI71" s="1528">
        <f t="shared" si="23"/>
        <v>73.917137225399998</v>
      </c>
      <c r="BJ71" s="1528">
        <f t="shared" si="23"/>
        <v>99.8951107014</v>
      </c>
      <c r="BK71" s="1528">
        <f t="shared" si="23"/>
        <v>136.4934956658</v>
      </c>
      <c r="BL71" s="1528">
        <f t="shared" si="23"/>
        <v>139.07142199440003</v>
      </c>
      <c r="BM71" s="1528">
        <f t="shared" si="23"/>
        <v>69.982319772400018</v>
      </c>
      <c r="BN71" s="1529">
        <f t="shared" si="23"/>
        <v>45.553917602200002</v>
      </c>
      <c r="BO71" s="1527">
        <f t="shared" si="23"/>
        <v>144.69610001699999</v>
      </c>
      <c r="BP71" s="1528">
        <f t="shared" si="23"/>
        <v>45.581922660400004</v>
      </c>
      <c r="BQ71" s="1528">
        <f t="shared" si="23"/>
        <v>113.68395752420001</v>
      </c>
      <c r="BR71" s="1528">
        <f t="shared" si="23"/>
        <v>148.5423759988</v>
      </c>
      <c r="BS71" s="1528">
        <f t="shared" si="23"/>
        <v>40.774767987800004</v>
      </c>
      <c r="BT71" s="1528">
        <f t="shared" si="23"/>
        <v>42.910307596800003</v>
      </c>
      <c r="BU71" s="1528">
        <f t="shared" si="23"/>
        <v>52.754392367600012</v>
      </c>
      <c r="BV71" s="1528">
        <f t="shared" si="23"/>
        <v>23.741602705799998</v>
      </c>
      <c r="BW71" s="1528">
        <f t="shared" si="23"/>
        <v>60.145351840000004</v>
      </c>
      <c r="BX71" s="1529">
        <f t="shared" si="23"/>
        <v>35.093764974800003</v>
      </c>
      <c r="BY71" s="1527">
        <f t="shared" si="23"/>
        <v>47.335336739600002</v>
      </c>
      <c r="BZ71" s="1528">
        <f t="shared" si="23"/>
        <v>142.22865522320001</v>
      </c>
      <c r="CA71" s="1528">
        <f t="shared" si="23"/>
        <v>156.53230608120001</v>
      </c>
      <c r="CB71" s="1528">
        <f t="shared" si="23"/>
        <v>86.469048667400017</v>
      </c>
      <c r="CC71" s="1528">
        <f t="shared" si="23"/>
        <v>1.3841934442000001</v>
      </c>
      <c r="CD71" s="1528">
        <f t="shared" si="23"/>
        <v>258.4394705606</v>
      </c>
      <c r="CE71" s="1528">
        <f t="shared" si="23"/>
        <v>41.007659294000007</v>
      </c>
      <c r="CF71" s="1528">
        <f t="shared" si="23"/>
        <v>121.06940663300001</v>
      </c>
      <c r="CG71" s="1529">
        <f t="shared" si="23"/>
        <v>28.908627147400001</v>
      </c>
      <c r="CH71" s="1527">
        <f t="shared" si="23"/>
        <v>47.100954137999992</v>
      </c>
      <c r="CI71" s="1528">
        <f t="shared" si="23"/>
        <v>102.7008980354</v>
      </c>
      <c r="CJ71" s="1528">
        <f t="shared" si="23"/>
        <v>102.9091192038</v>
      </c>
      <c r="CK71" s="1528">
        <f t="shared" si="23"/>
        <v>60.475864513399998</v>
      </c>
      <c r="CL71" s="1528">
        <f t="shared" si="23"/>
        <v>220.58783006960002</v>
      </c>
      <c r="CM71" s="1529">
        <f t="shared" si="23"/>
        <v>544.0663614778</v>
      </c>
      <c r="CN71" s="1527"/>
      <c r="CO71" s="1529">
        <f t="shared" ref="CO71:CW71" si="24">SUM(CO72:CO91)</f>
        <v>0.24287137140000001</v>
      </c>
      <c r="CP71" s="1527">
        <f t="shared" si="24"/>
        <v>62.589971149999997</v>
      </c>
      <c r="CQ71" s="1528">
        <f t="shared" si="24"/>
        <v>82.340045743199994</v>
      </c>
      <c r="CR71" s="1528">
        <f t="shared" si="24"/>
        <v>53.010062166599994</v>
      </c>
      <c r="CS71" s="1528">
        <f t="shared" si="24"/>
        <v>104.59678018300002</v>
      </c>
      <c r="CT71" s="1528">
        <f t="shared" si="24"/>
        <v>27.217817977000003</v>
      </c>
      <c r="CU71" s="1529">
        <f t="shared" si="24"/>
        <v>102.74686696400001</v>
      </c>
      <c r="CV71" s="1527">
        <f t="shared" si="24"/>
        <v>61.329378441799996</v>
      </c>
      <c r="CW71" s="1529">
        <f t="shared" si="24"/>
        <v>74.31669435820001</v>
      </c>
      <c r="CX71" s="1529">
        <f t="shared" ref="CX71" si="25">SUM(BB71:CW71)</f>
        <v>4366.4378021264001</v>
      </c>
    </row>
    <row r="72" spans="1:102" x14ac:dyDescent="0.25">
      <c r="A72" s="918"/>
      <c r="B72" s="918" t="s">
        <v>772</v>
      </c>
      <c r="C72" s="1549">
        <v>0</v>
      </c>
      <c r="D72" s="1550">
        <v>0</v>
      </c>
      <c r="E72" s="1550">
        <v>0</v>
      </c>
      <c r="F72" s="1550">
        <v>6.2167688161948169E-2</v>
      </c>
      <c r="G72" s="1550">
        <v>0</v>
      </c>
      <c r="H72" s="1551">
        <v>3.08487912302946E-2</v>
      </c>
      <c r="I72" s="1549">
        <v>0.17323683320191033</v>
      </c>
      <c r="J72" s="1550">
        <v>0</v>
      </c>
      <c r="K72" s="1550">
        <v>0.13018877020018815</v>
      </c>
      <c r="L72" s="1550">
        <v>0</v>
      </c>
      <c r="M72" s="1550">
        <v>0.13136179396211117</v>
      </c>
      <c r="N72" s="1550">
        <v>0</v>
      </c>
      <c r="O72" s="1551">
        <v>0</v>
      </c>
      <c r="P72" s="1549">
        <v>0</v>
      </c>
      <c r="Q72" s="1550">
        <v>0.17574653172556967</v>
      </c>
      <c r="R72" s="1550">
        <v>0</v>
      </c>
      <c r="S72" s="1550">
        <v>0.14318825157343748</v>
      </c>
      <c r="T72" s="1550">
        <v>0</v>
      </c>
      <c r="U72" s="1550">
        <v>0</v>
      </c>
      <c r="V72" s="1550">
        <v>9.659578103930172E-2</v>
      </c>
      <c r="W72" s="1550">
        <v>0</v>
      </c>
      <c r="X72" s="1550">
        <v>0.15622562322624539</v>
      </c>
      <c r="Y72" s="1551">
        <v>0</v>
      </c>
      <c r="Z72" s="1549">
        <v>2.9722915329569409E-2</v>
      </c>
      <c r="AA72" s="1550">
        <v>9.589622656141137E-3</v>
      </c>
      <c r="AB72" s="1550">
        <v>0</v>
      </c>
      <c r="AC72" s="1550">
        <v>0</v>
      </c>
      <c r="AD72" s="1550">
        <v>0</v>
      </c>
      <c r="AE72" s="1550">
        <v>0</v>
      </c>
      <c r="AF72" s="1550">
        <v>4.8675722326815746E-2</v>
      </c>
      <c r="AG72" s="1550">
        <v>4.8758008391665011E-2</v>
      </c>
      <c r="AH72" s="1551">
        <v>0</v>
      </c>
      <c r="AI72" s="1549">
        <v>0</v>
      </c>
      <c r="AJ72" s="1550">
        <v>0</v>
      </c>
      <c r="AK72" s="1550">
        <v>8.2732307316136892E-3</v>
      </c>
      <c r="AL72" s="1550">
        <v>7.3345127858312547E-3</v>
      </c>
      <c r="AM72" s="1550">
        <v>1.1669848438350248E-2</v>
      </c>
      <c r="AN72" s="1551">
        <v>2.531356946881249E-3</v>
      </c>
      <c r="AO72" s="1549">
        <v>0</v>
      </c>
      <c r="AP72" s="1551">
        <v>0</v>
      </c>
      <c r="AQ72" s="1549">
        <v>0</v>
      </c>
      <c r="AR72" s="1550">
        <v>0</v>
      </c>
      <c r="AS72" s="1550">
        <v>0</v>
      </c>
      <c r="AT72" s="1550">
        <v>0</v>
      </c>
      <c r="AU72" s="1550">
        <v>0</v>
      </c>
      <c r="AV72" s="1551">
        <v>0</v>
      </c>
      <c r="AW72" s="1549">
        <v>0</v>
      </c>
      <c r="AX72" s="1551">
        <v>0</v>
      </c>
      <c r="AY72" s="1551">
        <v>2.190252521809969E-2</v>
      </c>
      <c r="BB72" s="919">
        <v>0</v>
      </c>
      <c r="BC72" s="920">
        <v>0</v>
      </c>
      <c r="BD72" s="920">
        <v>0</v>
      </c>
      <c r="BE72" s="920">
        <v>10.3946220658</v>
      </c>
      <c r="BF72" s="920">
        <v>0</v>
      </c>
      <c r="BG72" s="921">
        <v>10.8396902222</v>
      </c>
      <c r="BH72" s="919">
        <v>22.870879644200002</v>
      </c>
      <c r="BI72" s="920">
        <v>0</v>
      </c>
      <c r="BJ72" s="920">
        <v>19.315459087400001</v>
      </c>
      <c r="BK72" s="920">
        <v>0</v>
      </c>
      <c r="BL72" s="920">
        <v>28.061240227999999</v>
      </c>
      <c r="BM72" s="920">
        <v>0</v>
      </c>
      <c r="BN72" s="921">
        <v>0</v>
      </c>
      <c r="BO72" s="919">
        <v>0</v>
      </c>
      <c r="BP72" s="920">
        <v>18.365520930400002</v>
      </c>
      <c r="BQ72" s="920">
        <v>0</v>
      </c>
      <c r="BR72" s="920">
        <v>24.065732149200002</v>
      </c>
      <c r="BS72" s="920">
        <v>0</v>
      </c>
      <c r="BT72" s="920">
        <v>0</v>
      </c>
      <c r="BU72" s="920">
        <v>7.495677646799999</v>
      </c>
      <c r="BV72" s="920">
        <v>0</v>
      </c>
      <c r="BW72" s="920">
        <v>12.148187682400001</v>
      </c>
      <c r="BX72" s="921">
        <v>0</v>
      </c>
      <c r="BY72" s="919">
        <v>3.4261380258000003</v>
      </c>
      <c r="BZ72" s="920">
        <v>4.0197197628000003</v>
      </c>
      <c r="CA72" s="920">
        <v>0</v>
      </c>
      <c r="CB72" s="920">
        <v>0</v>
      </c>
      <c r="CC72" s="920">
        <v>0</v>
      </c>
      <c r="CD72" s="920">
        <v>0</v>
      </c>
      <c r="CE72" s="920">
        <v>6.9528647118000002</v>
      </c>
      <c r="CF72" s="920">
        <v>10.305109287200001</v>
      </c>
      <c r="CG72" s="921">
        <v>0</v>
      </c>
      <c r="CH72" s="919">
        <v>0</v>
      </c>
      <c r="CI72" s="920">
        <v>0</v>
      </c>
      <c r="CJ72" s="920">
        <v>1.5061394796000001</v>
      </c>
      <c r="CK72" s="920">
        <v>2.0789072220000002</v>
      </c>
      <c r="CL72" s="920">
        <v>5.1414813688000001</v>
      </c>
      <c r="CM72" s="921">
        <v>2.0789072220000002</v>
      </c>
      <c r="CN72" s="919">
        <v>0</v>
      </c>
      <c r="CO72" s="921">
        <v>0</v>
      </c>
      <c r="CP72" s="919">
        <v>0</v>
      </c>
      <c r="CQ72" s="920">
        <v>0</v>
      </c>
      <c r="CR72" s="920">
        <v>0</v>
      </c>
      <c r="CS72" s="920">
        <v>0</v>
      </c>
      <c r="CT72" s="920">
        <v>0</v>
      </c>
      <c r="CU72" s="921">
        <v>0</v>
      </c>
      <c r="CV72" s="919">
        <v>0</v>
      </c>
      <c r="CW72" s="921">
        <v>0</v>
      </c>
      <c r="CX72" s="921">
        <v>189.06627673639997</v>
      </c>
    </row>
    <row r="73" spans="1:102" x14ac:dyDescent="0.25">
      <c r="A73" s="918"/>
      <c r="B73" s="918" t="s">
        <v>773</v>
      </c>
      <c r="C73" s="1549">
        <v>0</v>
      </c>
      <c r="D73" s="1550">
        <v>9.0162199367377655E-2</v>
      </c>
      <c r="E73" s="1550">
        <v>0</v>
      </c>
      <c r="F73" s="1550">
        <v>0</v>
      </c>
      <c r="G73" s="1550">
        <v>0</v>
      </c>
      <c r="H73" s="1551">
        <v>0</v>
      </c>
      <c r="I73" s="1549">
        <v>2.1618486572279438E-2</v>
      </c>
      <c r="J73" s="1550">
        <v>4.5848292431327757E-2</v>
      </c>
      <c r="K73" s="1550">
        <v>0</v>
      </c>
      <c r="L73" s="1550">
        <v>0</v>
      </c>
      <c r="M73" s="1550">
        <v>0</v>
      </c>
      <c r="N73" s="1550">
        <v>6.0282781783609032E-2</v>
      </c>
      <c r="O73" s="1551">
        <v>5.4805649396284344E-2</v>
      </c>
      <c r="P73" s="1549">
        <v>0</v>
      </c>
      <c r="Q73" s="1550">
        <v>0</v>
      </c>
      <c r="R73" s="1550">
        <v>0</v>
      </c>
      <c r="S73" s="1550">
        <v>0</v>
      </c>
      <c r="T73" s="1550">
        <v>0.1853470822809162</v>
      </c>
      <c r="U73" s="1550">
        <v>9.3741499569171091E-2</v>
      </c>
      <c r="V73" s="1550">
        <v>0</v>
      </c>
      <c r="W73" s="1550">
        <v>9.4281309339457928E-2</v>
      </c>
      <c r="X73" s="1550">
        <v>0</v>
      </c>
      <c r="Y73" s="1551">
        <v>0.15953033969562622</v>
      </c>
      <c r="Z73" s="1549">
        <v>0</v>
      </c>
      <c r="AA73" s="1550">
        <v>1.0280411986077926E-2</v>
      </c>
      <c r="AB73" s="1550">
        <v>8.3276819252807138E-2</v>
      </c>
      <c r="AC73" s="1550">
        <v>1.68211040059747E-2</v>
      </c>
      <c r="AD73" s="1550">
        <v>0</v>
      </c>
      <c r="AE73" s="1550">
        <v>5.7550132986214926E-2</v>
      </c>
      <c r="AF73" s="1550">
        <v>2.8289762155941818E-2</v>
      </c>
      <c r="AG73" s="1550">
        <v>4.0905186629375458E-2</v>
      </c>
      <c r="AH73" s="1551">
        <v>0.11214505993198549</v>
      </c>
      <c r="AI73" s="1549">
        <v>1.4849776066882902E-2</v>
      </c>
      <c r="AJ73" s="1550">
        <v>0</v>
      </c>
      <c r="AK73" s="1550">
        <v>7.8815645987283953E-2</v>
      </c>
      <c r="AL73" s="1550">
        <v>1.5108939700214733E-2</v>
      </c>
      <c r="AM73" s="1550">
        <v>2.4297558666712305E-3</v>
      </c>
      <c r="AN73" s="1551">
        <v>9.9176929778666684E-3</v>
      </c>
      <c r="AO73" s="1549">
        <v>0</v>
      </c>
      <c r="AP73" s="1551">
        <v>0</v>
      </c>
      <c r="AQ73" s="1549">
        <v>0.13190026926644829</v>
      </c>
      <c r="AR73" s="1550">
        <v>0</v>
      </c>
      <c r="AS73" s="1550">
        <v>0.16457432476795442</v>
      </c>
      <c r="AT73" s="1550">
        <v>5.8986631417304669E-3</v>
      </c>
      <c r="AU73" s="1550">
        <v>2.4712457884465064E-2</v>
      </c>
      <c r="AV73" s="1551">
        <v>0</v>
      </c>
      <c r="AW73" s="1549">
        <v>0.15133938514311276</v>
      </c>
      <c r="AX73" s="1551">
        <v>5.1750974985615573E-2</v>
      </c>
      <c r="AY73" s="1551">
        <v>2.7661042957928938E-2</v>
      </c>
      <c r="BB73" s="919">
        <v>0</v>
      </c>
      <c r="BC73" s="920">
        <v>20.757150925000001</v>
      </c>
      <c r="BD73" s="920">
        <v>0</v>
      </c>
      <c r="BE73" s="920">
        <v>0</v>
      </c>
      <c r="BF73" s="920">
        <v>0</v>
      </c>
      <c r="BG73" s="921">
        <v>0</v>
      </c>
      <c r="BH73" s="919">
        <v>2.8540916809999999</v>
      </c>
      <c r="BI73" s="920">
        <v>11.6720577204</v>
      </c>
      <c r="BJ73" s="920">
        <v>0</v>
      </c>
      <c r="BK73" s="920">
        <v>0</v>
      </c>
      <c r="BL73" s="920">
        <v>0</v>
      </c>
      <c r="BM73" s="920">
        <v>5.9537878946000005</v>
      </c>
      <c r="BN73" s="921">
        <v>6.1944744932000004</v>
      </c>
      <c r="BO73" s="919">
        <v>0</v>
      </c>
      <c r="BP73" s="920">
        <v>0</v>
      </c>
      <c r="BQ73" s="920">
        <v>0</v>
      </c>
      <c r="BR73" s="920">
        <v>0</v>
      </c>
      <c r="BS73" s="920">
        <v>11.047286170200001</v>
      </c>
      <c r="BT73" s="920">
        <v>7.3356478411999992</v>
      </c>
      <c r="BU73" s="920">
        <v>0</v>
      </c>
      <c r="BV73" s="920">
        <v>4.5411155033999995</v>
      </c>
      <c r="BW73" s="920">
        <v>0</v>
      </c>
      <c r="BX73" s="921">
        <v>6.9387517709999997</v>
      </c>
      <c r="BY73" s="919">
        <v>0</v>
      </c>
      <c r="BZ73" s="920">
        <v>4.3092806372000005</v>
      </c>
      <c r="CA73" s="920">
        <v>24.572387602000003</v>
      </c>
      <c r="CB73" s="920">
        <v>3.4940778880000001</v>
      </c>
      <c r="CC73" s="920">
        <v>0</v>
      </c>
      <c r="CD73" s="920">
        <v>27.292106014600002</v>
      </c>
      <c r="CE73" s="920">
        <v>4.0409238855999998</v>
      </c>
      <c r="CF73" s="920">
        <v>8.6453986234000002</v>
      </c>
      <c r="CG73" s="921">
        <v>4.1719495426000002</v>
      </c>
      <c r="CH73" s="919">
        <v>2.6601473387999999</v>
      </c>
      <c r="CI73" s="920">
        <v>0</v>
      </c>
      <c r="CJ73" s="920">
        <v>14.348367630800002</v>
      </c>
      <c r="CK73" s="920">
        <v>4.2825044794000009</v>
      </c>
      <c r="CL73" s="920">
        <v>1.0704975805999999</v>
      </c>
      <c r="CM73" s="921">
        <v>8.1450241866000006</v>
      </c>
      <c r="CN73" s="919">
        <v>0</v>
      </c>
      <c r="CO73" s="921">
        <v>0</v>
      </c>
      <c r="CP73" s="919">
        <v>15.863553941199999</v>
      </c>
      <c r="CQ73" s="920">
        <v>0</v>
      </c>
      <c r="CR73" s="920">
        <v>13.597332361199999</v>
      </c>
      <c r="CS73" s="920">
        <v>0.75540735339999998</v>
      </c>
      <c r="CT73" s="920">
        <v>1.0710118062000002</v>
      </c>
      <c r="CU73" s="921">
        <v>0</v>
      </c>
      <c r="CV73" s="919">
        <v>14.8578181906</v>
      </c>
      <c r="CW73" s="921">
        <v>8.3026160853999986</v>
      </c>
      <c r="CX73" s="921">
        <v>238.77476914759998</v>
      </c>
    </row>
    <row r="74" spans="1:102" x14ac:dyDescent="0.25">
      <c r="A74" s="918"/>
      <c r="B74" s="918" t="s">
        <v>764</v>
      </c>
      <c r="C74" s="1549">
        <v>7.8768419208144952E-2</v>
      </c>
      <c r="D74" s="1550">
        <v>0.13693652355120162</v>
      </c>
      <c r="E74" s="1550">
        <v>0.12485454415729273</v>
      </c>
      <c r="F74" s="1550">
        <v>0</v>
      </c>
      <c r="G74" s="1550">
        <v>6.7612174225260654E-2</v>
      </c>
      <c r="H74" s="1551">
        <v>6.0490530520808036E-3</v>
      </c>
      <c r="I74" s="1549">
        <v>0</v>
      </c>
      <c r="J74" s="1550">
        <v>0</v>
      </c>
      <c r="K74" s="1550">
        <v>0</v>
      </c>
      <c r="L74" s="1550">
        <v>0</v>
      </c>
      <c r="M74" s="1550">
        <v>8.5213543380938655E-3</v>
      </c>
      <c r="N74" s="1550">
        <v>5.304042845880712E-3</v>
      </c>
      <c r="O74" s="1551">
        <v>6.0919715190836894E-2</v>
      </c>
      <c r="P74" s="1549">
        <v>6.1006553314084014E-2</v>
      </c>
      <c r="Q74" s="1550">
        <v>0</v>
      </c>
      <c r="R74" s="1550">
        <v>9.7733103738975886E-3</v>
      </c>
      <c r="S74" s="1550">
        <v>0</v>
      </c>
      <c r="T74" s="1550">
        <v>5.2030149365198043E-2</v>
      </c>
      <c r="U74" s="1550">
        <v>8.7967023500076947E-3</v>
      </c>
      <c r="V74" s="1550">
        <v>0.1433224038131426</v>
      </c>
      <c r="W74" s="1550">
        <v>0.11539512089457658</v>
      </c>
      <c r="X74" s="1550">
        <v>0.14301022458880958</v>
      </c>
      <c r="Y74" s="1551">
        <v>0.11995743156815276</v>
      </c>
      <c r="Z74" s="1549">
        <v>0</v>
      </c>
      <c r="AA74" s="1550">
        <v>0.10286349561043369</v>
      </c>
      <c r="AB74" s="1550">
        <v>2.3483020147739526E-2</v>
      </c>
      <c r="AC74" s="1550">
        <v>1.6555100529969391E-2</v>
      </c>
      <c r="AD74" s="1550">
        <v>7.799322914733095E-2</v>
      </c>
      <c r="AE74" s="1550">
        <v>3.0791145335919402E-2</v>
      </c>
      <c r="AF74" s="1550">
        <v>6.9000008510615468E-2</v>
      </c>
      <c r="AG74" s="1550">
        <v>0</v>
      </c>
      <c r="AH74" s="1551">
        <v>7.4966146452582511E-2</v>
      </c>
      <c r="AI74" s="1549">
        <v>0</v>
      </c>
      <c r="AJ74" s="1550">
        <v>0</v>
      </c>
      <c r="AK74" s="1550">
        <v>0</v>
      </c>
      <c r="AL74" s="1550">
        <v>4.4961165995261012E-3</v>
      </c>
      <c r="AM74" s="1550">
        <v>8.9286333502906247E-3</v>
      </c>
      <c r="AN74" s="1551">
        <v>7.6209781454972883E-2</v>
      </c>
      <c r="AO74" s="1549">
        <v>0</v>
      </c>
      <c r="AP74" s="1551">
        <v>0</v>
      </c>
      <c r="AQ74" s="1549">
        <v>2.0652570846932901E-2</v>
      </c>
      <c r="AR74" s="1550">
        <v>0</v>
      </c>
      <c r="AS74" s="1550">
        <v>0</v>
      </c>
      <c r="AT74" s="1550">
        <v>0</v>
      </c>
      <c r="AU74" s="1550">
        <v>0</v>
      </c>
      <c r="AV74" s="1551">
        <v>0</v>
      </c>
      <c r="AW74" s="1549">
        <v>7.0126686124219878E-2</v>
      </c>
      <c r="AX74" s="1551">
        <v>2.6218545424475298E-2</v>
      </c>
      <c r="AY74" s="1551">
        <v>3.4509497502230535E-2</v>
      </c>
      <c r="BB74" s="919">
        <v>9.7415207049999992</v>
      </c>
      <c r="BC74" s="920">
        <v>31.525540708200005</v>
      </c>
      <c r="BD74" s="920">
        <v>30.459654968400006</v>
      </c>
      <c r="BE74" s="920">
        <v>0</v>
      </c>
      <c r="BF74" s="920">
        <v>1.2818246826000002</v>
      </c>
      <c r="BG74" s="921">
        <v>2.1255244891999996</v>
      </c>
      <c r="BH74" s="919">
        <v>0</v>
      </c>
      <c r="BI74" s="920">
        <v>0</v>
      </c>
      <c r="BJ74" s="920">
        <v>0</v>
      </c>
      <c r="BK74" s="920">
        <v>0</v>
      </c>
      <c r="BL74" s="920">
        <v>1.8203144456000002</v>
      </c>
      <c r="BM74" s="920">
        <v>0.52385018000000005</v>
      </c>
      <c r="BN74" s="921">
        <v>6.8855241392000002</v>
      </c>
      <c r="BO74" s="919">
        <v>11.120551244600001</v>
      </c>
      <c r="BP74" s="920">
        <v>0</v>
      </c>
      <c r="BQ74" s="920">
        <v>2.7535086460000002</v>
      </c>
      <c r="BR74" s="920">
        <v>0</v>
      </c>
      <c r="BS74" s="920">
        <v>3.1011653511999997</v>
      </c>
      <c r="BT74" s="920">
        <v>0.68837719580000001</v>
      </c>
      <c r="BU74" s="920">
        <v>11.1215886138</v>
      </c>
      <c r="BV74" s="920">
        <v>5.5580748314000008</v>
      </c>
      <c r="BW74" s="920">
        <v>11.120551244600001</v>
      </c>
      <c r="BX74" s="921">
        <v>5.2175331810000003</v>
      </c>
      <c r="BY74" s="919">
        <v>0</v>
      </c>
      <c r="BZ74" s="920">
        <v>43.117695138000002</v>
      </c>
      <c r="CA74" s="920">
        <v>6.929105582</v>
      </c>
      <c r="CB74" s="920">
        <v>3.4388236750000001</v>
      </c>
      <c r="CC74" s="920">
        <v>0.74278591380000014</v>
      </c>
      <c r="CD74" s="920">
        <v>14.602141806000002</v>
      </c>
      <c r="CE74" s="920">
        <v>9.8559959946000024</v>
      </c>
      <c r="CF74" s="920">
        <v>0</v>
      </c>
      <c r="CG74" s="921">
        <v>2.7888431339999999</v>
      </c>
      <c r="CH74" s="919">
        <v>0</v>
      </c>
      <c r="CI74" s="920">
        <v>0</v>
      </c>
      <c r="CJ74" s="920">
        <v>0</v>
      </c>
      <c r="CK74" s="920">
        <v>1.2743872078000003</v>
      </c>
      <c r="CL74" s="920">
        <v>3.9337616304000003</v>
      </c>
      <c r="CM74" s="921">
        <v>62.588196125000003</v>
      </c>
      <c r="CN74" s="919">
        <v>0</v>
      </c>
      <c r="CO74" s="921">
        <v>0</v>
      </c>
      <c r="CP74" s="919">
        <v>2.4838703777999998</v>
      </c>
      <c r="CQ74" s="920">
        <v>0</v>
      </c>
      <c r="CR74" s="920">
        <v>0</v>
      </c>
      <c r="CS74" s="920">
        <v>0</v>
      </c>
      <c r="CT74" s="920">
        <v>0</v>
      </c>
      <c r="CU74" s="921">
        <v>0</v>
      </c>
      <c r="CV74" s="919">
        <v>6.8847217250000003</v>
      </c>
      <c r="CW74" s="921">
        <v>4.2063462000000005</v>
      </c>
      <c r="CX74" s="921">
        <v>297.89177913599997</v>
      </c>
    </row>
    <row r="75" spans="1:102" x14ac:dyDescent="0.25">
      <c r="A75" s="918"/>
      <c r="B75" s="918" t="s">
        <v>774</v>
      </c>
      <c r="C75" s="1549">
        <v>8.1862646488489121E-2</v>
      </c>
      <c r="D75" s="1550">
        <v>2.3075047727798198E-2</v>
      </c>
      <c r="E75" s="1550">
        <v>2.8224248331962316E-2</v>
      </c>
      <c r="F75" s="1550">
        <v>9.1058909014634051E-2</v>
      </c>
      <c r="G75" s="1550">
        <v>0.12427258213874487</v>
      </c>
      <c r="H75" s="1551">
        <v>0.11149793101400872</v>
      </c>
      <c r="I75" s="1549">
        <v>0.16331952502820751</v>
      </c>
      <c r="J75" s="1550">
        <v>3.5180590412818853E-2</v>
      </c>
      <c r="K75" s="1550">
        <v>0.16437627368659727</v>
      </c>
      <c r="L75" s="1550">
        <v>9.7327802448500769E-2</v>
      </c>
      <c r="M75" s="1550">
        <v>0.15894050445876146</v>
      </c>
      <c r="N75" s="1550">
        <v>0.13516802145440771</v>
      </c>
      <c r="O75" s="1551">
        <v>9.1383607109138246E-2</v>
      </c>
      <c r="P75" s="1549">
        <v>0.135538109869586</v>
      </c>
      <c r="Q75" s="1550">
        <v>6.9216265621872899E-2</v>
      </c>
      <c r="R75" s="1550">
        <v>0</v>
      </c>
      <c r="S75" s="1550">
        <v>0.16183633605634712</v>
      </c>
      <c r="T75" s="1550">
        <v>0</v>
      </c>
      <c r="U75" s="1550">
        <v>0</v>
      </c>
      <c r="V75" s="1550">
        <v>0.13819223593725069</v>
      </c>
      <c r="W75" s="1550">
        <v>0</v>
      </c>
      <c r="X75" s="1550">
        <v>0.16365542430643426</v>
      </c>
      <c r="Y75" s="1551">
        <v>1.1674200709987715E-2</v>
      </c>
      <c r="Z75" s="1549">
        <v>8.7837341428383911E-2</v>
      </c>
      <c r="AA75" s="1550">
        <v>7.0530736925886323E-2</v>
      </c>
      <c r="AB75" s="1550">
        <v>0.10779518252322404</v>
      </c>
      <c r="AC75" s="1550">
        <v>0.11343286107189819</v>
      </c>
      <c r="AD75" s="1550">
        <v>6.7348402232598775E-2</v>
      </c>
      <c r="AE75" s="1550">
        <v>0.11975168729925914</v>
      </c>
      <c r="AF75" s="1550">
        <v>8.2134768238433686E-2</v>
      </c>
      <c r="AG75" s="1550">
        <v>0.11851378924944241</v>
      </c>
      <c r="AH75" s="1551">
        <v>0.11295108399884675</v>
      </c>
      <c r="AI75" s="1549">
        <v>0</v>
      </c>
      <c r="AJ75" s="1550">
        <v>6.2656304628967763E-2</v>
      </c>
      <c r="AK75" s="1550">
        <v>0.10639548587156278</v>
      </c>
      <c r="AL75" s="1550">
        <v>2.1669758738077631E-2</v>
      </c>
      <c r="AM75" s="1550">
        <v>3.8775855847973502E-2</v>
      </c>
      <c r="AN75" s="1551">
        <v>0.11135496566864583</v>
      </c>
      <c r="AO75" s="1549">
        <v>0</v>
      </c>
      <c r="AP75" s="1551">
        <v>0</v>
      </c>
      <c r="AQ75" s="1549">
        <v>0</v>
      </c>
      <c r="AR75" s="1550">
        <v>0</v>
      </c>
      <c r="AS75" s="1550">
        <v>2.4917526806673636E-2</v>
      </c>
      <c r="AT75" s="1550">
        <v>1.6071933728327142E-2</v>
      </c>
      <c r="AU75" s="1550">
        <v>0</v>
      </c>
      <c r="AV75" s="1551">
        <v>0.11142969953785366</v>
      </c>
      <c r="AW75" s="1549">
        <v>0</v>
      </c>
      <c r="AX75" s="1551">
        <v>1.1219542733610696E-2</v>
      </c>
      <c r="AY75" s="1551">
        <v>7.8931647590669424E-2</v>
      </c>
      <c r="BB75" s="919">
        <v>10.124192839600001</v>
      </c>
      <c r="BC75" s="920">
        <v>5.3123398902000005</v>
      </c>
      <c r="BD75" s="920">
        <v>6.8856193560000003</v>
      </c>
      <c r="BE75" s="920">
        <v>15.225319983999999</v>
      </c>
      <c r="BF75" s="920">
        <v>2.3560204206000002</v>
      </c>
      <c r="BG75" s="921">
        <v>39.178294656200002</v>
      </c>
      <c r="BH75" s="919">
        <v>21.5615878646</v>
      </c>
      <c r="BI75" s="920">
        <v>8.9562742724000017</v>
      </c>
      <c r="BJ75" s="920">
        <v>24.387688618999999</v>
      </c>
      <c r="BK75" s="920">
        <v>32.933984595399998</v>
      </c>
      <c r="BL75" s="920">
        <v>33.952548477400001</v>
      </c>
      <c r="BM75" s="920">
        <v>13.349777599200001</v>
      </c>
      <c r="BN75" s="921">
        <v>10.328742193</v>
      </c>
      <c r="BO75" s="919">
        <v>24.706501425199999</v>
      </c>
      <c r="BP75" s="920">
        <v>7.2331030519999997</v>
      </c>
      <c r="BQ75" s="920">
        <v>0</v>
      </c>
      <c r="BR75" s="920">
        <v>27.199926479600002</v>
      </c>
      <c r="BS75" s="920">
        <v>0</v>
      </c>
      <c r="BT75" s="920">
        <v>0</v>
      </c>
      <c r="BU75" s="920">
        <v>10.7234958166</v>
      </c>
      <c r="BV75" s="920">
        <v>0</v>
      </c>
      <c r="BW75" s="920">
        <v>12.725932972200001</v>
      </c>
      <c r="BX75" s="921">
        <v>0.50776787040000004</v>
      </c>
      <c r="BY75" s="919">
        <v>10.1249440782</v>
      </c>
      <c r="BZ75" s="920">
        <v>29.5646457918</v>
      </c>
      <c r="CA75" s="920">
        <v>31.806990592999998</v>
      </c>
      <c r="CB75" s="920">
        <v>23.56226152</v>
      </c>
      <c r="CC75" s="920">
        <v>0.64140753040000009</v>
      </c>
      <c r="CD75" s="920">
        <v>56.790064168599997</v>
      </c>
      <c r="CE75" s="920">
        <v>11.732171694600002</v>
      </c>
      <c r="CF75" s="920">
        <v>25.048142665000004</v>
      </c>
      <c r="CG75" s="921">
        <v>4.2019347398000004</v>
      </c>
      <c r="CH75" s="919">
        <v>0</v>
      </c>
      <c r="CI75" s="920">
        <v>18.212222842800003</v>
      </c>
      <c r="CJ75" s="920">
        <v>19.369270230799998</v>
      </c>
      <c r="CK75" s="920">
        <v>6.1421145827999997</v>
      </c>
      <c r="CL75" s="920">
        <v>17.083798598999998</v>
      </c>
      <c r="CM75" s="921">
        <v>91.451599751400011</v>
      </c>
      <c r="CN75" s="919">
        <v>0</v>
      </c>
      <c r="CO75" s="921">
        <v>0</v>
      </c>
      <c r="CP75" s="919">
        <v>0</v>
      </c>
      <c r="CQ75" s="920">
        <v>0</v>
      </c>
      <c r="CR75" s="920">
        <v>2.0587165956000004</v>
      </c>
      <c r="CS75" s="920">
        <v>2.0582387280000001</v>
      </c>
      <c r="CT75" s="920">
        <v>0</v>
      </c>
      <c r="CU75" s="921">
        <v>22.0536018136</v>
      </c>
      <c r="CV75" s="919">
        <v>0</v>
      </c>
      <c r="CW75" s="921">
        <v>1.7999961546000001</v>
      </c>
      <c r="CX75" s="921">
        <v>681.35124046359999</v>
      </c>
    </row>
    <row r="76" spans="1:102" x14ac:dyDescent="0.25">
      <c r="A76" s="918"/>
      <c r="B76" s="918" t="s">
        <v>784</v>
      </c>
      <c r="C76" s="1549">
        <v>0</v>
      </c>
      <c r="D76" s="1550">
        <v>7.5669887085088719E-2</v>
      </c>
      <c r="E76" s="1550">
        <v>0.13549223183925871</v>
      </c>
      <c r="F76" s="1550">
        <v>5.0102175444156835E-2</v>
      </c>
      <c r="G76" s="1550">
        <v>1.6550667101679357E-2</v>
      </c>
      <c r="H76" s="1551">
        <v>3.2465593144089831E-2</v>
      </c>
      <c r="I76" s="1549">
        <v>0</v>
      </c>
      <c r="J76" s="1550">
        <v>5.4540134891249266E-2</v>
      </c>
      <c r="K76" s="1550">
        <v>6.1299435057506096E-2</v>
      </c>
      <c r="L76" s="1550">
        <v>6.1202289973996224E-2</v>
      </c>
      <c r="M76" s="1550">
        <v>0</v>
      </c>
      <c r="N76" s="1550">
        <v>0.10515462932793498</v>
      </c>
      <c r="O76" s="1551">
        <v>3.0807635407193574E-2</v>
      </c>
      <c r="P76" s="1549">
        <v>0</v>
      </c>
      <c r="Q76" s="1550">
        <v>0</v>
      </c>
      <c r="R76" s="1550">
        <v>9.2629488887950293E-2</v>
      </c>
      <c r="S76" s="1550">
        <v>0</v>
      </c>
      <c r="T76" s="1550">
        <v>0.19590901629180951</v>
      </c>
      <c r="U76" s="1550">
        <v>0.17297472172675102</v>
      </c>
      <c r="V76" s="1550">
        <v>3.0041978144878845E-2</v>
      </c>
      <c r="W76" s="1550">
        <v>1.4260604744302716E-2</v>
      </c>
      <c r="X76" s="1550">
        <v>5.995867644059643E-2</v>
      </c>
      <c r="Y76" s="1551">
        <v>0.19740007177289154</v>
      </c>
      <c r="Z76" s="1549">
        <v>5.2795975583791524E-3</v>
      </c>
      <c r="AA76" s="1550">
        <v>3.0243635018893936E-2</v>
      </c>
      <c r="AB76" s="1550">
        <v>4.7192250369770372E-2</v>
      </c>
      <c r="AC76" s="1550">
        <v>1.1752912074419987E-2</v>
      </c>
      <c r="AD76" s="1550">
        <v>0</v>
      </c>
      <c r="AE76" s="1550">
        <v>4.9980334994103502E-2</v>
      </c>
      <c r="AF76" s="1550">
        <v>3.6308765533711973E-3</v>
      </c>
      <c r="AG76" s="1550">
        <v>4.6741650984946939E-2</v>
      </c>
      <c r="AH76" s="1551">
        <v>0.14051652363812608</v>
      </c>
      <c r="AI76" s="1549">
        <v>1.3739861357418543E-2</v>
      </c>
      <c r="AJ76" s="1550">
        <v>0.12138416763555172</v>
      </c>
      <c r="AK76" s="1550">
        <v>7.7060950034952988E-2</v>
      </c>
      <c r="AL76" s="1550">
        <v>2.5257580338816161E-2</v>
      </c>
      <c r="AM76" s="1550">
        <v>0.10884131760314719</v>
      </c>
      <c r="AN76" s="1551">
        <v>0.149106017245341</v>
      </c>
      <c r="AO76" s="1549">
        <v>0</v>
      </c>
      <c r="AP76" s="1551">
        <v>0</v>
      </c>
      <c r="AQ76" s="1549">
        <v>0.10178946695382887</v>
      </c>
      <c r="AR76" s="1550">
        <v>0</v>
      </c>
      <c r="AS76" s="1550">
        <v>3.4237193456900177E-2</v>
      </c>
      <c r="AT76" s="1550">
        <v>1.6884297173379425E-2</v>
      </c>
      <c r="AU76" s="1550">
        <v>5.2963978570578531E-2</v>
      </c>
      <c r="AV76" s="1551">
        <v>1.005901417826606E-2</v>
      </c>
      <c r="AW76" s="1549">
        <v>3.5070755039427311E-2</v>
      </c>
      <c r="AX76" s="1551">
        <v>0</v>
      </c>
      <c r="AY76" s="1551">
        <v>6.0122743790152949E-2</v>
      </c>
      <c r="BB76" s="919">
        <v>0</v>
      </c>
      <c r="BC76" s="920">
        <v>17.4207292826</v>
      </c>
      <c r="BD76" s="920">
        <v>33.054837215399999</v>
      </c>
      <c r="BE76" s="920">
        <v>8.377232511199999</v>
      </c>
      <c r="BF76" s="920">
        <v>0.31377564540000003</v>
      </c>
      <c r="BG76" s="921">
        <v>11.4078042778</v>
      </c>
      <c r="BH76" s="919">
        <v>0</v>
      </c>
      <c r="BI76" s="920">
        <v>13.884826866399999</v>
      </c>
      <c r="BJ76" s="920">
        <v>9.0946917166000016</v>
      </c>
      <c r="BK76" s="920">
        <v>20.709758409200003</v>
      </c>
      <c r="BL76" s="920">
        <v>0</v>
      </c>
      <c r="BM76" s="920">
        <v>10.385525362800001</v>
      </c>
      <c r="BN76" s="921">
        <v>3.4820700754000002</v>
      </c>
      <c r="BO76" s="919">
        <v>0</v>
      </c>
      <c r="BP76" s="920">
        <v>0</v>
      </c>
      <c r="BQ76" s="920">
        <v>26.097206450000002</v>
      </c>
      <c r="BR76" s="920">
        <v>0</v>
      </c>
      <c r="BS76" s="920">
        <v>11.6768116318</v>
      </c>
      <c r="BT76" s="920">
        <v>13.5359648592</v>
      </c>
      <c r="BU76" s="920">
        <v>2.3312093097999997</v>
      </c>
      <c r="BV76" s="920">
        <v>0.68687053399999998</v>
      </c>
      <c r="BW76" s="920">
        <v>4.6624186195999995</v>
      </c>
      <c r="BX76" s="921">
        <v>8.5858909360000002</v>
      </c>
      <c r="BY76" s="919">
        <v>0.60857522740000003</v>
      </c>
      <c r="BZ76" s="920">
        <v>12.677343180600001</v>
      </c>
      <c r="CA76" s="920">
        <v>13.924958689600002</v>
      </c>
      <c r="CB76" s="920">
        <v>2.4413136132000002</v>
      </c>
      <c r="CC76" s="920">
        <v>0</v>
      </c>
      <c r="CD76" s="920">
        <v>23.7022667112</v>
      </c>
      <c r="CE76" s="920">
        <v>0.51863623700000006</v>
      </c>
      <c r="CF76" s="920">
        <v>9.8789478396000003</v>
      </c>
      <c r="CG76" s="921">
        <v>5.2274067789999998</v>
      </c>
      <c r="CH76" s="919">
        <v>2.4613203229999998</v>
      </c>
      <c r="CI76" s="920">
        <v>35.282570902600007</v>
      </c>
      <c r="CJ76" s="920">
        <v>14.028925694</v>
      </c>
      <c r="CK76" s="920">
        <v>7.1590530564000003</v>
      </c>
      <c r="CL76" s="920">
        <v>47.953116920799999</v>
      </c>
      <c r="CM76" s="921">
        <v>122.4551031718</v>
      </c>
      <c r="CN76" s="919">
        <v>0</v>
      </c>
      <c r="CO76" s="921">
        <v>0</v>
      </c>
      <c r="CP76" s="919">
        <v>12.2421486222</v>
      </c>
      <c r="CQ76" s="920">
        <v>0</v>
      </c>
      <c r="CR76" s="920">
        <v>2.8287188733999997</v>
      </c>
      <c r="CS76" s="920">
        <v>2.162273372</v>
      </c>
      <c r="CT76" s="920">
        <v>2.2954028538000002</v>
      </c>
      <c r="CU76" s="921">
        <v>1.9908291438000001</v>
      </c>
      <c r="CV76" s="919">
        <v>3.4430885369999999</v>
      </c>
      <c r="CW76" s="921">
        <v>0</v>
      </c>
      <c r="CX76" s="921">
        <v>518.98962345159998</v>
      </c>
    </row>
    <row r="77" spans="1:102" x14ac:dyDescent="0.25">
      <c r="A77" s="918"/>
      <c r="B77" s="918" t="s">
        <v>775</v>
      </c>
      <c r="C77" s="1549">
        <v>0</v>
      </c>
      <c r="D77" s="1550">
        <v>0</v>
      </c>
      <c r="E77" s="1550">
        <v>0</v>
      </c>
      <c r="F77" s="1550">
        <v>8.9728959571127906E-2</v>
      </c>
      <c r="G77" s="1550">
        <v>0</v>
      </c>
      <c r="H77" s="1551">
        <v>0</v>
      </c>
      <c r="I77" s="1549">
        <v>8.9997184332294602E-2</v>
      </c>
      <c r="J77" s="1550">
        <v>0</v>
      </c>
      <c r="K77" s="1550">
        <v>0.11611223351370946</v>
      </c>
      <c r="L77" s="1550">
        <v>0</v>
      </c>
      <c r="M77" s="1550">
        <v>0.18248186723382334</v>
      </c>
      <c r="N77" s="1550">
        <v>0.13860044141322134</v>
      </c>
      <c r="O77" s="1551">
        <v>0</v>
      </c>
      <c r="P77" s="1549">
        <v>0.11165725909833646</v>
      </c>
      <c r="Q77" s="1550">
        <v>0</v>
      </c>
      <c r="R77" s="1550">
        <v>0</v>
      </c>
      <c r="S77" s="1550">
        <v>5.4331175318981149E-2</v>
      </c>
      <c r="T77" s="1550">
        <v>0</v>
      </c>
      <c r="U77" s="1550">
        <v>0</v>
      </c>
      <c r="V77" s="1550">
        <v>1.546681474907506E-2</v>
      </c>
      <c r="W77" s="1550">
        <v>0</v>
      </c>
      <c r="X77" s="1550">
        <v>0</v>
      </c>
      <c r="Y77" s="1551">
        <v>0</v>
      </c>
      <c r="Z77" s="1549">
        <v>8.7253307426299692E-2</v>
      </c>
      <c r="AA77" s="1550">
        <v>2.5178769342028492E-3</v>
      </c>
      <c r="AB77" s="1550">
        <v>0</v>
      </c>
      <c r="AC77" s="1550">
        <v>0</v>
      </c>
      <c r="AD77" s="1550">
        <v>0</v>
      </c>
      <c r="AE77" s="1550">
        <v>0</v>
      </c>
      <c r="AF77" s="1550">
        <v>0</v>
      </c>
      <c r="AG77" s="1550">
        <v>7.8867268598644638E-2</v>
      </c>
      <c r="AH77" s="1551">
        <v>0</v>
      </c>
      <c r="AI77" s="1549">
        <v>4.4791862130240208E-3</v>
      </c>
      <c r="AJ77" s="1550">
        <v>0</v>
      </c>
      <c r="AK77" s="1550">
        <v>1.8984183411561158E-2</v>
      </c>
      <c r="AL77" s="1550">
        <v>4.6182448243371463E-2</v>
      </c>
      <c r="AM77" s="1550">
        <v>0.12132690079638377</v>
      </c>
      <c r="AN77" s="1551">
        <v>0</v>
      </c>
      <c r="AO77" s="1549">
        <v>0</v>
      </c>
      <c r="AP77" s="1551">
        <v>0</v>
      </c>
      <c r="AQ77" s="1549">
        <v>2.1263765177416117E-2</v>
      </c>
      <c r="AR77" s="1550">
        <v>8.0437090140907073E-3</v>
      </c>
      <c r="AS77" s="1550">
        <v>0</v>
      </c>
      <c r="AT77" s="1550">
        <v>5.2241771441654539E-2</v>
      </c>
      <c r="AU77" s="1550">
        <v>3.5879957069788533E-2</v>
      </c>
      <c r="AV77" s="1551">
        <v>0</v>
      </c>
      <c r="AW77" s="1549">
        <v>0</v>
      </c>
      <c r="AX77" s="1551">
        <v>0</v>
      </c>
      <c r="AY77" s="1551">
        <v>2.7560451129454336E-2</v>
      </c>
      <c r="BB77" s="919">
        <v>0</v>
      </c>
      <c r="BC77" s="920">
        <v>0</v>
      </c>
      <c r="BD77" s="920">
        <v>0</v>
      </c>
      <c r="BE77" s="920">
        <v>15.002948487799999</v>
      </c>
      <c r="BF77" s="920">
        <v>0</v>
      </c>
      <c r="BG77" s="921">
        <v>0</v>
      </c>
      <c r="BH77" s="919">
        <v>11.8815077206</v>
      </c>
      <c r="BI77" s="920">
        <v>0</v>
      </c>
      <c r="BJ77" s="920">
        <v>17.226993484400001</v>
      </c>
      <c r="BK77" s="920">
        <v>0</v>
      </c>
      <c r="BL77" s="920">
        <v>38.981406688</v>
      </c>
      <c r="BM77" s="920">
        <v>13.6887782192</v>
      </c>
      <c r="BN77" s="921">
        <v>0</v>
      </c>
      <c r="BO77" s="919">
        <v>20.353391630600001</v>
      </c>
      <c r="BP77" s="920">
        <v>0</v>
      </c>
      <c r="BQ77" s="920">
        <v>0</v>
      </c>
      <c r="BR77" s="920">
        <v>9.1314720182000002</v>
      </c>
      <c r="BS77" s="920">
        <v>0</v>
      </c>
      <c r="BT77" s="920">
        <v>0</v>
      </c>
      <c r="BU77" s="920">
        <v>1.2002000122000001</v>
      </c>
      <c r="BV77" s="920">
        <v>0</v>
      </c>
      <c r="BW77" s="920">
        <v>0</v>
      </c>
      <c r="BX77" s="921">
        <v>0</v>
      </c>
      <c r="BY77" s="919">
        <v>10.057622919400002</v>
      </c>
      <c r="BZ77" s="920">
        <v>1.0554283557999999</v>
      </c>
      <c r="CA77" s="920">
        <v>0</v>
      </c>
      <c r="CB77" s="920">
        <v>0</v>
      </c>
      <c r="CC77" s="920">
        <v>0</v>
      </c>
      <c r="CD77" s="920">
        <v>0</v>
      </c>
      <c r="CE77" s="920">
        <v>0</v>
      </c>
      <c r="CF77" s="920">
        <v>16.668765786400002</v>
      </c>
      <c r="CG77" s="921">
        <v>0</v>
      </c>
      <c r="CH77" s="919">
        <v>0.80238888659999996</v>
      </c>
      <c r="CI77" s="920">
        <v>0</v>
      </c>
      <c r="CJ77" s="920">
        <v>3.4560655990000004</v>
      </c>
      <c r="CK77" s="920">
        <v>13.090034469400001</v>
      </c>
      <c r="CL77" s="920">
        <v>53.453993278000006</v>
      </c>
      <c r="CM77" s="921">
        <v>0</v>
      </c>
      <c r="CN77" s="919">
        <v>0</v>
      </c>
      <c r="CO77" s="921">
        <v>0</v>
      </c>
      <c r="CP77" s="919">
        <v>2.5573782962</v>
      </c>
      <c r="CQ77" s="920">
        <v>1.0527696255999999</v>
      </c>
      <c r="CR77" s="920">
        <v>0</v>
      </c>
      <c r="CS77" s="920">
        <v>6.6902986919999998</v>
      </c>
      <c r="CT77" s="920">
        <v>1.554999418</v>
      </c>
      <c r="CU77" s="921">
        <v>0</v>
      </c>
      <c r="CV77" s="919">
        <v>0</v>
      </c>
      <c r="CW77" s="921">
        <v>0</v>
      </c>
      <c r="CX77" s="921">
        <v>237.90644358740005</v>
      </c>
    </row>
    <row r="78" spans="1:102" x14ac:dyDescent="0.25">
      <c r="A78" s="918"/>
      <c r="B78" s="918" t="s">
        <v>785</v>
      </c>
      <c r="C78" s="1549">
        <v>0</v>
      </c>
      <c r="D78" s="1550">
        <v>0</v>
      </c>
      <c r="E78" s="1550">
        <v>0</v>
      </c>
      <c r="F78" s="1550">
        <v>4.8767013806137877E-2</v>
      </c>
      <c r="G78" s="1550">
        <v>3.0518693003050795E-2</v>
      </c>
      <c r="H78" s="1551">
        <v>2.9030264357141652E-3</v>
      </c>
      <c r="I78" s="1549">
        <v>2.7017102637796091E-2</v>
      </c>
      <c r="J78" s="1550">
        <v>0</v>
      </c>
      <c r="K78" s="1550">
        <v>0</v>
      </c>
      <c r="L78" s="1550">
        <v>0</v>
      </c>
      <c r="M78" s="1550">
        <v>3.0462943643153374E-2</v>
      </c>
      <c r="N78" s="1550">
        <v>9.4635945475653668E-2</v>
      </c>
      <c r="O78" s="1551">
        <v>0</v>
      </c>
      <c r="P78" s="1549">
        <v>7.4661416496231744E-2</v>
      </c>
      <c r="Q78" s="1550">
        <v>0</v>
      </c>
      <c r="R78" s="1550">
        <v>0</v>
      </c>
      <c r="S78" s="1550">
        <v>0.15306879557581274</v>
      </c>
      <c r="T78" s="1550">
        <v>0</v>
      </c>
      <c r="U78" s="1550">
        <v>0</v>
      </c>
      <c r="V78" s="1550">
        <v>2.9866329340998938E-2</v>
      </c>
      <c r="W78" s="1550">
        <v>0</v>
      </c>
      <c r="X78" s="1550">
        <v>0</v>
      </c>
      <c r="Y78" s="1551">
        <v>0</v>
      </c>
      <c r="Z78" s="1549">
        <v>0</v>
      </c>
      <c r="AA78" s="1550">
        <v>9.9471770674645753E-3</v>
      </c>
      <c r="AB78" s="1550">
        <v>0</v>
      </c>
      <c r="AC78" s="1550">
        <v>0</v>
      </c>
      <c r="AD78" s="1550">
        <v>0</v>
      </c>
      <c r="AE78" s="1550">
        <v>0</v>
      </c>
      <c r="AF78" s="1550">
        <v>0</v>
      </c>
      <c r="AG78" s="1550">
        <v>0</v>
      </c>
      <c r="AH78" s="1551">
        <v>0</v>
      </c>
      <c r="AI78" s="1549">
        <v>0</v>
      </c>
      <c r="AJ78" s="1550">
        <v>0</v>
      </c>
      <c r="AK78" s="1550">
        <v>2.9134252185656909E-2</v>
      </c>
      <c r="AL78" s="1550">
        <v>0</v>
      </c>
      <c r="AM78" s="1550">
        <v>0</v>
      </c>
      <c r="AN78" s="1551">
        <v>0</v>
      </c>
      <c r="AO78" s="1549">
        <v>0</v>
      </c>
      <c r="AP78" s="1551">
        <v>0</v>
      </c>
      <c r="AQ78" s="1549">
        <v>0</v>
      </c>
      <c r="AR78" s="1550">
        <v>0</v>
      </c>
      <c r="AS78" s="1550">
        <v>0</v>
      </c>
      <c r="AT78" s="1550">
        <v>0</v>
      </c>
      <c r="AU78" s="1550">
        <v>2.8768538919496326E-2</v>
      </c>
      <c r="AV78" s="1551">
        <v>0</v>
      </c>
      <c r="AW78" s="1549">
        <v>0</v>
      </c>
      <c r="AX78" s="1551">
        <v>0</v>
      </c>
      <c r="AY78" s="1551">
        <v>9.4469195044228141E-3</v>
      </c>
      <c r="BB78" s="919">
        <v>0</v>
      </c>
      <c r="BC78" s="920">
        <v>0</v>
      </c>
      <c r="BD78" s="920">
        <v>0</v>
      </c>
      <c r="BE78" s="920">
        <v>8.1539895205999997</v>
      </c>
      <c r="BF78" s="920">
        <v>0.57858831520000009</v>
      </c>
      <c r="BG78" s="921">
        <v>1.0200693776</v>
      </c>
      <c r="BH78" s="919">
        <v>3.5668217395999999</v>
      </c>
      <c r="BI78" s="920">
        <v>0</v>
      </c>
      <c r="BJ78" s="920">
        <v>0</v>
      </c>
      <c r="BK78" s="920">
        <v>0</v>
      </c>
      <c r="BL78" s="920">
        <v>6.5074322894000005</v>
      </c>
      <c r="BM78" s="920">
        <v>9.3466547146000014</v>
      </c>
      <c r="BN78" s="921">
        <v>0</v>
      </c>
      <c r="BO78" s="919">
        <v>13.609621639600002</v>
      </c>
      <c r="BP78" s="920">
        <v>0</v>
      </c>
      <c r="BQ78" s="920">
        <v>0</v>
      </c>
      <c r="BR78" s="920">
        <v>25.726360886799998</v>
      </c>
      <c r="BS78" s="920">
        <v>0</v>
      </c>
      <c r="BT78" s="920">
        <v>0</v>
      </c>
      <c r="BU78" s="920">
        <v>2.3175792443999996</v>
      </c>
      <c r="BV78" s="920">
        <v>0</v>
      </c>
      <c r="BW78" s="920">
        <v>0</v>
      </c>
      <c r="BX78" s="921">
        <v>0</v>
      </c>
      <c r="BY78" s="919">
        <v>0</v>
      </c>
      <c r="BZ78" s="920">
        <v>4.1695972485999997</v>
      </c>
      <c r="CA78" s="920">
        <v>0</v>
      </c>
      <c r="CB78" s="920">
        <v>0</v>
      </c>
      <c r="CC78" s="920">
        <v>0</v>
      </c>
      <c r="CD78" s="920">
        <v>0</v>
      </c>
      <c r="CE78" s="920">
        <v>0</v>
      </c>
      <c r="CF78" s="920">
        <v>0</v>
      </c>
      <c r="CG78" s="921">
        <v>0</v>
      </c>
      <c r="CH78" s="919">
        <v>0</v>
      </c>
      <c r="CI78" s="920">
        <v>0</v>
      </c>
      <c r="CJ78" s="920">
        <v>5.3038829508000003</v>
      </c>
      <c r="CK78" s="920">
        <v>0</v>
      </c>
      <c r="CL78" s="920">
        <v>0</v>
      </c>
      <c r="CM78" s="921">
        <v>0</v>
      </c>
      <c r="CN78" s="919">
        <v>0</v>
      </c>
      <c r="CO78" s="921">
        <v>0</v>
      </c>
      <c r="CP78" s="919">
        <v>0</v>
      </c>
      <c r="CQ78" s="920">
        <v>0</v>
      </c>
      <c r="CR78" s="920">
        <v>0</v>
      </c>
      <c r="CS78" s="920">
        <v>0</v>
      </c>
      <c r="CT78" s="920">
        <v>1.2467980714</v>
      </c>
      <c r="CU78" s="921">
        <v>0</v>
      </c>
      <c r="CV78" s="919">
        <v>0</v>
      </c>
      <c r="CW78" s="921">
        <v>0</v>
      </c>
      <c r="CX78" s="921">
        <v>81.54739599860001</v>
      </c>
    </row>
    <row r="79" spans="1:102" x14ac:dyDescent="0.25">
      <c r="A79" s="918"/>
      <c r="B79" s="918" t="s">
        <v>776</v>
      </c>
      <c r="C79" s="1549">
        <v>0</v>
      </c>
      <c r="D79" s="1550">
        <v>0.10218640413490122</v>
      </c>
      <c r="E79" s="1550">
        <v>0</v>
      </c>
      <c r="F79" s="1550">
        <v>0.10066862063212136</v>
      </c>
      <c r="G79" s="1550">
        <v>7.9763077969482843E-2</v>
      </c>
      <c r="H79" s="1551">
        <v>1.387404386162378E-2</v>
      </c>
      <c r="I79" s="1549">
        <v>0</v>
      </c>
      <c r="J79" s="1550">
        <v>0.10839133098087814</v>
      </c>
      <c r="K79" s="1550">
        <v>0</v>
      </c>
      <c r="L79" s="1550">
        <v>0.12596279389537537</v>
      </c>
      <c r="M79" s="1550">
        <v>3.0478373811997465E-2</v>
      </c>
      <c r="N79" s="1550">
        <v>1.889206251346023E-3</v>
      </c>
      <c r="O79" s="1551">
        <v>0.12239072755307225</v>
      </c>
      <c r="P79" s="1549">
        <v>0.19328820948303474</v>
      </c>
      <c r="Q79" s="1550">
        <v>8.7645744383640617E-2</v>
      </c>
      <c r="R79" s="1550">
        <v>0.13398374838160587</v>
      </c>
      <c r="S79" s="1550">
        <v>0.19885780963969099</v>
      </c>
      <c r="T79" s="1550">
        <v>0.18866306413692094</v>
      </c>
      <c r="U79" s="1550">
        <v>0.19585995409640461</v>
      </c>
      <c r="V79" s="1550">
        <v>0.14810675600645859</v>
      </c>
      <c r="W79" s="1550">
        <v>0.19675830794390922</v>
      </c>
      <c r="X79" s="1550">
        <v>0.17405602260725744</v>
      </c>
      <c r="Y79" s="1551">
        <v>0.14407174370707421</v>
      </c>
      <c r="Z79" s="1549">
        <v>1.4110798129522435E-2</v>
      </c>
      <c r="AA79" s="1550">
        <v>2.6637249588855622E-2</v>
      </c>
      <c r="AB79" s="1550">
        <v>0.14499097309288592</v>
      </c>
      <c r="AC79" s="1550">
        <v>6.802555599164252E-2</v>
      </c>
      <c r="AD79" s="1550">
        <v>0</v>
      </c>
      <c r="AE79" s="1550">
        <v>0.17374027530913363</v>
      </c>
      <c r="AF79" s="1550">
        <v>0</v>
      </c>
      <c r="AG79" s="1550">
        <v>5.2015899315254188E-2</v>
      </c>
      <c r="AH79" s="1551">
        <v>0.18662045596261193</v>
      </c>
      <c r="AI79" s="1549">
        <v>0</v>
      </c>
      <c r="AJ79" s="1550">
        <v>0.1692859068665446</v>
      </c>
      <c r="AK79" s="1550">
        <v>0</v>
      </c>
      <c r="AL79" s="1550">
        <v>0</v>
      </c>
      <c r="AM79" s="1550">
        <v>0</v>
      </c>
      <c r="AN79" s="1551">
        <v>0.17326424483396166</v>
      </c>
      <c r="AO79" s="1549">
        <v>0</v>
      </c>
      <c r="AP79" s="1551">
        <v>0</v>
      </c>
      <c r="AQ79" s="1549">
        <v>0</v>
      </c>
      <c r="AR79" s="1550">
        <v>3.540776427919607E-2</v>
      </c>
      <c r="AS79" s="1550">
        <v>0.18890347871477317</v>
      </c>
      <c r="AT79" s="1550">
        <v>0.25169604934083889</v>
      </c>
      <c r="AU79" s="1550">
        <v>0</v>
      </c>
      <c r="AV79" s="1551">
        <v>0.10790896747127461</v>
      </c>
      <c r="AW79" s="1549">
        <v>0.14155752738818025</v>
      </c>
      <c r="AX79" s="1551">
        <v>0</v>
      </c>
      <c r="AY79" s="1551">
        <v>8.9162241002899822E-2</v>
      </c>
      <c r="BB79" s="919">
        <v>0</v>
      </c>
      <c r="BC79" s="920">
        <v>23.525364598399999</v>
      </c>
      <c r="BD79" s="920">
        <v>0</v>
      </c>
      <c r="BE79" s="920">
        <v>16.8320923022</v>
      </c>
      <c r="BF79" s="920">
        <v>1.5121874613999999</v>
      </c>
      <c r="BG79" s="921">
        <v>4.8750804032000001</v>
      </c>
      <c r="BH79" s="919">
        <v>0</v>
      </c>
      <c r="BI79" s="920">
        <v>27.594263701200003</v>
      </c>
      <c r="BJ79" s="920">
        <v>0</v>
      </c>
      <c r="BK79" s="920">
        <v>42.623552668199999</v>
      </c>
      <c r="BL79" s="920">
        <v>6.5107284508000003</v>
      </c>
      <c r="BM79" s="920">
        <v>0.18658616900000002</v>
      </c>
      <c r="BN79" s="921">
        <v>13.8333593048</v>
      </c>
      <c r="BO79" s="919">
        <v>35.233451518999999</v>
      </c>
      <c r="BP79" s="920">
        <v>9.1589844597999992</v>
      </c>
      <c r="BQ79" s="920">
        <v>37.748254734400007</v>
      </c>
      <c r="BR79" s="920">
        <v>33.422146928800004</v>
      </c>
      <c r="BS79" s="920">
        <v>11.2449294244</v>
      </c>
      <c r="BT79" s="920">
        <v>15.326825963400001</v>
      </c>
      <c r="BU79" s="920">
        <v>11.492846668800002</v>
      </c>
      <c r="BV79" s="920">
        <v>9.4769812689999995</v>
      </c>
      <c r="BW79" s="920">
        <v>13.534689036400001</v>
      </c>
      <c r="BX79" s="921">
        <v>6.2663821108000004</v>
      </c>
      <c r="BY79" s="919">
        <v>1.6265410545999999</v>
      </c>
      <c r="BZ79" s="920">
        <v>11.165640446799999</v>
      </c>
      <c r="CA79" s="920">
        <v>42.782306307999995</v>
      </c>
      <c r="CB79" s="920">
        <v>14.130261065200001</v>
      </c>
      <c r="CC79" s="920">
        <v>0</v>
      </c>
      <c r="CD79" s="920">
        <v>82.393172121399999</v>
      </c>
      <c r="CE79" s="920">
        <v>0</v>
      </c>
      <c r="CF79" s="920">
        <v>10.993671497200001</v>
      </c>
      <c r="CG79" s="921">
        <v>6.9425360900000008</v>
      </c>
      <c r="CH79" s="919">
        <v>0</v>
      </c>
      <c r="CI79" s="920">
        <v>49.206104289999999</v>
      </c>
      <c r="CJ79" s="920">
        <v>0</v>
      </c>
      <c r="CK79" s="920">
        <v>0</v>
      </c>
      <c r="CL79" s="920">
        <v>0</v>
      </c>
      <c r="CM79" s="921">
        <v>142.29533703000001</v>
      </c>
      <c r="CN79" s="919">
        <v>0</v>
      </c>
      <c r="CO79" s="921">
        <v>0</v>
      </c>
      <c r="CP79" s="919">
        <v>0</v>
      </c>
      <c r="CQ79" s="920">
        <v>4.6342077613999999</v>
      </c>
      <c r="CR79" s="920">
        <v>15.607436870199999</v>
      </c>
      <c r="CS79" s="920">
        <v>32.233243690200005</v>
      </c>
      <c r="CT79" s="920">
        <v>0</v>
      </c>
      <c r="CU79" s="921">
        <v>21.356796353200004</v>
      </c>
      <c r="CV79" s="919">
        <v>13.897479518999999</v>
      </c>
      <c r="CW79" s="921">
        <v>0</v>
      </c>
      <c r="CX79" s="921">
        <v>769.66344127119999</v>
      </c>
    </row>
    <row r="80" spans="1:102" x14ac:dyDescent="0.25">
      <c r="A80" s="918"/>
      <c r="B80" s="918" t="s">
        <v>786</v>
      </c>
      <c r="C80" s="1549">
        <v>0</v>
      </c>
      <c r="D80" s="1550">
        <v>0</v>
      </c>
      <c r="E80" s="1550">
        <v>0</v>
      </c>
      <c r="F80" s="1550">
        <v>0</v>
      </c>
      <c r="G80" s="1550">
        <v>0</v>
      </c>
      <c r="H80" s="1551">
        <v>0</v>
      </c>
      <c r="I80" s="1549">
        <v>0</v>
      </c>
      <c r="J80" s="1550">
        <v>0</v>
      </c>
      <c r="K80" s="1550">
        <v>0</v>
      </c>
      <c r="L80" s="1550">
        <v>0</v>
      </c>
      <c r="M80" s="1550">
        <v>0</v>
      </c>
      <c r="N80" s="1550">
        <v>0</v>
      </c>
      <c r="O80" s="1551">
        <v>0</v>
      </c>
      <c r="P80" s="1549">
        <v>0</v>
      </c>
      <c r="Q80" s="1550">
        <v>0</v>
      </c>
      <c r="R80" s="1550">
        <v>0</v>
      </c>
      <c r="S80" s="1550">
        <v>0</v>
      </c>
      <c r="T80" s="1550">
        <v>0</v>
      </c>
      <c r="U80" s="1550">
        <v>0</v>
      </c>
      <c r="V80" s="1550">
        <v>0</v>
      </c>
      <c r="W80" s="1550">
        <v>0</v>
      </c>
      <c r="X80" s="1550">
        <v>0</v>
      </c>
      <c r="Y80" s="1551">
        <v>0</v>
      </c>
      <c r="Z80" s="1549">
        <v>0</v>
      </c>
      <c r="AA80" s="1550">
        <v>0</v>
      </c>
      <c r="AB80" s="1550">
        <v>0</v>
      </c>
      <c r="AC80" s="1550">
        <v>0</v>
      </c>
      <c r="AD80" s="1550">
        <v>0</v>
      </c>
      <c r="AE80" s="1550">
        <v>0</v>
      </c>
      <c r="AF80" s="1550">
        <v>0</v>
      </c>
      <c r="AG80" s="1550">
        <v>0</v>
      </c>
      <c r="AH80" s="1551">
        <v>0</v>
      </c>
      <c r="AI80" s="1549">
        <v>0</v>
      </c>
      <c r="AJ80" s="1550">
        <v>0</v>
      </c>
      <c r="AK80" s="1550">
        <v>0</v>
      </c>
      <c r="AL80" s="1550">
        <v>0</v>
      </c>
      <c r="AM80" s="1550">
        <v>0</v>
      </c>
      <c r="AN80" s="1551">
        <v>0</v>
      </c>
      <c r="AO80" s="1549">
        <v>0</v>
      </c>
      <c r="AP80" s="1551">
        <v>0</v>
      </c>
      <c r="AQ80" s="1549">
        <v>0</v>
      </c>
      <c r="AR80" s="1550">
        <v>0</v>
      </c>
      <c r="AS80" s="1550">
        <v>1.72434071057548E-2</v>
      </c>
      <c r="AT80" s="1550">
        <v>0.13580153625172917</v>
      </c>
      <c r="AU80" s="1550">
        <v>0</v>
      </c>
      <c r="AV80" s="1551">
        <v>3.382883161389999E-2</v>
      </c>
      <c r="AW80" s="1549">
        <v>5.0312968794463786E-2</v>
      </c>
      <c r="AX80" s="1551">
        <v>1.2860488788574853E-2</v>
      </c>
      <c r="AY80" s="1551">
        <v>3.7666056255977656E-3</v>
      </c>
      <c r="BB80" s="919">
        <v>0</v>
      </c>
      <c r="BC80" s="920">
        <v>0</v>
      </c>
      <c r="BD80" s="920">
        <v>0</v>
      </c>
      <c r="BE80" s="920">
        <v>0</v>
      </c>
      <c r="BF80" s="920">
        <v>0</v>
      </c>
      <c r="BG80" s="921">
        <v>0</v>
      </c>
      <c r="BH80" s="919">
        <v>0</v>
      </c>
      <c r="BI80" s="920">
        <v>0</v>
      </c>
      <c r="BJ80" s="920">
        <v>0</v>
      </c>
      <c r="BK80" s="920">
        <v>0</v>
      </c>
      <c r="BL80" s="920">
        <v>0</v>
      </c>
      <c r="BM80" s="920">
        <v>0</v>
      </c>
      <c r="BN80" s="921">
        <v>0</v>
      </c>
      <c r="BO80" s="919">
        <v>0</v>
      </c>
      <c r="BP80" s="920">
        <v>0</v>
      </c>
      <c r="BQ80" s="920">
        <v>0</v>
      </c>
      <c r="BR80" s="920">
        <v>0</v>
      </c>
      <c r="BS80" s="920">
        <v>0</v>
      </c>
      <c r="BT80" s="920">
        <v>0</v>
      </c>
      <c r="BU80" s="920">
        <v>0</v>
      </c>
      <c r="BV80" s="920">
        <v>0</v>
      </c>
      <c r="BW80" s="920">
        <v>0</v>
      </c>
      <c r="BX80" s="921">
        <v>0</v>
      </c>
      <c r="BY80" s="919">
        <v>0</v>
      </c>
      <c r="BZ80" s="920">
        <v>0</v>
      </c>
      <c r="CA80" s="920">
        <v>0</v>
      </c>
      <c r="CB80" s="920">
        <v>0</v>
      </c>
      <c r="CC80" s="920">
        <v>0</v>
      </c>
      <c r="CD80" s="920">
        <v>0</v>
      </c>
      <c r="CE80" s="920">
        <v>0</v>
      </c>
      <c r="CF80" s="920">
        <v>0</v>
      </c>
      <c r="CG80" s="921">
        <v>0</v>
      </c>
      <c r="CH80" s="919">
        <v>0</v>
      </c>
      <c r="CI80" s="920">
        <v>0</v>
      </c>
      <c r="CJ80" s="920">
        <v>0</v>
      </c>
      <c r="CK80" s="920">
        <v>0</v>
      </c>
      <c r="CL80" s="920">
        <v>0</v>
      </c>
      <c r="CM80" s="921">
        <v>0</v>
      </c>
      <c r="CN80" s="919">
        <v>0</v>
      </c>
      <c r="CO80" s="921">
        <v>0</v>
      </c>
      <c r="CP80" s="919">
        <v>0</v>
      </c>
      <c r="CQ80" s="920">
        <v>0</v>
      </c>
      <c r="CR80" s="920">
        <v>1.4246714229999999</v>
      </c>
      <c r="CS80" s="920">
        <v>17.391309966800002</v>
      </c>
      <c r="CT80" s="920">
        <v>0</v>
      </c>
      <c r="CU80" s="921">
        <v>6.6952310319999997</v>
      </c>
      <c r="CV80" s="919">
        <v>4.9395003308000005</v>
      </c>
      <c r="CW80" s="921">
        <v>2.0632596992000001</v>
      </c>
      <c r="CX80" s="921">
        <v>32.513972451800001</v>
      </c>
    </row>
    <row r="81" spans="1:102" x14ac:dyDescent="0.25">
      <c r="A81" s="918"/>
      <c r="B81" s="918" t="s">
        <v>787</v>
      </c>
      <c r="C81" s="1549">
        <v>6.9621357142948259E-2</v>
      </c>
      <c r="D81" s="1550">
        <v>0</v>
      </c>
      <c r="E81" s="1550">
        <v>4.5377541072176016E-2</v>
      </c>
      <c r="F81" s="1550">
        <v>0</v>
      </c>
      <c r="G81" s="1550">
        <v>0</v>
      </c>
      <c r="H81" s="1551">
        <v>2.6254370967921416E-2</v>
      </c>
      <c r="I81" s="1549">
        <v>0</v>
      </c>
      <c r="J81" s="1550">
        <v>0</v>
      </c>
      <c r="K81" s="1550">
        <v>0</v>
      </c>
      <c r="L81" s="1550">
        <v>0</v>
      </c>
      <c r="M81" s="1550">
        <v>0</v>
      </c>
      <c r="N81" s="1550">
        <v>0</v>
      </c>
      <c r="O81" s="1551">
        <v>0</v>
      </c>
      <c r="P81" s="1549">
        <v>0</v>
      </c>
      <c r="Q81" s="1550">
        <v>0</v>
      </c>
      <c r="R81" s="1550">
        <v>0.1133980017643009</v>
      </c>
      <c r="S81" s="1550">
        <v>0</v>
      </c>
      <c r="T81" s="1550">
        <v>0</v>
      </c>
      <c r="U81" s="1550">
        <v>0</v>
      </c>
      <c r="V81" s="1550">
        <v>0</v>
      </c>
      <c r="W81" s="1550">
        <v>0</v>
      </c>
      <c r="X81" s="1550">
        <v>0</v>
      </c>
      <c r="Y81" s="1551">
        <v>0</v>
      </c>
      <c r="Z81" s="1549">
        <v>0</v>
      </c>
      <c r="AA81" s="1550">
        <v>0</v>
      </c>
      <c r="AB81" s="1550">
        <v>0</v>
      </c>
      <c r="AC81" s="1550">
        <v>0</v>
      </c>
      <c r="AD81" s="1550">
        <v>0</v>
      </c>
      <c r="AE81" s="1550">
        <v>0</v>
      </c>
      <c r="AF81" s="1550">
        <v>0</v>
      </c>
      <c r="AG81" s="1550">
        <v>0</v>
      </c>
      <c r="AH81" s="1551">
        <v>0</v>
      </c>
      <c r="AI81" s="1549">
        <v>0</v>
      </c>
      <c r="AJ81" s="1550">
        <v>0</v>
      </c>
      <c r="AK81" s="1550">
        <v>0</v>
      </c>
      <c r="AL81" s="1550">
        <v>0</v>
      </c>
      <c r="AM81" s="1550">
        <v>0</v>
      </c>
      <c r="AN81" s="1551">
        <v>0</v>
      </c>
      <c r="AO81" s="1549">
        <v>0</v>
      </c>
      <c r="AP81" s="1551">
        <v>0</v>
      </c>
      <c r="AQ81" s="1549">
        <v>0</v>
      </c>
      <c r="AR81" s="1550">
        <v>0</v>
      </c>
      <c r="AS81" s="1550">
        <v>0</v>
      </c>
      <c r="AT81" s="1550">
        <v>0</v>
      </c>
      <c r="AU81" s="1550">
        <v>0</v>
      </c>
      <c r="AV81" s="1551">
        <v>0</v>
      </c>
      <c r="AW81" s="1549">
        <v>0</v>
      </c>
      <c r="AX81" s="1551">
        <v>0</v>
      </c>
      <c r="AY81" s="1551">
        <v>7.0497244899794731E-3</v>
      </c>
      <c r="BB81" s="919">
        <v>8.610276795399999</v>
      </c>
      <c r="BC81" s="920">
        <v>0</v>
      </c>
      <c r="BD81" s="920">
        <v>11.070355938600001</v>
      </c>
      <c r="BE81" s="920">
        <v>0</v>
      </c>
      <c r="BF81" s="920">
        <v>0</v>
      </c>
      <c r="BG81" s="921">
        <v>9.2252965812000003</v>
      </c>
      <c r="BH81" s="919">
        <v>0</v>
      </c>
      <c r="BI81" s="920">
        <v>0</v>
      </c>
      <c r="BJ81" s="920">
        <v>0</v>
      </c>
      <c r="BK81" s="920">
        <v>0</v>
      </c>
      <c r="BL81" s="920">
        <v>0</v>
      </c>
      <c r="BM81" s="920">
        <v>0</v>
      </c>
      <c r="BN81" s="921">
        <v>0</v>
      </c>
      <c r="BO81" s="919">
        <v>0</v>
      </c>
      <c r="BP81" s="920">
        <v>0</v>
      </c>
      <c r="BQ81" s="920">
        <v>31.9484766524</v>
      </c>
      <c r="BR81" s="920">
        <v>0</v>
      </c>
      <c r="BS81" s="920">
        <v>0</v>
      </c>
      <c r="BT81" s="920">
        <v>0</v>
      </c>
      <c r="BU81" s="920">
        <v>0</v>
      </c>
      <c r="BV81" s="920">
        <v>0</v>
      </c>
      <c r="BW81" s="920">
        <v>0</v>
      </c>
      <c r="BX81" s="921">
        <v>0</v>
      </c>
      <c r="BY81" s="919">
        <v>0</v>
      </c>
      <c r="BZ81" s="920">
        <v>0</v>
      </c>
      <c r="CA81" s="920">
        <v>0</v>
      </c>
      <c r="CB81" s="920">
        <v>0</v>
      </c>
      <c r="CC81" s="920">
        <v>0</v>
      </c>
      <c r="CD81" s="920">
        <v>0</v>
      </c>
      <c r="CE81" s="920">
        <v>0</v>
      </c>
      <c r="CF81" s="920">
        <v>0</v>
      </c>
      <c r="CG81" s="921">
        <v>0</v>
      </c>
      <c r="CH81" s="919">
        <v>0</v>
      </c>
      <c r="CI81" s="920">
        <v>0</v>
      </c>
      <c r="CJ81" s="920">
        <v>0</v>
      </c>
      <c r="CK81" s="920">
        <v>0</v>
      </c>
      <c r="CL81" s="920">
        <v>0</v>
      </c>
      <c r="CM81" s="921">
        <v>0</v>
      </c>
      <c r="CN81" s="919">
        <v>0</v>
      </c>
      <c r="CO81" s="921">
        <v>0</v>
      </c>
      <c r="CP81" s="919">
        <v>0</v>
      </c>
      <c r="CQ81" s="920">
        <v>0</v>
      </c>
      <c r="CR81" s="920">
        <v>0</v>
      </c>
      <c r="CS81" s="920">
        <v>0</v>
      </c>
      <c r="CT81" s="920">
        <v>0</v>
      </c>
      <c r="CU81" s="921">
        <v>0</v>
      </c>
      <c r="CV81" s="919">
        <v>0</v>
      </c>
      <c r="CW81" s="921">
        <v>0</v>
      </c>
      <c r="CX81" s="921">
        <v>60.854405967600002</v>
      </c>
    </row>
    <row r="82" spans="1:102" x14ac:dyDescent="0.25">
      <c r="A82" s="918"/>
      <c r="B82" s="918" t="s">
        <v>780</v>
      </c>
      <c r="C82" s="1549">
        <v>5.9384272006575499E-2</v>
      </c>
      <c r="D82" s="1550">
        <v>3.1874269979240512E-2</v>
      </c>
      <c r="E82" s="1550">
        <v>3.0104085502283776E-2</v>
      </c>
      <c r="F82" s="1550">
        <v>0</v>
      </c>
      <c r="G82" s="1550">
        <v>0</v>
      </c>
      <c r="H82" s="1551">
        <v>2.0901013479997756E-2</v>
      </c>
      <c r="I82" s="1549">
        <v>0</v>
      </c>
      <c r="J82" s="1550">
        <v>0</v>
      </c>
      <c r="K82" s="1550">
        <v>0</v>
      </c>
      <c r="L82" s="1550">
        <v>0</v>
      </c>
      <c r="M82" s="1550">
        <v>0</v>
      </c>
      <c r="N82" s="1550">
        <v>4.1195210874186476E-2</v>
      </c>
      <c r="O82" s="1551">
        <v>0</v>
      </c>
      <c r="P82" s="1549">
        <v>0</v>
      </c>
      <c r="Q82" s="1550">
        <v>0</v>
      </c>
      <c r="R82" s="1550">
        <v>0</v>
      </c>
      <c r="S82" s="1550">
        <v>0</v>
      </c>
      <c r="T82" s="1550">
        <v>0</v>
      </c>
      <c r="U82" s="1550">
        <v>0</v>
      </c>
      <c r="V82" s="1550">
        <v>0</v>
      </c>
      <c r="W82" s="1550">
        <v>0</v>
      </c>
      <c r="X82" s="1550">
        <v>0</v>
      </c>
      <c r="Y82" s="1551">
        <v>0</v>
      </c>
      <c r="Z82" s="1549">
        <v>0</v>
      </c>
      <c r="AA82" s="1550">
        <v>0</v>
      </c>
      <c r="AB82" s="1550">
        <v>0</v>
      </c>
      <c r="AC82" s="1550">
        <v>0</v>
      </c>
      <c r="AD82" s="1550">
        <v>0</v>
      </c>
      <c r="AE82" s="1550">
        <v>0</v>
      </c>
      <c r="AF82" s="1550">
        <v>0</v>
      </c>
      <c r="AG82" s="1550">
        <v>0</v>
      </c>
      <c r="AH82" s="1551">
        <v>0</v>
      </c>
      <c r="AI82" s="1549">
        <v>0</v>
      </c>
      <c r="AJ82" s="1550">
        <v>0</v>
      </c>
      <c r="AK82" s="1550">
        <v>0</v>
      </c>
      <c r="AL82" s="1550">
        <v>0</v>
      </c>
      <c r="AM82" s="1550">
        <v>0</v>
      </c>
      <c r="AN82" s="1551">
        <v>0</v>
      </c>
      <c r="AO82" s="1549">
        <v>0</v>
      </c>
      <c r="AP82" s="1551">
        <v>0</v>
      </c>
      <c r="AQ82" s="1549">
        <v>0</v>
      </c>
      <c r="AR82" s="1550">
        <v>2.6158997114134601E-2</v>
      </c>
      <c r="AS82" s="1550">
        <v>3.782035030567843E-2</v>
      </c>
      <c r="AT82" s="1550">
        <v>3.5298695846036246E-2</v>
      </c>
      <c r="AU82" s="1550">
        <v>5.4231787821692669E-2</v>
      </c>
      <c r="AV82" s="1551">
        <v>5.6974153322651558E-2</v>
      </c>
      <c r="AW82" s="1549">
        <v>7.7891717425207965E-2</v>
      </c>
      <c r="AX82" s="1551">
        <v>0.10466805502310308</v>
      </c>
      <c r="AY82" s="1551">
        <v>9.5658624532970679E-3</v>
      </c>
      <c r="BB82" s="919">
        <v>7.3442265455999998</v>
      </c>
      <c r="BC82" s="920">
        <v>7.3380977530000004</v>
      </c>
      <c r="BD82" s="920">
        <v>7.3442265455999998</v>
      </c>
      <c r="BE82" s="920">
        <v>0</v>
      </c>
      <c r="BF82" s="920">
        <v>0</v>
      </c>
      <c r="BG82" s="921">
        <v>7.3442265455999998</v>
      </c>
      <c r="BH82" s="919">
        <v>0</v>
      </c>
      <c r="BI82" s="920">
        <v>0</v>
      </c>
      <c r="BJ82" s="920">
        <v>0</v>
      </c>
      <c r="BK82" s="920">
        <v>0</v>
      </c>
      <c r="BL82" s="920">
        <v>0</v>
      </c>
      <c r="BM82" s="920">
        <v>4.0686169510000001</v>
      </c>
      <c r="BN82" s="921">
        <v>0</v>
      </c>
      <c r="BO82" s="919">
        <v>0</v>
      </c>
      <c r="BP82" s="920">
        <v>0</v>
      </c>
      <c r="BQ82" s="920">
        <v>0</v>
      </c>
      <c r="BR82" s="920">
        <v>0</v>
      </c>
      <c r="BS82" s="920">
        <v>0</v>
      </c>
      <c r="BT82" s="920">
        <v>0</v>
      </c>
      <c r="BU82" s="920">
        <v>0</v>
      </c>
      <c r="BV82" s="920">
        <v>0</v>
      </c>
      <c r="BW82" s="920">
        <v>0</v>
      </c>
      <c r="BX82" s="921">
        <v>0</v>
      </c>
      <c r="BY82" s="919">
        <v>0</v>
      </c>
      <c r="BZ82" s="920">
        <v>0</v>
      </c>
      <c r="CA82" s="920">
        <v>0</v>
      </c>
      <c r="CB82" s="920">
        <v>0</v>
      </c>
      <c r="CC82" s="920">
        <v>0</v>
      </c>
      <c r="CD82" s="920">
        <v>0</v>
      </c>
      <c r="CE82" s="920">
        <v>0</v>
      </c>
      <c r="CF82" s="920">
        <v>0</v>
      </c>
      <c r="CG82" s="921">
        <v>0</v>
      </c>
      <c r="CH82" s="919">
        <v>0</v>
      </c>
      <c r="CI82" s="920">
        <v>0</v>
      </c>
      <c r="CJ82" s="920">
        <v>0</v>
      </c>
      <c r="CK82" s="920">
        <v>0</v>
      </c>
      <c r="CL82" s="920">
        <v>0</v>
      </c>
      <c r="CM82" s="921">
        <v>0</v>
      </c>
      <c r="CN82" s="919">
        <v>0</v>
      </c>
      <c r="CO82" s="921">
        <v>0</v>
      </c>
      <c r="CP82" s="919">
        <v>0</v>
      </c>
      <c r="CQ82" s="920">
        <v>3.4237187782</v>
      </c>
      <c r="CR82" s="920">
        <v>3.1247636825999998</v>
      </c>
      <c r="CS82" s="920">
        <v>4.5204979106000005</v>
      </c>
      <c r="CT82" s="920">
        <v>2.3503483668</v>
      </c>
      <c r="CU82" s="921">
        <v>11.276035888600001</v>
      </c>
      <c r="CV82" s="919">
        <v>7.6470574726000002</v>
      </c>
      <c r="CW82" s="921">
        <v>16.792315072400001</v>
      </c>
      <c r="CX82" s="921">
        <v>82.57413151259999</v>
      </c>
    </row>
    <row r="83" spans="1:102" x14ac:dyDescent="0.25">
      <c r="A83" s="918"/>
      <c r="B83" s="918" t="s">
        <v>917</v>
      </c>
      <c r="C83" s="1549">
        <v>0</v>
      </c>
      <c r="D83" s="1550">
        <v>0</v>
      </c>
      <c r="E83" s="1550">
        <v>0</v>
      </c>
      <c r="F83" s="1550">
        <v>0</v>
      </c>
      <c r="G83" s="1550">
        <v>0</v>
      </c>
      <c r="H83" s="1551">
        <v>0</v>
      </c>
      <c r="I83" s="1549">
        <v>0</v>
      </c>
      <c r="J83" s="1550">
        <v>0</v>
      </c>
      <c r="K83" s="1550">
        <v>0</v>
      </c>
      <c r="L83" s="1550">
        <v>0</v>
      </c>
      <c r="M83" s="1550">
        <v>0</v>
      </c>
      <c r="N83" s="1550">
        <v>0</v>
      </c>
      <c r="O83" s="1551">
        <v>0</v>
      </c>
      <c r="P83" s="1549">
        <v>0</v>
      </c>
      <c r="Q83" s="1550">
        <v>0</v>
      </c>
      <c r="R83" s="1550">
        <v>0</v>
      </c>
      <c r="S83" s="1550">
        <v>0</v>
      </c>
      <c r="T83" s="1550">
        <v>0</v>
      </c>
      <c r="U83" s="1550">
        <v>0</v>
      </c>
      <c r="V83" s="1550">
        <v>0</v>
      </c>
      <c r="W83" s="1550">
        <v>0</v>
      </c>
      <c r="X83" s="1550">
        <v>0</v>
      </c>
      <c r="Y83" s="1551">
        <v>0</v>
      </c>
      <c r="Z83" s="1549">
        <v>0</v>
      </c>
      <c r="AA83" s="1550">
        <v>0</v>
      </c>
      <c r="AB83" s="1550">
        <v>0</v>
      </c>
      <c r="AC83" s="1550">
        <v>0</v>
      </c>
      <c r="AD83" s="1550">
        <v>0</v>
      </c>
      <c r="AE83" s="1550">
        <v>0</v>
      </c>
      <c r="AF83" s="1550">
        <v>0</v>
      </c>
      <c r="AG83" s="1550">
        <v>0</v>
      </c>
      <c r="AH83" s="1551">
        <v>0</v>
      </c>
      <c r="AI83" s="1549">
        <v>0</v>
      </c>
      <c r="AJ83" s="1550">
        <v>0</v>
      </c>
      <c r="AK83" s="1550">
        <v>0</v>
      </c>
      <c r="AL83" s="1550">
        <v>0</v>
      </c>
      <c r="AM83" s="1550">
        <v>0</v>
      </c>
      <c r="AN83" s="1551">
        <v>0</v>
      </c>
      <c r="AO83" s="1549">
        <v>0</v>
      </c>
      <c r="AP83" s="1551">
        <v>0</v>
      </c>
      <c r="AQ83" s="1549">
        <v>0</v>
      </c>
      <c r="AR83" s="1550">
        <v>2.0522724475297977E-2</v>
      </c>
      <c r="AS83" s="1550">
        <v>0</v>
      </c>
      <c r="AT83" s="1550">
        <v>0</v>
      </c>
      <c r="AU83" s="1550">
        <v>0</v>
      </c>
      <c r="AV83" s="1551">
        <v>0</v>
      </c>
      <c r="AW83" s="1549">
        <v>0</v>
      </c>
      <c r="AX83" s="1551">
        <v>0</v>
      </c>
      <c r="AY83" s="1551">
        <v>3.1116599261096745E-4</v>
      </c>
      <c r="BB83" s="919">
        <v>0</v>
      </c>
      <c r="BC83" s="920">
        <v>0</v>
      </c>
      <c r="BD83" s="920">
        <v>0</v>
      </c>
      <c r="BE83" s="920">
        <v>0</v>
      </c>
      <c r="BF83" s="920">
        <v>0</v>
      </c>
      <c r="BG83" s="921">
        <v>0</v>
      </c>
      <c r="BH83" s="919">
        <v>0</v>
      </c>
      <c r="BI83" s="920">
        <v>0</v>
      </c>
      <c r="BJ83" s="920">
        <v>0</v>
      </c>
      <c r="BK83" s="920">
        <v>0</v>
      </c>
      <c r="BL83" s="920">
        <v>0</v>
      </c>
      <c r="BM83" s="920">
        <v>0</v>
      </c>
      <c r="BN83" s="921">
        <v>0</v>
      </c>
      <c r="BO83" s="919">
        <v>0</v>
      </c>
      <c r="BP83" s="920">
        <v>0</v>
      </c>
      <c r="BQ83" s="920">
        <v>0</v>
      </c>
      <c r="BR83" s="920">
        <v>0</v>
      </c>
      <c r="BS83" s="920">
        <v>0</v>
      </c>
      <c r="BT83" s="920">
        <v>0</v>
      </c>
      <c r="BU83" s="920">
        <v>0</v>
      </c>
      <c r="BV83" s="920">
        <v>0</v>
      </c>
      <c r="BW83" s="920">
        <v>0</v>
      </c>
      <c r="BX83" s="921">
        <v>0</v>
      </c>
      <c r="BY83" s="919">
        <v>0</v>
      </c>
      <c r="BZ83" s="920">
        <v>0</v>
      </c>
      <c r="CA83" s="920">
        <v>0</v>
      </c>
      <c r="CB83" s="920">
        <v>0</v>
      </c>
      <c r="CC83" s="920">
        <v>0</v>
      </c>
      <c r="CD83" s="920">
        <v>0</v>
      </c>
      <c r="CE83" s="920">
        <v>0</v>
      </c>
      <c r="CF83" s="920">
        <v>0</v>
      </c>
      <c r="CG83" s="921">
        <v>0</v>
      </c>
      <c r="CH83" s="919">
        <v>0</v>
      </c>
      <c r="CI83" s="920">
        <v>0</v>
      </c>
      <c r="CJ83" s="920">
        <v>0</v>
      </c>
      <c r="CK83" s="920">
        <v>0</v>
      </c>
      <c r="CL83" s="920">
        <v>0</v>
      </c>
      <c r="CM83" s="921">
        <v>0</v>
      </c>
      <c r="CN83" s="919">
        <v>0</v>
      </c>
      <c r="CO83" s="921">
        <v>0</v>
      </c>
      <c r="CP83" s="919">
        <v>0</v>
      </c>
      <c r="CQ83" s="920">
        <v>2.6860371160000001</v>
      </c>
      <c r="CR83" s="920">
        <v>0</v>
      </c>
      <c r="CS83" s="920">
        <v>0</v>
      </c>
      <c r="CT83" s="920">
        <v>0</v>
      </c>
      <c r="CU83" s="921">
        <v>0</v>
      </c>
      <c r="CV83" s="919">
        <v>0</v>
      </c>
      <c r="CW83" s="921">
        <v>0</v>
      </c>
      <c r="CX83" s="921">
        <v>2.6860371160000001</v>
      </c>
    </row>
    <row r="84" spans="1:102" x14ac:dyDescent="0.25">
      <c r="A84" s="918"/>
      <c r="B84" s="918" t="s">
        <v>777</v>
      </c>
      <c r="C84" s="1549">
        <v>0</v>
      </c>
      <c r="D84" s="1550">
        <v>0</v>
      </c>
      <c r="E84" s="1550">
        <v>0</v>
      </c>
      <c r="F84" s="1550">
        <v>0</v>
      </c>
      <c r="G84" s="1550">
        <v>0</v>
      </c>
      <c r="H84" s="1551">
        <v>0</v>
      </c>
      <c r="I84" s="1549">
        <v>0</v>
      </c>
      <c r="J84" s="1550">
        <v>6.903638859853102E-3</v>
      </c>
      <c r="K84" s="1550">
        <v>0</v>
      </c>
      <c r="L84" s="1550">
        <v>4.8777918980973903E-2</v>
      </c>
      <c r="M84" s="1550">
        <v>0</v>
      </c>
      <c r="N84" s="1550">
        <v>0</v>
      </c>
      <c r="O84" s="1551">
        <v>0</v>
      </c>
      <c r="P84" s="1549">
        <v>0</v>
      </c>
      <c r="Q84" s="1550">
        <v>0</v>
      </c>
      <c r="R84" s="1550">
        <v>0</v>
      </c>
      <c r="S84" s="1550">
        <v>0</v>
      </c>
      <c r="T84" s="1550">
        <v>0</v>
      </c>
      <c r="U84" s="1550">
        <v>0</v>
      </c>
      <c r="V84" s="1550">
        <v>0</v>
      </c>
      <c r="W84" s="1550">
        <v>0</v>
      </c>
      <c r="X84" s="1550">
        <v>0</v>
      </c>
      <c r="Y84" s="1551">
        <v>0</v>
      </c>
      <c r="Z84" s="1549">
        <v>7.4633206515878361E-2</v>
      </c>
      <c r="AA84" s="1550">
        <v>1.8177434804751803E-2</v>
      </c>
      <c r="AB84" s="1550">
        <v>3.6059732635183341E-2</v>
      </c>
      <c r="AC84" s="1550">
        <v>5.6695915584864344E-2</v>
      </c>
      <c r="AD84" s="1550">
        <v>0</v>
      </c>
      <c r="AE84" s="1550">
        <v>4.3024054802630461E-2</v>
      </c>
      <c r="AF84" s="1550">
        <v>3.4829560921433467E-2</v>
      </c>
      <c r="AG84" s="1550">
        <v>4.5639976961188322E-2</v>
      </c>
      <c r="AH84" s="1551">
        <v>9.3241302267007817E-2</v>
      </c>
      <c r="AI84" s="1549">
        <v>0.18653096053835799</v>
      </c>
      <c r="AJ84" s="1550">
        <v>0</v>
      </c>
      <c r="AK84" s="1550">
        <v>0.10931263264079272</v>
      </c>
      <c r="AL84" s="1550">
        <v>0</v>
      </c>
      <c r="AM84" s="1550">
        <v>4.3341692145331671E-2</v>
      </c>
      <c r="AN84" s="1551">
        <v>0</v>
      </c>
      <c r="AO84" s="1549">
        <v>0</v>
      </c>
      <c r="AP84" s="1551">
        <v>0</v>
      </c>
      <c r="AQ84" s="1549">
        <v>5.6810564467285503E-2</v>
      </c>
      <c r="AR84" s="1550">
        <v>0.1970022032928419</v>
      </c>
      <c r="AS84" s="1550">
        <v>6.7027456520290518E-2</v>
      </c>
      <c r="AT84" s="1550">
        <v>0.21395946019183479</v>
      </c>
      <c r="AU84" s="1550">
        <v>5.3400710369848343E-2</v>
      </c>
      <c r="AV84" s="1551">
        <v>6.5763101249607702E-3</v>
      </c>
      <c r="AW84" s="1549">
        <v>0</v>
      </c>
      <c r="AX84" s="1551">
        <v>3.5653797635339483E-2</v>
      </c>
      <c r="AY84" s="1551">
        <v>2.8115411675872622E-2</v>
      </c>
      <c r="BB84" s="919">
        <v>0</v>
      </c>
      <c r="BC84" s="920">
        <v>0</v>
      </c>
      <c r="BD84" s="920">
        <v>0</v>
      </c>
      <c r="BE84" s="920">
        <v>0</v>
      </c>
      <c r="BF84" s="920">
        <v>0</v>
      </c>
      <c r="BG84" s="921">
        <v>0</v>
      </c>
      <c r="BH84" s="919">
        <v>0</v>
      </c>
      <c r="BI84" s="920">
        <v>1.7575282956</v>
      </c>
      <c r="BJ84" s="920">
        <v>0</v>
      </c>
      <c r="BK84" s="920">
        <v>16.505573863799999</v>
      </c>
      <c r="BL84" s="920">
        <v>0</v>
      </c>
      <c r="BM84" s="920">
        <v>0</v>
      </c>
      <c r="BN84" s="921">
        <v>0</v>
      </c>
      <c r="BO84" s="919">
        <v>0</v>
      </c>
      <c r="BP84" s="920">
        <v>0</v>
      </c>
      <c r="BQ84" s="920">
        <v>0</v>
      </c>
      <c r="BR84" s="920">
        <v>0</v>
      </c>
      <c r="BS84" s="920">
        <v>0</v>
      </c>
      <c r="BT84" s="920">
        <v>0</v>
      </c>
      <c r="BU84" s="920">
        <v>0</v>
      </c>
      <c r="BV84" s="920">
        <v>0</v>
      </c>
      <c r="BW84" s="920">
        <v>0</v>
      </c>
      <c r="BX84" s="921">
        <v>0</v>
      </c>
      <c r="BY84" s="919">
        <v>8.602913408600001</v>
      </c>
      <c r="BZ84" s="920">
        <v>7.6195066836000001</v>
      </c>
      <c r="CA84" s="920">
        <v>10.6401005116</v>
      </c>
      <c r="CB84" s="920">
        <v>11.7768693966</v>
      </c>
      <c r="CC84" s="920">
        <v>0</v>
      </c>
      <c r="CD84" s="920">
        <v>20.403377089200003</v>
      </c>
      <c r="CE84" s="920">
        <v>4.9750720376000004</v>
      </c>
      <c r="CF84" s="920">
        <v>9.646106679999999</v>
      </c>
      <c r="CG84" s="921">
        <v>3.4687039141999998</v>
      </c>
      <c r="CH84" s="919">
        <v>33.414634405599998</v>
      </c>
      <c r="CI84" s="920">
        <v>0</v>
      </c>
      <c r="CJ84" s="920">
        <v>19.900336033200002</v>
      </c>
      <c r="CK84" s="920">
        <v>0</v>
      </c>
      <c r="CL84" s="920">
        <v>19.095406751400002</v>
      </c>
      <c r="CM84" s="921">
        <v>0</v>
      </c>
      <c r="CN84" s="919">
        <v>0</v>
      </c>
      <c r="CO84" s="921">
        <v>0</v>
      </c>
      <c r="CP84" s="919">
        <v>6.8325672030000009</v>
      </c>
      <c r="CQ84" s="920">
        <v>25.7838685412</v>
      </c>
      <c r="CR84" s="920">
        <v>5.5378905848000004</v>
      </c>
      <c r="CS84" s="920">
        <v>27.400539016200003</v>
      </c>
      <c r="CT84" s="920">
        <v>2.3143303484</v>
      </c>
      <c r="CU84" s="921">
        <v>1.3015499952</v>
      </c>
      <c r="CV84" s="919">
        <v>0</v>
      </c>
      <c r="CW84" s="921">
        <v>5.7200814832000004</v>
      </c>
      <c r="CX84" s="921">
        <v>242.69695624299999</v>
      </c>
    </row>
    <row r="85" spans="1:102" x14ac:dyDescent="0.25">
      <c r="A85" s="918"/>
      <c r="B85" s="918" t="s">
        <v>788</v>
      </c>
      <c r="C85" s="1549">
        <v>0</v>
      </c>
      <c r="D85" s="1550">
        <v>0</v>
      </c>
      <c r="E85" s="1550">
        <v>0</v>
      </c>
      <c r="F85" s="1550">
        <v>0</v>
      </c>
      <c r="G85" s="1550">
        <v>0</v>
      </c>
      <c r="H85" s="1551">
        <v>0</v>
      </c>
      <c r="I85" s="1549">
        <v>0</v>
      </c>
      <c r="J85" s="1550">
        <v>0</v>
      </c>
      <c r="K85" s="1550">
        <v>6.089176620082503E-2</v>
      </c>
      <c r="L85" s="1550">
        <v>0</v>
      </c>
      <c r="M85" s="1550">
        <v>1.2525573552364201E-2</v>
      </c>
      <c r="N85" s="1550">
        <v>1.0163598524607718E-2</v>
      </c>
      <c r="O85" s="1551">
        <v>0</v>
      </c>
      <c r="P85" s="1549">
        <v>0.14774519456077032</v>
      </c>
      <c r="Q85" s="1550">
        <v>0.10358190706191901</v>
      </c>
      <c r="R85" s="1550">
        <v>1.8048995334667313E-3</v>
      </c>
      <c r="S85" s="1550">
        <v>0.14864300017385246</v>
      </c>
      <c r="T85" s="1550">
        <v>6.2153929281055946E-2</v>
      </c>
      <c r="U85" s="1550">
        <v>3.2595607510778467E-2</v>
      </c>
      <c r="V85" s="1550">
        <v>6.243311195968039E-2</v>
      </c>
      <c r="W85" s="1550">
        <v>0</v>
      </c>
      <c r="X85" s="1550">
        <v>2.6359664961236127E-2</v>
      </c>
      <c r="Y85" s="1551">
        <v>4.6796014865659666E-2</v>
      </c>
      <c r="Z85" s="1549">
        <v>9.9185136407669225E-2</v>
      </c>
      <c r="AA85" s="1550">
        <v>4.3755010801602795E-2</v>
      </c>
      <c r="AB85" s="1550">
        <v>0</v>
      </c>
      <c r="AC85" s="1550">
        <v>0</v>
      </c>
      <c r="AD85" s="1550">
        <v>0</v>
      </c>
      <c r="AE85" s="1550">
        <v>0</v>
      </c>
      <c r="AF85" s="1550">
        <v>0</v>
      </c>
      <c r="AG85" s="1550">
        <v>9.6065919953356282E-2</v>
      </c>
      <c r="AH85" s="1551">
        <v>0</v>
      </c>
      <c r="AI85" s="1549">
        <v>0</v>
      </c>
      <c r="AJ85" s="1550">
        <v>0</v>
      </c>
      <c r="AK85" s="1550">
        <v>0</v>
      </c>
      <c r="AL85" s="1550">
        <v>0</v>
      </c>
      <c r="AM85" s="1550">
        <v>0</v>
      </c>
      <c r="AN85" s="1551">
        <v>0</v>
      </c>
      <c r="AO85" s="1549">
        <v>0</v>
      </c>
      <c r="AP85" s="1551">
        <v>0</v>
      </c>
      <c r="AQ85" s="1549">
        <v>5.9432868341768016E-2</v>
      </c>
      <c r="AR85" s="1550">
        <v>9.6969534813555927E-2</v>
      </c>
      <c r="AS85" s="1550">
        <v>0</v>
      </c>
      <c r="AT85" s="1550">
        <v>1.9963634803807234E-2</v>
      </c>
      <c r="AU85" s="1550">
        <v>3.214606488386431E-2</v>
      </c>
      <c r="AV85" s="1551">
        <v>5.0338305733470284E-2</v>
      </c>
      <c r="AW85" s="1549">
        <v>2.4690506327609402E-2</v>
      </c>
      <c r="AX85" s="1551">
        <v>2.7957914180905697E-2</v>
      </c>
      <c r="AY85" s="1551">
        <v>2.1070590830183634E-2</v>
      </c>
      <c r="BB85" s="919">
        <v>0</v>
      </c>
      <c r="BC85" s="920">
        <v>0</v>
      </c>
      <c r="BD85" s="920">
        <v>0</v>
      </c>
      <c r="BE85" s="920">
        <v>0</v>
      </c>
      <c r="BF85" s="920">
        <v>0</v>
      </c>
      <c r="BG85" s="921">
        <v>0</v>
      </c>
      <c r="BH85" s="919">
        <v>0</v>
      </c>
      <c r="BI85" s="920">
        <v>0</v>
      </c>
      <c r="BJ85" s="920">
        <v>9.0342079198</v>
      </c>
      <c r="BK85" s="920">
        <v>0</v>
      </c>
      <c r="BL85" s="920">
        <v>2.6756876398</v>
      </c>
      <c r="BM85" s="920">
        <v>1.0038008876</v>
      </c>
      <c r="BN85" s="921">
        <v>0</v>
      </c>
      <c r="BO85" s="919">
        <v>26.931664190199999</v>
      </c>
      <c r="BP85" s="920">
        <v>10.824314218200001</v>
      </c>
      <c r="BQ85" s="920">
        <v>0.50850799580000006</v>
      </c>
      <c r="BR85" s="920">
        <v>24.982514897199998</v>
      </c>
      <c r="BS85" s="920">
        <v>3.7045754101999999</v>
      </c>
      <c r="BT85" s="920">
        <v>2.5507368558000003</v>
      </c>
      <c r="BU85" s="920">
        <v>4.8447093310000007</v>
      </c>
      <c r="BV85" s="920">
        <v>0</v>
      </c>
      <c r="BW85" s="920">
        <v>2.0497415890000004</v>
      </c>
      <c r="BX85" s="921">
        <v>2.0353866960000002</v>
      </c>
      <c r="BY85" s="919">
        <v>11.432995844200001</v>
      </c>
      <c r="BZ85" s="920">
        <v>18.340959592200001</v>
      </c>
      <c r="CA85" s="920">
        <v>0</v>
      </c>
      <c r="CB85" s="920">
        <v>0</v>
      </c>
      <c r="CC85" s="920">
        <v>0</v>
      </c>
      <c r="CD85" s="920">
        <v>0</v>
      </c>
      <c r="CE85" s="920">
        <v>0</v>
      </c>
      <c r="CF85" s="920">
        <v>20.303737510000001</v>
      </c>
      <c r="CG85" s="921">
        <v>0</v>
      </c>
      <c r="CH85" s="919">
        <v>0</v>
      </c>
      <c r="CI85" s="920">
        <v>0</v>
      </c>
      <c r="CJ85" s="920">
        <v>0</v>
      </c>
      <c r="CK85" s="920">
        <v>0</v>
      </c>
      <c r="CL85" s="920">
        <v>0</v>
      </c>
      <c r="CM85" s="921">
        <v>0</v>
      </c>
      <c r="CN85" s="919">
        <v>0</v>
      </c>
      <c r="CO85" s="921">
        <v>0</v>
      </c>
      <c r="CP85" s="919">
        <v>7.1479498720000008</v>
      </c>
      <c r="CQ85" s="920">
        <v>12.6914810918</v>
      </c>
      <c r="CR85" s="920">
        <v>0</v>
      </c>
      <c r="CS85" s="920">
        <v>2.5566261658000005</v>
      </c>
      <c r="CT85" s="920">
        <v>1.3931764770000001</v>
      </c>
      <c r="CU85" s="921">
        <v>9.9627025400000004</v>
      </c>
      <c r="CV85" s="919">
        <v>2.4240025404000001</v>
      </c>
      <c r="CW85" s="921">
        <v>4.4854000925999999</v>
      </c>
      <c r="CX85" s="921">
        <v>181.88487935659998</v>
      </c>
    </row>
    <row r="86" spans="1:102" x14ac:dyDescent="0.25">
      <c r="A86" s="918"/>
      <c r="B86" s="918" t="s">
        <v>778</v>
      </c>
      <c r="C86" s="1549">
        <v>0</v>
      </c>
      <c r="D86" s="1550">
        <v>0.10725421179539404</v>
      </c>
      <c r="E86" s="1550">
        <v>0.14401699133298079</v>
      </c>
      <c r="F86" s="1550">
        <v>8.974137135547941E-2</v>
      </c>
      <c r="G86" s="1550">
        <v>0.10902781429881063</v>
      </c>
      <c r="H86" s="1551">
        <v>0</v>
      </c>
      <c r="I86" s="1549">
        <v>5.5749834493344211E-2</v>
      </c>
      <c r="J86" s="1550">
        <v>2.7291037090762599E-2</v>
      </c>
      <c r="K86" s="1550">
        <v>0.14043788969514084</v>
      </c>
      <c r="L86" s="1550">
        <v>6.1944090668785416E-2</v>
      </c>
      <c r="M86" s="1550">
        <v>8.1601600619850848E-2</v>
      </c>
      <c r="N86" s="1550">
        <v>9.5128333158342446E-2</v>
      </c>
      <c r="O86" s="1551">
        <v>0</v>
      </c>
      <c r="P86" s="1549">
        <v>6.9895772123078889E-2</v>
      </c>
      <c r="Q86" s="1550">
        <v>0</v>
      </c>
      <c r="R86" s="1550">
        <v>2.9773566728865882E-2</v>
      </c>
      <c r="S86" s="1550">
        <v>2.388414852876302E-2</v>
      </c>
      <c r="T86" s="1550">
        <v>0</v>
      </c>
      <c r="U86" s="1550">
        <v>1.7803558041736587E-2</v>
      </c>
      <c r="V86" s="1550">
        <v>0</v>
      </c>
      <c r="W86" s="1550">
        <v>7.2220855144974311E-2</v>
      </c>
      <c r="X86" s="1550">
        <v>0</v>
      </c>
      <c r="Y86" s="1551">
        <v>0</v>
      </c>
      <c r="Z86" s="1549">
        <v>7.7937317057757494E-3</v>
      </c>
      <c r="AA86" s="1550">
        <v>1.4764368737566768E-2</v>
      </c>
      <c r="AB86" s="1550">
        <v>6.4040772146791283E-2</v>
      </c>
      <c r="AC86" s="1550">
        <v>9.9390653971049236E-2</v>
      </c>
      <c r="AD86" s="1550">
        <v>0</v>
      </c>
      <c r="AE86" s="1550">
        <v>5.5408165757918126E-2</v>
      </c>
      <c r="AF86" s="1550">
        <v>1.3499147195846748E-2</v>
      </c>
      <c r="AG86" s="1550">
        <v>2.0132919086915082E-2</v>
      </c>
      <c r="AH86" s="1551">
        <v>5.6644502937973788E-2</v>
      </c>
      <c r="AI86" s="1549">
        <v>0</v>
      </c>
      <c r="AJ86" s="1550">
        <v>0</v>
      </c>
      <c r="AK86" s="1550">
        <v>0.10541977616806973</v>
      </c>
      <c r="AL86" s="1550">
        <v>8.4791822535826414E-2</v>
      </c>
      <c r="AM86" s="1550">
        <v>8.8518388652171945E-2</v>
      </c>
      <c r="AN86" s="1551">
        <v>5.4889139418568732E-2</v>
      </c>
      <c r="AO86" s="1549">
        <v>0</v>
      </c>
      <c r="AP86" s="1551">
        <v>0</v>
      </c>
      <c r="AQ86" s="1549">
        <v>0.1285656603414545</v>
      </c>
      <c r="AR86" s="1550">
        <v>6.3779510240981593E-2</v>
      </c>
      <c r="AS86" s="1550">
        <v>3.0565092073887482E-2</v>
      </c>
      <c r="AT86" s="1550">
        <v>2.1812392927201964E-2</v>
      </c>
      <c r="AU86" s="1550">
        <v>6.1726556995574951E-2</v>
      </c>
      <c r="AV86" s="1551">
        <v>2.5284852818963231E-2</v>
      </c>
      <c r="AW86" s="1549">
        <v>2.1230609989585137E-2</v>
      </c>
      <c r="AX86" s="1551">
        <v>0</v>
      </c>
      <c r="AY86" s="1551">
        <v>5.0652023727745181E-2</v>
      </c>
      <c r="BB86" s="919">
        <v>0</v>
      </c>
      <c r="BC86" s="920">
        <v>24.692075805600002</v>
      </c>
      <c r="BD86" s="920">
        <v>35.134547126000001</v>
      </c>
      <c r="BE86" s="920">
        <v>15.005023775</v>
      </c>
      <c r="BF86" s="920">
        <v>2.0670026524000003</v>
      </c>
      <c r="BG86" s="921">
        <v>0</v>
      </c>
      <c r="BH86" s="919">
        <v>7.3601423630000005</v>
      </c>
      <c r="BI86" s="920">
        <v>6.9477518852000006</v>
      </c>
      <c r="BJ86" s="920">
        <v>20.8360698742</v>
      </c>
      <c r="BK86" s="920">
        <v>20.960770474</v>
      </c>
      <c r="BL86" s="920">
        <v>17.431568562800003</v>
      </c>
      <c r="BM86" s="920">
        <v>9.3952850488000017</v>
      </c>
      <c r="BN86" s="921">
        <v>0</v>
      </c>
      <c r="BO86" s="919">
        <v>12.740918367800001</v>
      </c>
      <c r="BP86" s="920">
        <v>0</v>
      </c>
      <c r="BQ86" s="920">
        <v>8.3883321284000001</v>
      </c>
      <c r="BR86" s="920">
        <v>4.0142226390000006</v>
      </c>
      <c r="BS86" s="920">
        <v>0</v>
      </c>
      <c r="BT86" s="920">
        <v>1.3931997324000001</v>
      </c>
      <c r="BU86" s="920">
        <v>0</v>
      </c>
      <c r="BV86" s="920">
        <v>3.4785605679999998</v>
      </c>
      <c r="BW86" s="920">
        <v>0</v>
      </c>
      <c r="BX86" s="921">
        <v>0</v>
      </c>
      <c r="BY86" s="919">
        <v>0.89837757380000005</v>
      </c>
      <c r="BZ86" s="920">
        <v>6.1888383858000005</v>
      </c>
      <c r="CA86" s="920">
        <v>18.896431079400003</v>
      </c>
      <c r="CB86" s="920">
        <v>20.645415793800002</v>
      </c>
      <c r="CC86" s="920">
        <v>0</v>
      </c>
      <c r="CD86" s="920">
        <v>26.276316934</v>
      </c>
      <c r="CE86" s="920">
        <v>1.9282249895999999</v>
      </c>
      <c r="CF86" s="920">
        <v>4.2551354804000008</v>
      </c>
      <c r="CG86" s="921">
        <v>2.1072529478000002</v>
      </c>
      <c r="CH86" s="919">
        <v>0</v>
      </c>
      <c r="CI86" s="920">
        <v>0</v>
      </c>
      <c r="CJ86" s="920">
        <v>19.1916425358</v>
      </c>
      <c r="CK86" s="920">
        <v>24.033543519999998</v>
      </c>
      <c r="CL86" s="920">
        <v>38.999276507800005</v>
      </c>
      <c r="CM86" s="921">
        <v>45.078363400000001</v>
      </c>
      <c r="CN86" s="919">
        <v>0</v>
      </c>
      <c r="CO86" s="921">
        <v>0</v>
      </c>
      <c r="CP86" s="919">
        <v>15.462502837600002</v>
      </c>
      <c r="CQ86" s="920">
        <v>8.3475335818000005</v>
      </c>
      <c r="CR86" s="920">
        <v>2.5253253577999999</v>
      </c>
      <c r="CS86" s="920">
        <v>2.7933858259999997</v>
      </c>
      <c r="CT86" s="920">
        <v>2.6751637416000005</v>
      </c>
      <c r="CU86" s="921">
        <v>5.0042500185999996</v>
      </c>
      <c r="CV86" s="919">
        <v>2.0843255244000001</v>
      </c>
      <c r="CW86" s="921">
        <v>0</v>
      </c>
      <c r="CX86" s="921">
        <v>437.23677703860005</v>
      </c>
    </row>
    <row r="87" spans="1:102" x14ac:dyDescent="0.25">
      <c r="A87" s="918"/>
      <c r="B87" s="918" t="s">
        <v>806</v>
      </c>
      <c r="C87" s="1549">
        <v>0</v>
      </c>
      <c r="D87" s="1550">
        <v>0</v>
      </c>
      <c r="E87" s="1550">
        <v>0</v>
      </c>
      <c r="F87" s="1550">
        <v>0</v>
      </c>
      <c r="G87" s="1550">
        <v>0</v>
      </c>
      <c r="H87" s="1551">
        <v>0</v>
      </c>
      <c r="I87" s="1549">
        <v>0</v>
      </c>
      <c r="J87" s="1550">
        <v>0</v>
      </c>
      <c r="K87" s="1550">
        <v>0</v>
      </c>
      <c r="L87" s="1550">
        <v>0</v>
      </c>
      <c r="M87" s="1550">
        <v>0</v>
      </c>
      <c r="N87" s="1550">
        <v>0</v>
      </c>
      <c r="O87" s="1551">
        <v>0</v>
      </c>
      <c r="P87" s="1549">
        <v>0</v>
      </c>
      <c r="Q87" s="1550">
        <v>0</v>
      </c>
      <c r="R87" s="1550">
        <v>0</v>
      </c>
      <c r="S87" s="1550">
        <v>0</v>
      </c>
      <c r="T87" s="1550">
        <v>0</v>
      </c>
      <c r="U87" s="1550">
        <v>0</v>
      </c>
      <c r="V87" s="1550">
        <v>0</v>
      </c>
      <c r="W87" s="1550">
        <v>0</v>
      </c>
      <c r="X87" s="1550">
        <v>0</v>
      </c>
      <c r="Y87" s="1551">
        <v>0</v>
      </c>
      <c r="Z87" s="1549">
        <v>0</v>
      </c>
      <c r="AA87" s="1550">
        <v>0</v>
      </c>
      <c r="AB87" s="1550">
        <v>0</v>
      </c>
      <c r="AC87" s="1550">
        <v>0</v>
      </c>
      <c r="AD87" s="1550">
        <v>0</v>
      </c>
      <c r="AE87" s="1550">
        <v>0</v>
      </c>
      <c r="AF87" s="1550">
        <v>0</v>
      </c>
      <c r="AG87" s="1550">
        <v>0</v>
      </c>
      <c r="AH87" s="1551">
        <v>0</v>
      </c>
      <c r="AI87" s="1549">
        <v>4.3332502049236811E-2</v>
      </c>
      <c r="AJ87" s="1550">
        <v>0</v>
      </c>
      <c r="AK87" s="1550">
        <v>3.1884083671237504E-2</v>
      </c>
      <c r="AL87" s="1550">
        <v>8.5213977109902198E-3</v>
      </c>
      <c r="AM87" s="1550">
        <v>7.6845594752468202E-2</v>
      </c>
      <c r="AN87" s="1551">
        <v>1.7427457841170287E-2</v>
      </c>
      <c r="AO87" s="1549">
        <v>0</v>
      </c>
      <c r="AP87" s="1551">
        <v>0</v>
      </c>
      <c r="AQ87" s="1549">
        <v>0</v>
      </c>
      <c r="AR87" s="1550">
        <v>8.6633618409674248E-2</v>
      </c>
      <c r="AS87" s="1550">
        <v>0</v>
      </c>
      <c r="AT87" s="1550">
        <v>0</v>
      </c>
      <c r="AU87" s="1550">
        <v>0.10817124609188307</v>
      </c>
      <c r="AV87" s="1551">
        <v>5.8645833424572129E-2</v>
      </c>
      <c r="AW87" s="1549">
        <v>0</v>
      </c>
      <c r="AX87" s="1551">
        <v>0</v>
      </c>
      <c r="AY87" s="1551">
        <v>1.0632890498324901E-2</v>
      </c>
      <c r="BB87" s="919">
        <v>0</v>
      </c>
      <c r="BC87" s="920">
        <v>0</v>
      </c>
      <c r="BD87" s="920">
        <v>0</v>
      </c>
      <c r="BE87" s="920">
        <v>0</v>
      </c>
      <c r="BF87" s="920">
        <v>0</v>
      </c>
      <c r="BG87" s="921">
        <v>0</v>
      </c>
      <c r="BH87" s="919">
        <v>0</v>
      </c>
      <c r="BI87" s="920">
        <v>0</v>
      </c>
      <c r="BJ87" s="920">
        <v>0</v>
      </c>
      <c r="BK87" s="920">
        <v>0</v>
      </c>
      <c r="BL87" s="920">
        <v>0</v>
      </c>
      <c r="BM87" s="920">
        <v>0</v>
      </c>
      <c r="BN87" s="921">
        <v>0</v>
      </c>
      <c r="BO87" s="919">
        <v>0</v>
      </c>
      <c r="BP87" s="920">
        <v>0</v>
      </c>
      <c r="BQ87" s="920">
        <v>0</v>
      </c>
      <c r="BR87" s="920">
        <v>0</v>
      </c>
      <c r="BS87" s="920">
        <v>0</v>
      </c>
      <c r="BT87" s="920">
        <v>0</v>
      </c>
      <c r="BU87" s="920">
        <v>0</v>
      </c>
      <c r="BV87" s="920">
        <v>0</v>
      </c>
      <c r="BW87" s="920">
        <v>0</v>
      </c>
      <c r="BX87" s="921">
        <v>0</v>
      </c>
      <c r="BY87" s="919">
        <v>0</v>
      </c>
      <c r="BZ87" s="920">
        <v>0</v>
      </c>
      <c r="CA87" s="920">
        <v>0</v>
      </c>
      <c r="CB87" s="920">
        <v>0</v>
      </c>
      <c r="CC87" s="920">
        <v>0</v>
      </c>
      <c r="CD87" s="920">
        <v>0</v>
      </c>
      <c r="CE87" s="920">
        <v>0</v>
      </c>
      <c r="CF87" s="920">
        <v>0</v>
      </c>
      <c r="CG87" s="921">
        <v>0</v>
      </c>
      <c r="CH87" s="919">
        <v>7.7624631839999996</v>
      </c>
      <c r="CI87" s="920">
        <v>0</v>
      </c>
      <c r="CJ87" s="920">
        <v>5.8044890498000008</v>
      </c>
      <c r="CK87" s="920">
        <v>2.4153199756000006</v>
      </c>
      <c r="CL87" s="920">
        <v>33.856497432800005</v>
      </c>
      <c r="CM87" s="921">
        <v>14.312508558600001</v>
      </c>
      <c r="CN87" s="919">
        <v>0</v>
      </c>
      <c r="CO87" s="921">
        <v>0</v>
      </c>
      <c r="CP87" s="919">
        <v>0</v>
      </c>
      <c r="CQ87" s="920">
        <v>11.3387048012</v>
      </c>
      <c r="CR87" s="920">
        <v>0</v>
      </c>
      <c r="CS87" s="920">
        <v>0</v>
      </c>
      <c r="CT87" s="920">
        <v>4.6880274798000006</v>
      </c>
      <c r="CU87" s="921">
        <v>11.6068863484</v>
      </c>
      <c r="CV87" s="919">
        <v>0</v>
      </c>
      <c r="CW87" s="921">
        <v>0</v>
      </c>
      <c r="CX87" s="921">
        <v>91.784896830199997</v>
      </c>
    </row>
    <row r="88" spans="1:102" x14ac:dyDescent="0.25">
      <c r="A88" s="918"/>
      <c r="B88" s="918" t="s">
        <v>789</v>
      </c>
      <c r="C88" s="1549">
        <v>0</v>
      </c>
      <c r="D88" s="1550">
        <v>0</v>
      </c>
      <c r="E88" s="1550">
        <v>0</v>
      </c>
      <c r="F88" s="1550">
        <v>0</v>
      </c>
      <c r="G88" s="1550">
        <v>0</v>
      </c>
      <c r="H88" s="1551">
        <v>0</v>
      </c>
      <c r="I88" s="1549">
        <v>0</v>
      </c>
      <c r="J88" s="1550">
        <v>0</v>
      </c>
      <c r="K88" s="1550">
        <v>0</v>
      </c>
      <c r="L88" s="1550">
        <v>0</v>
      </c>
      <c r="M88" s="1550">
        <v>0</v>
      </c>
      <c r="N88" s="1550">
        <v>0</v>
      </c>
      <c r="O88" s="1551">
        <v>0</v>
      </c>
      <c r="P88" s="1549">
        <v>0</v>
      </c>
      <c r="Q88" s="1550">
        <v>0</v>
      </c>
      <c r="R88" s="1550">
        <v>0</v>
      </c>
      <c r="S88" s="1550">
        <v>0</v>
      </c>
      <c r="T88" s="1550">
        <v>0</v>
      </c>
      <c r="U88" s="1550">
        <v>0</v>
      </c>
      <c r="V88" s="1550">
        <v>0</v>
      </c>
      <c r="W88" s="1550">
        <v>0</v>
      </c>
      <c r="X88" s="1550">
        <v>0</v>
      </c>
      <c r="Y88" s="1551">
        <v>0</v>
      </c>
      <c r="Z88" s="1549">
        <v>0</v>
      </c>
      <c r="AA88" s="1550">
        <v>0</v>
      </c>
      <c r="AB88" s="1550">
        <v>0</v>
      </c>
      <c r="AC88" s="1550">
        <v>0</v>
      </c>
      <c r="AD88" s="1550">
        <v>0</v>
      </c>
      <c r="AE88" s="1550">
        <v>0</v>
      </c>
      <c r="AF88" s="1550">
        <v>0</v>
      </c>
      <c r="AG88" s="1550">
        <v>0</v>
      </c>
      <c r="AH88" s="1551">
        <v>0</v>
      </c>
      <c r="AI88" s="1549">
        <v>0</v>
      </c>
      <c r="AJ88" s="1550">
        <v>0</v>
      </c>
      <c r="AK88" s="1550">
        <v>0</v>
      </c>
      <c r="AL88" s="1550">
        <v>0</v>
      </c>
      <c r="AM88" s="1550">
        <v>0</v>
      </c>
      <c r="AN88" s="1551">
        <v>0</v>
      </c>
      <c r="AO88" s="1549">
        <v>0</v>
      </c>
      <c r="AP88" s="1551">
        <v>0.24117458404457057</v>
      </c>
      <c r="AQ88" s="1549">
        <v>0</v>
      </c>
      <c r="AR88" s="1550">
        <v>9.4602832485327235E-2</v>
      </c>
      <c r="AS88" s="1550">
        <v>0</v>
      </c>
      <c r="AT88" s="1550">
        <v>3.1994664359781745E-2</v>
      </c>
      <c r="AU88" s="1550">
        <v>1.2217481504722263E-2</v>
      </c>
      <c r="AV88" s="1551">
        <v>0</v>
      </c>
      <c r="AW88" s="1549">
        <v>0</v>
      </c>
      <c r="AX88" s="1551">
        <v>0</v>
      </c>
      <c r="AY88" s="1551">
        <v>1.9985081953517521E-3</v>
      </c>
      <c r="BB88" s="919">
        <v>0</v>
      </c>
      <c r="BC88" s="920">
        <v>0</v>
      </c>
      <c r="BD88" s="920">
        <v>0</v>
      </c>
      <c r="BE88" s="920">
        <v>0</v>
      </c>
      <c r="BF88" s="920">
        <v>0</v>
      </c>
      <c r="BG88" s="921">
        <v>0</v>
      </c>
      <c r="BH88" s="919">
        <v>0</v>
      </c>
      <c r="BI88" s="920">
        <v>0</v>
      </c>
      <c r="BJ88" s="920">
        <v>0</v>
      </c>
      <c r="BK88" s="920">
        <v>0</v>
      </c>
      <c r="BL88" s="920">
        <v>0</v>
      </c>
      <c r="BM88" s="920">
        <v>0</v>
      </c>
      <c r="BN88" s="921">
        <v>0</v>
      </c>
      <c r="BO88" s="919">
        <v>0</v>
      </c>
      <c r="BP88" s="920">
        <v>0</v>
      </c>
      <c r="BQ88" s="920">
        <v>0</v>
      </c>
      <c r="BR88" s="920">
        <v>0</v>
      </c>
      <c r="BS88" s="920">
        <v>0</v>
      </c>
      <c r="BT88" s="920">
        <v>0</v>
      </c>
      <c r="BU88" s="920">
        <v>0</v>
      </c>
      <c r="BV88" s="920">
        <v>0</v>
      </c>
      <c r="BW88" s="920">
        <v>0</v>
      </c>
      <c r="BX88" s="921">
        <v>0</v>
      </c>
      <c r="BY88" s="919">
        <v>0</v>
      </c>
      <c r="BZ88" s="920">
        <v>0</v>
      </c>
      <c r="CA88" s="920">
        <v>0</v>
      </c>
      <c r="CB88" s="920">
        <v>0</v>
      </c>
      <c r="CC88" s="920">
        <v>0</v>
      </c>
      <c r="CD88" s="920">
        <v>0</v>
      </c>
      <c r="CE88" s="920">
        <v>0</v>
      </c>
      <c r="CF88" s="920">
        <v>0</v>
      </c>
      <c r="CG88" s="921">
        <v>0</v>
      </c>
      <c r="CH88" s="919">
        <v>0</v>
      </c>
      <c r="CI88" s="920">
        <v>0</v>
      </c>
      <c r="CJ88" s="920">
        <v>0</v>
      </c>
      <c r="CK88" s="920">
        <v>0</v>
      </c>
      <c r="CL88" s="920">
        <v>0</v>
      </c>
      <c r="CM88" s="921">
        <v>0</v>
      </c>
      <c r="CN88" s="919">
        <v>0</v>
      </c>
      <c r="CO88" s="921">
        <v>0.24287137140000001</v>
      </c>
      <c r="CP88" s="919">
        <v>0</v>
      </c>
      <c r="CQ88" s="920">
        <v>12.381724446</v>
      </c>
      <c r="CR88" s="920">
        <v>0</v>
      </c>
      <c r="CS88" s="920">
        <v>4.0973698864000001</v>
      </c>
      <c r="CT88" s="920">
        <v>0.5294927358</v>
      </c>
      <c r="CU88" s="921">
        <v>0</v>
      </c>
      <c r="CV88" s="919">
        <v>0</v>
      </c>
      <c r="CW88" s="921">
        <v>0</v>
      </c>
      <c r="CX88" s="921">
        <v>17.251458439599997</v>
      </c>
    </row>
    <row r="89" spans="1:102" x14ac:dyDescent="0.25">
      <c r="A89" s="918"/>
      <c r="B89" s="918" t="s">
        <v>767</v>
      </c>
      <c r="C89" s="1549">
        <v>0</v>
      </c>
      <c r="D89" s="1550">
        <v>0</v>
      </c>
      <c r="E89" s="1550">
        <v>0</v>
      </c>
      <c r="F89" s="1550">
        <v>0</v>
      </c>
      <c r="G89" s="1550">
        <v>0</v>
      </c>
      <c r="H89" s="1551">
        <v>0</v>
      </c>
      <c r="I89" s="1549">
        <v>0</v>
      </c>
      <c r="J89" s="1550">
        <v>1.3535189163796455E-3</v>
      </c>
      <c r="K89" s="1550">
        <v>0</v>
      </c>
      <c r="L89" s="1550">
        <v>0</v>
      </c>
      <c r="M89" s="1550">
        <v>0</v>
      </c>
      <c r="N89" s="1550">
        <v>0</v>
      </c>
      <c r="O89" s="1551">
        <v>0</v>
      </c>
      <c r="P89" s="1549">
        <v>0</v>
      </c>
      <c r="Q89" s="1550">
        <v>0</v>
      </c>
      <c r="R89" s="1550">
        <v>0</v>
      </c>
      <c r="S89" s="1550">
        <v>0</v>
      </c>
      <c r="T89" s="1550">
        <v>0</v>
      </c>
      <c r="U89" s="1550">
        <v>0</v>
      </c>
      <c r="V89" s="1550">
        <v>1.5813287272549496E-2</v>
      </c>
      <c r="W89" s="1550">
        <v>0</v>
      </c>
      <c r="X89" s="1550">
        <v>0</v>
      </c>
      <c r="Y89" s="1551">
        <v>0</v>
      </c>
      <c r="Z89" s="1549">
        <v>0</v>
      </c>
      <c r="AA89" s="1550">
        <v>0</v>
      </c>
      <c r="AB89" s="1550">
        <v>0</v>
      </c>
      <c r="AC89" s="1550">
        <v>0</v>
      </c>
      <c r="AD89" s="1550">
        <v>0</v>
      </c>
      <c r="AE89" s="1550">
        <v>0</v>
      </c>
      <c r="AF89" s="1550">
        <v>0</v>
      </c>
      <c r="AG89" s="1550">
        <v>0</v>
      </c>
      <c r="AH89" s="1551">
        <v>0</v>
      </c>
      <c r="AI89" s="1549">
        <v>0</v>
      </c>
      <c r="AJ89" s="1550">
        <v>0</v>
      </c>
      <c r="AK89" s="1550">
        <v>0</v>
      </c>
      <c r="AL89" s="1550">
        <v>0</v>
      </c>
      <c r="AM89" s="1550">
        <v>0</v>
      </c>
      <c r="AN89" s="1551">
        <v>0</v>
      </c>
      <c r="AO89" s="1549">
        <v>0</v>
      </c>
      <c r="AP89" s="1551">
        <v>0</v>
      </c>
      <c r="AQ89" s="1549">
        <v>0</v>
      </c>
      <c r="AR89" s="1550">
        <v>0</v>
      </c>
      <c r="AS89" s="1550">
        <v>0</v>
      </c>
      <c r="AT89" s="1550">
        <v>0</v>
      </c>
      <c r="AU89" s="1550">
        <v>0</v>
      </c>
      <c r="AV89" s="1551">
        <v>0</v>
      </c>
      <c r="AW89" s="1549">
        <v>5.2471188454547645E-2</v>
      </c>
      <c r="AX89" s="1551">
        <v>0.10443992969010256</v>
      </c>
      <c r="AY89" s="1551">
        <v>2.7199152331190629E-3</v>
      </c>
      <c r="BB89" s="919">
        <v>0</v>
      </c>
      <c r="BC89" s="920">
        <v>0</v>
      </c>
      <c r="BD89" s="920">
        <v>0</v>
      </c>
      <c r="BE89" s="920">
        <v>0</v>
      </c>
      <c r="BF89" s="920">
        <v>0</v>
      </c>
      <c r="BG89" s="921">
        <v>0</v>
      </c>
      <c r="BH89" s="919">
        <v>0</v>
      </c>
      <c r="BI89" s="920">
        <v>0.34457882900000003</v>
      </c>
      <c r="BJ89" s="920">
        <v>0</v>
      </c>
      <c r="BK89" s="920">
        <v>0</v>
      </c>
      <c r="BL89" s="920">
        <v>0</v>
      </c>
      <c r="BM89" s="920">
        <v>0</v>
      </c>
      <c r="BN89" s="921">
        <v>0</v>
      </c>
      <c r="BO89" s="919">
        <v>0</v>
      </c>
      <c r="BP89" s="920">
        <v>0</v>
      </c>
      <c r="BQ89" s="920">
        <v>0</v>
      </c>
      <c r="BR89" s="920">
        <v>0</v>
      </c>
      <c r="BS89" s="920">
        <v>0</v>
      </c>
      <c r="BT89" s="920">
        <v>0</v>
      </c>
      <c r="BU89" s="920">
        <v>1.2270857241999999</v>
      </c>
      <c r="BV89" s="920">
        <v>0</v>
      </c>
      <c r="BW89" s="920">
        <v>0</v>
      </c>
      <c r="BX89" s="921">
        <v>0</v>
      </c>
      <c r="BY89" s="919">
        <v>0</v>
      </c>
      <c r="BZ89" s="920">
        <v>0</v>
      </c>
      <c r="CA89" s="920">
        <v>0</v>
      </c>
      <c r="CB89" s="920">
        <v>0</v>
      </c>
      <c r="CC89" s="920">
        <v>0</v>
      </c>
      <c r="CD89" s="920">
        <v>0</v>
      </c>
      <c r="CE89" s="920">
        <v>0</v>
      </c>
      <c r="CF89" s="920">
        <v>0</v>
      </c>
      <c r="CG89" s="921">
        <v>0</v>
      </c>
      <c r="CH89" s="919">
        <v>0</v>
      </c>
      <c r="CI89" s="920">
        <v>0</v>
      </c>
      <c r="CJ89" s="920">
        <v>0</v>
      </c>
      <c r="CK89" s="920">
        <v>0</v>
      </c>
      <c r="CL89" s="920">
        <v>0</v>
      </c>
      <c r="CM89" s="921">
        <v>0</v>
      </c>
      <c r="CN89" s="919">
        <v>0</v>
      </c>
      <c r="CO89" s="921">
        <v>0</v>
      </c>
      <c r="CP89" s="919">
        <v>0</v>
      </c>
      <c r="CQ89" s="920">
        <v>0</v>
      </c>
      <c r="CR89" s="920">
        <v>0</v>
      </c>
      <c r="CS89" s="920">
        <v>0</v>
      </c>
      <c r="CT89" s="920">
        <v>0</v>
      </c>
      <c r="CU89" s="921">
        <v>0</v>
      </c>
      <c r="CV89" s="919">
        <v>5.1513846020000003</v>
      </c>
      <c r="CW89" s="921">
        <v>16.755716012000001</v>
      </c>
      <c r="CX89" s="921">
        <v>23.478765167200002</v>
      </c>
    </row>
    <row r="90" spans="1:102" x14ac:dyDescent="0.25">
      <c r="A90" s="918"/>
      <c r="B90" s="918" t="s">
        <v>2156</v>
      </c>
      <c r="C90" s="1549">
        <v>0</v>
      </c>
      <c r="D90" s="1550">
        <v>0</v>
      </c>
      <c r="E90" s="1550">
        <v>0</v>
      </c>
      <c r="F90" s="1550">
        <v>0</v>
      </c>
      <c r="G90" s="1550">
        <v>0</v>
      </c>
      <c r="H90" s="1551">
        <v>0</v>
      </c>
      <c r="I90" s="1549">
        <v>0</v>
      </c>
      <c r="J90" s="1550">
        <v>0</v>
      </c>
      <c r="K90" s="1550">
        <v>0</v>
      </c>
      <c r="L90" s="1550">
        <v>0</v>
      </c>
      <c r="M90" s="1550">
        <v>0</v>
      </c>
      <c r="N90" s="1550">
        <v>0</v>
      </c>
      <c r="O90" s="1551">
        <v>0</v>
      </c>
      <c r="P90" s="1549">
        <v>0</v>
      </c>
      <c r="Q90" s="1550">
        <v>0</v>
      </c>
      <c r="R90" s="1550">
        <v>0</v>
      </c>
      <c r="S90" s="1550">
        <v>0</v>
      </c>
      <c r="T90" s="1550">
        <v>0</v>
      </c>
      <c r="U90" s="1550">
        <v>0</v>
      </c>
      <c r="V90" s="1550">
        <v>0</v>
      </c>
      <c r="W90" s="1550">
        <v>0</v>
      </c>
      <c r="X90" s="1550">
        <v>0</v>
      </c>
      <c r="Y90" s="1551">
        <v>0</v>
      </c>
      <c r="Z90" s="1549">
        <v>0</v>
      </c>
      <c r="AA90" s="1550">
        <v>0</v>
      </c>
      <c r="AB90" s="1550">
        <v>0</v>
      </c>
      <c r="AC90" s="1550">
        <v>0</v>
      </c>
      <c r="AD90" s="1550">
        <v>0</v>
      </c>
      <c r="AE90" s="1550">
        <v>0</v>
      </c>
      <c r="AF90" s="1550">
        <v>0</v>
      </c>
      <c r="AG90" s="1550">
        <v>0</v>
      </c>
      <c r="AH90" s="1551">
        <v>0</v>
      </c>
      <c r="AI90" s="1549">
        <v>0</v>
      </c>
      <c r="AJ90" s="1550">
        <v>0</v>
      </c>
      <c r="AK90" s="1550">
        <v>0</v>
      </c>
      <c r="AL90" s="1550">
        <v>0</v>
      </c>
      <c r="AM90" s="1550">
        <v>0</v>
      </c>
      <c r="AN90" s="1551">
        <v>0</v>
      </c>
      <c r="AO90" s="1549">
        <v>0</v>
      </c>
      <c r="AP90" s="1551">
        <v>0</v>
      </c>
      <c r="AQ90" s="1549">
        <v>0</v>
      </c>
      <c r="AR90" s="1550">
        <v>0</v>
      </c>
      <c r="AS90" s="1550">
        <v>0</v>
      </c>
      <c r="AT90" s="1550">
        <v>0</v>
      </c>
      <c r="AU90" s="1550">
        <v>0</v>
      </c>
      <c r="AV90" s="1551">
        <v>0</v>
      </c>
      <c r="AW90" s="1549">
        <v>0</v>
      </c>
      <c r="AX90" s="1551">
        <v>8.8453590121391201E-2</v>
      </c>
      <c r="AY90" s="1551">
        <v>1.6439628609659425E-3</v>
      </c>
      <c r="BB90" s="919">
        <v>0</v>
      </c>
      <c r="BC90" s="920">
        <v>0</v>
      </c>
      <c r="BD90" s="920">
        <v>0</v>
      </c>
      <c r="BE90" s="920">
        <v>0</v>
      </c>
      <c r="BF90" s="920">
        <v>0</v>
      </c>
      <c r="BG90" s="921">
        <v>0</v>
      </c>
      <c r="BH90" s="919">
        <v>0</v>
      </c>
      <c r="BI90" s="920">
        <v>0</v>
      </c>
      <c r="BJ90" s="920">
        <v>0</v>
      </c>
      <c r="BK90" s="920">
        <v>0</v>
      </c>
      <c r="BL90" s="920">
        <v>0</v>
      </c>
      <c r="BM90" s="920">
        <v>0</v>
      </c>
      <c r="BN90" s="921">
        <v>0</v>
      </c>
      <c r="BO90" s="919">
        <v>0</v>
      </c>
      <c r="BP90" s="920">
        <v>0</v>
      </c>
      <c r="BQ90" s="920">
        <v>0</v>
      </c>
      <c r="BR90" s="920">
        <v>0</v>
      </c>
      <c r="BS90" s="920">
        <v>0</v>
      </c>
      <c r="BT90" s="920">
        <v>0</v>
      </c>
      <c r="BU90" s="920">
        <v>0</v>
      </c>
      <c r="BV90" s="920">
        <v>0</v>
      </c>
      <c r="BW90" s="920">
        <v>0</v>
      </c>
      <c r="BX90" s="921">
        <v>0</v>
      </c>
      <c r="BY90" s="919">
        <v>0</v>
      </c>
      <c r="BZ90" s="920">
        <v>0</v>
      </c>
      <c r="CA90" s="920">
        <v>0</v>
      </c>
      <c r="CB90" s="920">
        <v>0</v>
      </c>
      <c r="CC90" s="920">
        <v>0</v>
      </c>
      <c r="CD90" s="920">
        <v>0</v>
      </c>
      <c r="CE90" s="920">
        <v>0</v>
      </c>
      <c r="CF90" s="920">
        <v>0</v>
      </c>
      <c r="CG90" s="921">
        <v>0</v>
      </c>
      <c r="CH90" s="919">
        <v>0</v>
      </c>
      <c r="CI90" s="920">
        <v>0</v>
      </c>
      <c r="CJ90" s="920">
        <v>0</v>
      </c>
      <c r="CK90" s="920">
        <v>0</v>
      </c>
      <c r="CL90" s="920">
        <v>0</v>
      </c>
      <c r="CM90" s="921">
        <v>0</v>
      </c>
      <c r="CN90" s="919">
        <v>0</v>
      </c>
      <c r="CO90" s="921">
        <v>0</v>
      </c>
      <c r="CP90" s="919">
        <v>0</v>
      </c>
      <c r="CQ90" s="920">
        <v>0</v>
      </c>
      <c r="CR90" s="920">
        <v>0</v>
      </c>
      <c r="CS90" s="920">
        <v>0</v>
      </c>
      <c r="CT90" s="920">
        <v>0</v>
      </c>
      <c r="CU90" s="921">
        <v>0</v>
      </c>
      <c r="CV90" s="919">
        <v>0</v>
      </c>
      <c r="CW90" s="921">
        <v>14.1909635588</v>
      </c>
      <c r="CX90" s="921">
        <v>14.1909635588</v>
      </c>
    </row>
    <row r="91" spans="1:102" ht="15.75" thickBot="1" x14ac:dyDescent="0.3">
      <c r="A91" s="918"/>
      <c r="B91" s="918" t="s">
        <v>790</v>
      </c>
      <c r="C91" s="1549">
        <v>0</v>
      </c>
      <c r="D91" s="1550">
        <v>0</v>
      </c>
      <c r="E91" s="1550">
        <v>0</v>
      </c>
      <c r="F91" s="1550">
        <v>3.0968563048818804E-3</v>
      </c>
      <c r="G91" s="1550">
        <v>0</v>
      </c>
      <c r="H91" s="1551">
        <v>4.33372951863297E-2</v>
      </c>
      <c r="I91" s="1549">
        <v>3.5566435568207669E-2</v>
      </c>
      <c r="J91" s="1550">
        <v>1.0840819346421718E-2</v>
      </c>
      <c r="K91" s="1550">
        <v>0</v>
      </c>
      <c r="L91" s="1550">
        <v>8.1560336319948679E-3</v>
      </c>
      <c r="M91" s="1550">
        <v>1.4654643336348571E-2</v>
      </c>
      <c r="N91" s="1550">
        <v>2.1056761846273E-2</v>
      </c>
      <c r="O91" s="1551">
        <v>4.2731218407832484E-2</v>
      </c>
      <c r="P91" s="1549">
        <v>0</v>
      </c>
      <c r="Q91" s="1550">
        <v>0</v>
      </c>
      <c r="R91" s="1550">
        <v>2.2147103330641887E-2</v>
      </c>
      <c r="S91" s="1550">
        <v>0</v>
      </c>
      <c r="T91" s="1550">
        <v>0</v>
      </c>
      <c r="U91" s="1550">
        <v>2.6574424280454794E-2</v>
      </c>
      <c r="V91" s="1550">
        <v>0</v>
      </c>
      <c r="W91" s="1550">
        <v>0</v>
      </c>
      <c r="X91" s="1550">
        <v>5.0203240134714021E-2</v>
      </c>
      <c r="Y91" s="1551">
        <v>0.12741852320032387</v>
      </c>
      <c r="Z91" s="1549">
        <v>4.8341481277717471E-3</v>
      </c>
      <c r="AA91" s="1550">
        <v>0</v>
      </c>
      <c r="AB91" s="1550">
        <v>2.3655590547930951E-2</v>
      </c>
      <c r="AC91" s="1550">
        <v>3.3603068474724732E-2</v>
      </c>
      <c r="AD91" s="1550">
        <v>0</v>
      </c>
      <c r="AE91" s="1550">
        <v>1.471859327986959E-2</v>
      </c>
      <c r="AF91" s="1550">
        <v>7.0272066731201189E-3</v>
      </c>
      <c r="AG91" s="1550">
        <v>2.5192038889226179E-2</v>
      </c>
      <c r="AH91" s="1551">
        <v>0</v>
      </c>
      <c r="AI91" s="1549">
        <v>0</v>
      </c>
      <c r="AJ91" s="1550">
        <v>0</v>
      </c>
      <c r="AK91" s="1550">
        <v>0</v>
      </c>
      <c r="AL91" s="1550">
        <v>0</v>
      </c>
      <c r="AM91" s="1550">
        <v>0</v>
      </c>
      <c r="AN91" s="1551">
        <v>6.7775354622973183E-2</v>
      </c>
      <c r="AO91" s="1549">
        <v>0</v>
      </c>
      <c r="AP91" s="1551">
        <v>0</v>
      </c>
      <c r="AQ91" s="1549">
        <v>0</v>
      </c>
      <c r="AR91" s="1550">
        <v>0</v>
      </c>
      <c r="AS91" s="1550">
        <v>7.6314607983396024E-2</v>
      </c>
      <c r="AT91" s="1550">
        <v>1.5129834468716069E-2</v>
      </c>
      <c r="AU91" s="1550">
        <v>0.1638034102784354</v>
      </c>
      <c r="AV91" s="1551">
        <v>5.8100636987298233E-2</v>
      </c>
      <c r="AW91" s="1549">
        <v>0</v>
      </c>
      <c r="AX91" s="1551">
        <v>0</v>
      </c>
      <c r="AY91" s="1551">
        <v>1.9009545359534554E-2</v>
      </c>
      <c r="BB91" s="919">
        <v>0</v>
      </c>
      <c r="BC91" s="920">
        <v>0</v>
      </c>
      <c r="BD91" s="920">
        <v>0</v>
      </c>
      <c r="BE91" s="920">
        <v>0.51780357020000012</v>
      </c>
      <c r="BF91" s="920">
        <v>0</v>
      </c>
      <c r="BG91" s="921">
        <v>15.227917728800001</v>
      </c>
      <c r="BH91" s="919">
        <v>4.6955122200000003</v>
      </c>
      <c r="BI91" s="920">
        <v>2.7598556552000004</v>
      </c>
      <c r="BJ91" s="920">
        <v>0</v>
      </c>
      <c r="BK91" s="920">
        <v>2.7598556552000004</v>
      </c>
      <c r="BL91" s="920">
        <v>3.1304952126000001</v>
      </c>
      <c r="BM91" s="920">
        <v>2.0796567456000004</v>
      </c>
      <c r="BN91" s="921">
        <v>4.8297473966000002</v>
      </c>
      <c r="BO91" s="919">
        <v>0</v>
      </c>
      <c r="BP91" s="920">
        <v>0</v>
      </c>
      <c r="BQ91" s="920">
        <v>6.2396709171999998</v>
      </c>
      <c r="BR91" s="920">
        <v>0</v>
      </c>
      <c r="BS91" s="920">
        <v>0</v>
      </c>
      <c r="BT91" s="920">
        <v>2.0795551490000004</v>
      </c>
      <c r="BU91" s="920">
        <v>0</v>
      </c>
      <c r="BV91" s="920">
        <v>0</v>
      </c>
      <c r="BW91" s="920">
        <v>3.9038306958000004</v>
      </c>
      <c r="BX91" s="921">
        <v>5.5420524096000001</v>
      </c>
      <c r="BY91" s="919">
        <v>0.55722860760000015</v>
      </c>
      <c r="BZ91" s="920">
        <v>0</v>
      </c>
      <c r="CA91" s="920">
        <v>6.9800257156000001</v>
      </c>
      <c r="CB91" s="920">
        <v>6.9800257156000001</v>
      </c>
      <c r="CC91" s="920">
        <v>0</v>
      </c>
      <c r="CD91" s="920">
        <v>6.9800257156000001</v>
      </c>
      <c r="CE91" s="920">
        <v>1.0037697432000001</v>
      </c>
      <c r="CF91" s="920">
        <v>5.3243912637999999</v>
      </c>
      <c r="CG91" s="921">
        <v>0</v>
      </c>
      <c r="CH91" s="919">
        <v>0</v>
      </c>
      <c r="CI91" s="920">
        <v>0</v>
      </c>
      <c r="CJ91" s="920">
        <v>0</v>
      </c>
      <c r="CK91" s="920">
        <v>0</v>
      </c>
      <c r="CL91" s="920">
        <v>0</v>
      </c>
      <c r="CM91" s="921">
        <v>55.661322032400001</v>
      </c>
      <c r="CN91" s="919">
        <v>0</v>
      </c>
      <c r="CO91" s="921">
        <v>0</v>
      </c>
      <c r="CP91" s="919">
        <v>0</v>
      </c>
      <c r="CQ91" s="920">
        <v>0</v>
      </c>
      <c r="CR91" s="920">
        <v>6.3052064180000009</v>
      </c>
      <c r="CS91" s="920">
        <v>1.9375895756000003</v>
      </c>
      <c r="CT91" s="920">
        <v>7.0990666781999998</v>
      </c>
      <c r="CU91" s="921">
        <v>11.4989838306</v>
      </c>
      <c r="CV91" s="919">
        <v>0</v>
      </c>
      <c r="CW91" s="921">
        <v>0</v>
      </c>
      <c r="CX91" s="921">
        <v>164.09358865200005</v>
      </c>
    </row>
    <row r="92" spans="1:102" ht="15.75" thickBot="1" x14ac:dyDescent="0.3">
      <c r="A92" s="1535" t="s">
        <v>791</v>
      </c>
      <c r="B92" s="1526"/>
      <c r="C92" s="1543">
        <v>0</v>
      </c>
      <c r="D92" s="1544">
        <v>0</v>
      </c>
      <c r="E92" s="1544">
        <v>0</v>
      </c>
      <c r="F92" s="1544">
        <v>0.44349566827064507</v>
      </c>
      <c r="G92" s="1544">
        <v>0</v>
      </c>
      <c r="H92" s="1545">
        <v>0</v>
      </c>
      <c r="I92" s="1543">
        <v>0</v>
      </c>
      <c r="J92" s="1544">
        <v>0</v>
      </c>
      <c r="K92" s="1544">
        <v>0</v>
      </c>
      <c r="L92" s="1544">
        <v>0</v>
      </c>
      <c r="M92" s="1544">
        <v>0</v>
      </c>
      <c r="N92" s="1544">
        <v>0</v>
      </c>
      <c r="O92" s="1545">
        <v>0</v>
      </c>
      <c r="P92" s="1543">
        <v>5.4169619835790298E-6</v>
      </c>
      <c r="Q92" s="1544">
        <v>0</v>
      </c>
      <c r="R92" s="1544">
        <v>0</v>
      </c>
      <c r="S92" s="1544">
        <v>0</v>
      </c>
      <c r="T92" s="1544">
        <v>0</v>
      </c>
      <c r="U92" s="1544">
        <v>0</v>
      </c>
      <c r="V92" s="1544">
        <v>0</v>
      </c>
      <c r="W92" s="1544">
        <v>0</v>
      </c>
      <c r="X92" s="1544">
        <v>0</v>
      </c>
      <c r="Y92" s="1545">
        <v>0</v>
      </c>
      <c r="Z92" s="1543">
        <v>0</v>
      </c>
      <c r="AA92" s="1544">
        <v>0</v>
      </c>
      <c r="AB92" s="1544">
        <v>0</v>
      </c>
      <c r="AC92" s="1544">
        <v>0</v>
      </c>
      <c r="AD92" s="1544">
        <v>0</v>
      </c>
      <c r="AE92" s="1544">
        <v>0</v>
      </c>
      <c r="AF92" s="1544">
        <v>0</v>
      </c>
      <c r="AG92" s="1544">
        <v>0</v>
      </c>
      <c r="AH92" s="1545">
        <v>0</v>
      </c>
      <c r="AI92" s="1543">
        <v>0</v>
      </c>
      <c r="AJ92" s="1544">
        <v>0</v>
      </c>
      <c r="AK92" s="1544">
        <v>0</v>
      </c>
      <c r="AL92" s="1544">
        <v>0</v>
      </c>
      <c r="AM92" s="1544">
        <v>0</v>
      </c>
      <c r="AN92" s="1545">
        <v>0</v>
      </c>
      <c r="AO92" s="1543">
        <v>0</v>
      </c>
      <c r="AP92" s="1545">
        <v>0</v>
      </c>
      <c r="AQ92" s="1543">
        <v>0</v>
      </c>
      <c r="AR92" s="1544">
        <v>0</v>
      </c>
      <c r="AS92" s="1544">
        <v>0</v>
      </c>
      <c r="AT92" s="1544">
        <v>0</v>
      </c>
      <c r="AU92" s="1544">
        <v>0</v>
      </c>
      <c r="AV92" s="1545">
        <v>0</v>
      </c>
      <c r="AW92" s="1543">
        <v>0</v>
      </c>
      <c r="AX92" s="1545">
        <v>8.1565686579138028E-3</v>
      </c>
      <c r="AY92" s="1545">
        <v>8.7421110548702285E-3</v>
      </c>
      <c r="BB92" s="1527">
        <f>BB93</f>
        <v>0</v>
      </c>
      <c r="BC92" s="1528">
        <f t="shared" ref="BC92:CM92" si="26">BC93</f>
        <v>0</v>
      </c>
      <c r="BD92" s="1528">
        <f t="shared" si="26"/>
        <v>0</v>
      </c>
      <c r="BE92" s="1528">
        <f t="shared" si="26"/>
        <v>74.153792682200006</v>
      </c>
      <c r="BF92" s="1528">
        <f t="shared" si="26"/>
        <v>0</v>
      </c>
      <c r="BG92" s="1529">
        <f t="shared" si="26"/>
        <v>0</v>
      </c>
      <c r="BH92" s="1527">
        <f t="shared" si="26"/>
        <v>0</v>
      </c>
      <c r="BI92" s="1528">
        <f t="shared" si="26"/>
        <v>0</v>
      </c>
      <c r="BJ92" s="1528">
        <f t="shared" si="26"/>
        <v>0</v>
      </c>
      <c r="BK92" s="1528">
        <f t="shared" si="26"/>
        <v>0</v>
      </c>
      <c r="BL92" s="1528">
        <f t="shared" si="26"/>
        <v>0</v>
      </c>
      <c r="BM92" s="1528">
        <f t="shared" si="26"/>
        <v>0</v>
      </c>
      <c r="BN92" s="1529">
        <f t="shared" si="26"/>
        <v>0</v>
      </c>
      <c r="BO92" s="1527">
        <f t="shared" si="26"/>
        <v>9.8742839999999997E-4</v>
      </c>
      <c r="BP92" s="1528">
        <f t="shared" si="26"/>
        <v>0</v>
      </c>
      <c r="BQ92" s="1528">
        <f t="shared" si="26"/>
        <v>0</v>
      </c>
      <c r="BR92" s="1528">
        <f t="shared" si="26"/>
        <v>0</v>
      </c>
      <c r="BS92" s="1528">
        <f t="shared" si="26"/>
        <v>0</v>
      </c>
      <c r="BT92" s="1528">
        <f t="shared" si="26"/>
        <v>0</v>
      </c>
      <c r="BU92" s="1528">
        <f t="shared" si="26"/>
        <v>0</v>
      </c>
      <c r="BV92" s="1528">
        <f t="shared" si="26"/>
        <v>0</v>
      </c>
      <c r="BW92" s="1528">
        <f t="shared" si="26"/>
        <v>0</v>
      </c>
      <c r="BX92" s="1529">
        <f t="shared" si="26"/>
        <v>0</v>
      </c>
      <c r="BY92" s="1527">
        <f t="shared" si="26"/>
        <v>0</v>
      </c>
      <c r="BZ92" s="1528">
        <f t="shared" si="26"/>
        <v>0</v>
      </c>
      <c r="CA92" s="1528">
        <f t="shared" si="26"/>
        <v>0</v>
      </c>
      <c r="CB92" s="1528">
        <f t="shared" si="26"/>
        <v>0</v>
      </c>
      <c r="CC92" s="1528">
        <f t="shared" si="26"/>
        <v>0</v>
      </c>
      <c r="CD92" s="1528">
        <f t="shared" si="26"/>
        <v>0</v>
      </c>
      <c r="CE92" s="1528">
        <f t="shared" si="26"/>
        <v>0</v>
      </c>
      <c r="CF92" s="1528">
        <f t="shared" si="26"/>
        <v>0</v>
      </c>
      <c r="CG92" s="1529">
        <f t="shared" si="26"/>
        <v>0</v>
      </c>
      <c r="CH92" s="1527">
        <f t="shared" si="26"/>
        <v>0</v>
      </c>
      <c r="CI92" s="1528">
        <f t="shared" si="26"/>
        <v>0</v>
      </c>
      <c r="CJ92" s="1528">
        <f t="shared" si="26"/>
        <v>0</v>
      </c>
      <c r="CK92" s="1528">
        <f t="shared" si="26"/>
        <v>0</v>
      </c>
      <c r="CL92" s="1528">
        <f t="shared" si="26"/>
        <v>0</v>
      </c>
      <c r="CM92" s="1529">
        <f t="shared" si="26"/>
        <v>0</v>
      </c>
      <c r="CN92" s="1527"/>
      <c r="CO92" s="1529">
        <f t="shared" ref="CO92:CW92" si="27">CO93</f>
        <v>0</v>
      </c>
      <c r="CP92" s="1527">
        <f t="shared" si="27"/>
        <v>0</v>
      </c>
      <c r="CQ92" s="1528">
        <f t="shared" si="27"/>
        <v>0</v>
      </c>
      <c r="CR92" s="1528">
        <f t="shared" si="27"/>
        <v>0</v>
      </c>
      <c r="CS92" s="1528">
        <f t="shared" si="27"/>
        <v>0</v>
      </c>
      <c r="CT92" s="1528">
        <f t="shared" si="27"/>
        <v>0</v>
      </c>
      <c r="CU92" s="1529">
        <f t="shared" si="27"/>
        <v>0</v>
      </c>
      <c r="CV92" s="1527">
        <f t="shared" si="27"/>
        <v>0</v>
      </c>
      <c r="CW92" s="1529">
        <f t="shared" si="27"/>
        <v>1.308590962</v>
      </c>
      <c r="CX92" s="1529">
        <f t="shared" ref="CX92" si="28">SUM(BB92:CW92)</f>
        <v>75.463371072599998</v>
      </c>
    </row>
    <row r="93" spans="1:102" ht="15.75" thickBot="1" x14ac:dyDescent="0.3">
      <c r="A93" s="918"/>
      <c r="B93" s="918" t="s">
        <v>792</v>
      </c>
      <c r="C93" s="1549">
        <v>0</v>
      </c>
      <c r="D93" s="1550">
        <v>0</v>
      </c>
      <c r="E93" s="1550">
        <v>0</v>
      </c>
      <c r="F93" s="1550">
        <v>0.44349566827064507</v>
      </c>
      <c r="G93" s="1550">
        <v>0</v>
      </c>
      <c r="H93" s="1551">
        <v>0</v>
      </c>
      <c r="I93" s="1549">
        <v>0</v>
      </c>
      <c r="J93" s="1550">
        <v>0</v>
      </c>
      <c r="K93" s="1550">
        <v>0</v>
      </c>
      <c r="L93" s="1550">
        <v>0</v>
      </c>
      <c r="M93" s="1550">
        <v>0</v>
      </c>
      <c r="N93" s="1550">
        <v>0</v>
      </c>
      <c r="O93" s="1551">
        <v>0</v>
      </c>
      <c r="P93" s="1549">
        <v>5.4169619835790298E-6</v>
      </c>
      <c r="Q93" s="1550">
        <v>0</v>
      </c>
      <c r="R93" s="1550">
        <v>0</v>
      </c>
      <c r="S93" s="1550">
        <v>0</v>
      </c>
      <c r="T93" s="1550">
        <v>0</v>
      </c>
      <c r="U93" s="1550">
        <v>0</v>
      </c>
      <c r="V93" s="1550">
        <v>0</v>
      </c>
      <c r="W93" s="1550">
        <v>0</v>
      </c>
      <c r="X93" s="1550">
        <v>0</v>
      </c>
      <c r="Y93" s="1551">
        <v>0</v>
      </c>
      <c r="Z93" s="1549">
        <v>0</v>
      </c>
      <c r="AA93" s="1550">
        <v>0</v>
      </c>
      <c r="AB93" s="1550">
        <v>0</v>
      </c>
      <c r="AC93" s="1550">
        <v>0</v>
      </c>
      <c r="AD93" s="1550">
        <v>0</v>
      </c>
      <c r="AE93" s="1550">
        <v>0</v>
      </c>
      <c r="AF93" s="1550">
        <v>0</v>
      </c>
      <c r="AG93" s="1550">
        <v>0</v>
      </c>
      <c r="AH93" s="1551">
        <v>0</v>
      </c>
      <c r="AI93" s="1549">
        <v>0</v>
      </c>
      <c r="AJ93" s="1550">
        <v>0</v>
      </c>
      <c r="AK93" s="1550">
        <v>0</v>
      </c>
      <c r="AL93" s="1550">
        <v>0</v>
      </c>
      <c r="AM93" s="1550">
        <v>0</v>
      </c>
      <c r="AN93" s="1551">
        <v>0</v>
      </c>
      <c r="AO93" s="1549">
        <v>0</v>
      </c>
      <c r="AP93" s="1551">
        <v>0</v>
      </c>
      <c r="AQ93" s="1549">
        <v>0</v>
      </c>
      <c r="AR93" s="1550">
        <v>0</v>
      </c>
      <c r="AS93" s="1550">
        <v>0</v>
      </c>
      <c r="AT93" s="1550">
        <v>0</v>
      </c>
      <c r="AU93" s="1550">
        <v>0</v>
      </c>
      <c r="AV93" s="1551">
        <v>0</v>
      </c>
      <c r="AW93" s="1549">
        <v>0</v>
      </c>
      <c r="AX93" s="1551">
        <v>8.1565686579138028E-3</v>
      </c>
      <c r="AY93" s="1551">
        <v>8.7421110548702285E-3</v>
      </c>
      <c r="BB93" s="919">
        <v>0</v>
      </c>
      <c r="BC93" s="920">
        <v>0</v>
      </c>
      <c r="BD93" s="920">
        <v>0</v>
      </c>
      <c r="BE93" s="920">
        <v>74.153792682200006</v>
      </c>
      <c r="BF93" s="920">
        <v>0</v>
      </c>
      <c r="BG93" s="921">
        <v>0</v>
      </c>
      <c r="BH93" s="919">
        <v>0</v>
      </c>
      <c r="BI93" s="920">
        <v>0</v>
      </c>
      <c r="BJ93" s="920">
        <v>0</v>
      </c>
      <c r="BK93" s="920">
        <v>0</v>
      </c>
      <c r="BL93" s="920">
        <v>0</v>
      </c>
      <c r="BM93" s="920">
        <v>0</v>
      </c>
      <c r="BN93" s="921">
        <v>0</v>
      </c>
      <c r="BO93" s="919">
        <v>9.8742839999999997E-4</v>
      </c>
      <c r="BP93" s="920">
        <v>0</v>
      </c>
      <c r="BQ93" s="920">
        <v>0</v>
      </c>
      <c r="BR93" s="920">
        <v>0</v>
      </c>
      <c r="BS93" s="920">
        <v>0</v>
      </c>
      <c r="BT93" s="920">
        <v>0</v>
      </c>
      <c r="BU93" s="920">
        <v>0</v>
      </c>
      <c r="BV93" s="920">
        <v>0</v>
      </c>
      <c r="BW93" s="920">
        <v>0</v>
      </c>
      <c r="BX93" s="921">
        <v>0</v>
      </c>
      <c r="BY93" s="919">
        <v>0</v>
      </c>
      <c r="BZ93" s="920">
        <v>0</v>
      </c>
      <c r="CA93" s="920">
        <v>0</v>
      </c>
      <c r="CB93" s="920">
        <v>0</v>
      </c>
      <c r="CC93" s="920">
        <v>0</v>
      </c>
      <c r="CD93" s="920">
        <v>0</v>
      </c>
      <c r="CE93" s="920">
        <v>0</v>
      </c>
      <c r="CF93" s="920">
        <v>0</v>
      </c>
      <c r="CG93" s="921">
        <v>0</v>
      </c>
      <c r="CH93" s="919">
        <v>0</v>
      </c>
      <c r="CI93" s="920">
        <v>0</v>
      </c>
      <c r="CJ93" s="920">
        <v>0</v>
      </c>
      <c r="CK93" s="920">
        <v>0</v>
      </c>
      <c r="CL93" s="920">
        <v>0</v>
      </c>
      <c r="CM93" s="921">
        <v>0</v>
      </c>
      <c r="CN93" s="919">
        <v>0</v>
      </c>
      <c r="CO93" s="921">
        <v>0</v>
      </c>
      <c r="CP93" s="919">
        <v>0</v>
      </c>
      <c r="CQ93" s="920">
        <v>0</v>
      </c>
      <c r="CR93" s="920">
        <v>0</v>
      </c>
      <c r="CS93" s="920">
        <v>0</v>
      </c>
      <c r="CT93" s="920">
        <v>0</v>
      </c>
      <c r="CU93" s="921">
        <v>0</v>
      </c>
      <c r="CV93" s="919">
        <v>0</v>
      </c>
      <c r="CW93" s="921">
        <v>1.308590962</v>
      </c>
      <c r="CX93" s="921">
        <v>75.463371072599998</v>
      </c>
    </row>
    <row r="94" spans="1:102" ht="15.75" thickBot="1" x14ac:dyDescent="0.3">
      <c r="A94" s="1536" t="s">
        <v>766</v>
      </c>
      <c r="B94" s="1526"/>
      <c r="C94" s="1543">
        <v>4.8534729877314456E-2</v>
      </c>
      <c r="D94" s="1544">
        <v>0</v>
      </c>
      <c r="E94" s="1544">
        <v>6.155567114141753E-2</v>
      </c>
      <c r="F94" s="1544">
        <v>0</v>
      </c>
      <c r="G94" s="1544">
        <v>0</v>
      </c>
      <c r="H94" s="1545">
        <v>7.9715997146215134E-2</v>
      </c>
      <c r="I94" s="1543">
        <v>0</v>
      </c>
      <c r="J94" s="1544">
        <v>0</v>
      </c>
      <c r="K94" s="1544">
        <v>0</v>
      </c>
      <c r="L94" s="1544">
        <v>0</v>
      </c>
      <c r="M94" s="1544">
        <v>2.3560096128503585E-2</v>
      </c>
      <c r="N94" s="1544">
        <v>5.8328789708190644E-2</v>
      </c>
      <c r="O94" s="1545">
        <v>0</v>
      </c>
      <c r="P94" s="1543">
        <v>0</v>
      </c>
      <c r="Q94" s="1544">
        <v>0</v>
      </c>
      <c r="R94" s="1544">
        <v>0</v>
      </c>
      <c r="S94" s="1544">
        <v>0</v>
      </c>
      <c r="T94" s="1544">
        <v>0</v>
      </c>
      <c r="U94" s="1544">
        <v>0</v>
      </c>
      <c r="V94" s="1544">
        <v>4.0020672365505515E-2</v>
      </c>
      <c r="W94" s="1544">
        <v>0</v>
      </c>
      <c r="X94" s="1544">
        <v>6.0784458281023773E-2</v>
      </c>
      <c r="Y94" s="1545">
        <v>0</v>
      </c>
      <c r="Z94" s="1543">
        <v>5.332874284623991E-2</v>
      </c>
      <c r="AA94" s="1544">
        <v>2.7915562788081889E-2</v>
      </c>
      <c r="AB94" s="1544">
        <v>0</v>
      </c>
      <c r="AC94" s="1544">
        <v>0</v>
      </c>
      <c r="AD94" s="1544">
        <v>0</v>
      </c>
      <c r="AE94" s="1544">
        <v>0</v>
      </c>
      <c r="AF94" s="1544">
        <v>0</v>
      </c>
      <c r="AG94" s="1544">
        <v>5.8996228783405075E-2</v>
      </c>
      <c r="AH94" s="1545">
        <v>0</v>
      </c>
      <c r="AI94" s="1543">
        <v>0</v>
      </c>
      <c r="AJ94" s="1544">
        <v>2.9857957539907898E-3</v>
      </c>
      <c r="AK94" s="1544">
        <v>0</v>
      </c>
      <c r="AL94" s="1544">
        <v>0</v>
      </c>
      <c r="AM94" s="1544">
        <v>0</v>
      </c>
      <c r="AN94" s="1545">
        <v>8.4237482753419107E-3</v>
      </c>
      <c r="AO94" s="1543">
        <v>0</v>
      </c>
      <c r="AP94" s="1545">
        <v>0</v>
      </c>
      <c r="AQ94" s="1543">
        <v>0</v>
      </c>
      <c r="AR94" s="1544">
        <v>0</v>
      </c>
      <c r="AS94" s="1544">
        <v>0</v>
      </c>
      <c r="AT94" s="1544">
        <v>0</v>
      </c>
      <c r="AU94" s="1544">
        <v>2.3640631931322337E-2</v>
      </c>
      <c r="AV94" s="1545">
        <v>6.1679478470239413E-2</v>
      </c>
      <c r="AW94" s="1543">
        <v>9.1972733745084453E-2</v>
      </c>
      <c r="AX94" s="1545">
        <v>0.36450993852133151</v>
      </c>
      <c r="AY94" s="1545">
        <v>2.1605334947875501E-2</v>
      </c>
      <c r="BB94" s="1527">
        <f>SUM(BB95:BB101)</f>
        <v>6.0024319488</v>
      </c>
      <c r="BC94" s="1528">
        <f t="shared" ref="BC94:CV94" si="29">SUM(BC95:BC101)</f>
        <v>0</v>
      </c>
      <c r="BD94" s="1528">
        <f t="shared" si="29"/>
        <v>15.017190739599998</v>
      </c>
      <c r="BE94" s="1528">
        <f t="shared" si="29"/>
        <v>0</v>
      </c>
      <c r="BF94" s="1528">
        <f t="shared" si="29"/>
        <v>0</v>
      </c>
      <c r="BG94" s="1529">
        <f t="shared" si="29"/>
        <v>28.010715504800004</v>
      </c>
      <c r="BH94" s="1527">
        <f t="shared" si="29"/>
        <v>0</v>
      </c>
      <c r="BI94" s="1528">
        <f t="shared" si="29"/>
        <v>0</v>
      </c>
      <c r="BJ94" s="1528">
        <f t="shared" si="29"/>
        <v>0</v>
      </c>
      <c r="BK94" s="1528">
        <f t="shared" si="29"/>
        <v>0</v>
      </c>
      <c r="BL94" s="1528">
        <f t="shared" si="29"/>
        <v>5.0328599916000005</v>
      </c>
      <c r="BM94" s="1528">
        <f t="shared" si="29"/>
        <v>5.7608031978000005</v>
      </c>
      <c r="BN94" s="1529">
        <f t="shared" si="29"/>
        <v>0</v>
      </c>
      <c r="BO94" s="1527">
        <f t="shared" si="29"/>
        <v>0</v>
      </c>
      <c r="BP94" s="1528">
        <f t="shared" si="29"/>
        <v>0</v>
      </c>
      <c r="BQ94" s="1528">
        <f t="shared" si="29"/>
        <v>0</v>
      </c>
      <c r="BR94" s="1528">
        <f t="shared" si="29"/>
        <v>0</v>
      </c>
      <c r="BS94" s="1528">
        <f t="shared" si="29"/>
        <v>0</v>
      </c>
      <c r="BT94" s="1528">
        <f t="shared" si="29"/>
        <v>0</v>
      </c>
      <c r="BU94" s="1528">
        <f t="shared" si="29"/>
        <v>3.1055399732</v>
      </c>
      <c r="BV94" s="1528">
        <f t="shared" si="29"/>
        <v>0</v>
      </c>
      <c r="BW94" s="1528">
        <f t="shared" si="29"/>
        <v>4.7266318554000009</v>
      </c>
      <c r="BX94" s="1529">
        <f t="shared" si="29"/>
        <v>0</v>
      </c>
      <c r="BY94" s="1527">
        <f t="shared" si="29"/>
        <v>6.1471639544000007</v>
      </c>
      <c r="BZ94" s="1528">
        <f t="shared" si="29"/>
        <v>11.7014760072</v>
      </c>
      <c r="CA94" s="1528">
        <f t="shared" si="29"/>
        <v>0</v>
      </c>
      <c r="CB94" s="1528">
        <f t="shared" si="29"/>
        <v>0</v>
      </c>
      <c r="CC94" s="1528">
        <f t="shared" si="29"/>
        <v>0</v>
      </c>
      <c r="CD94" s="1528">
        <f t="shared" si="29"/>
        <v>0</v>
      </c>
      <c r="CE94" s="1528">
        <f t="shared" si="29"/>
        <v>0</v>
      </c>
      <c r="CF94" s="1528">
        <f t="shared" si="29"/>
        <v>12.4689790498</v>
      </c>
      <c r="CG94" s="1529">
        <f t="shared" si="29"/>
        <v>0</v>
      </c>
      <c r="CH94" s="1527">
        <f t="shared" si="29"/>
        <v>0</v>
      </c>
      <c r="CI94" s="1528">
        <f t="shared" si="29"/>
        <v>0.86787719060000013</v>
      </c>
      <c r="CJ94" s="1528">
        <f t="shared" si="29"/>
        <v>0</v>
      </c>
      <c r="CK94" s="1528">
        <f t="shared" si="29"/>
        <v>0</v>
      </c>
      <c r="CL94" s="1528">
        <f t="shared" si="29"/>
        <v>0</v>
      </c>
      <c r="CM94" s="1529">
        <f t="shared" si="29"/>
        <v>6.9181042000000001</v>
      </c>
      <c r="CN94" s="1527">
        <f t="shared" si="29"/>
        <v>0</v>
      </c>
      <c r="CO94" s="1529">
        <f t="shared" si="29"/>
        <v>0</v>
      </c>
      <c r="CP94" s="1527">
        <f t="shared" si="29"/>
        <v>0</v>
      </c>
      <c r="CQ94" s="1528">
        <f t="shared" si="29"/>
        <v>0</v>
      </c>
      <c r="CR94" s="1528">
        <f t="shared" si="29"/>
        <v>0</v>
      </c>
      <c r="CS94" s="1528">
        <f t="shared" si="29"/>
        <v>0</v>
      </c>
      <c r="CT94" s="1528">
        <f t="shared" si="29"/>
        <v>1.0245600022000001</v>
      </c>
      <c r="CU94" s="1529">
        <f t="shared" si="29"/>
        <v>12.207290012400001</v>
      </c>
      <c r="CV94" s="1527">
        <f t="shared" si="29"/>
        <v>9.0294681400000005</v>
      </c>
      <c r="CW94" s="1529">
        <f>SUM(CW95:CW101)</f>
        <v>58.479788635799999</v>
      </c>
      <c r="CX94" s="1529">
        <f t="shared" ref="CX94" si="30">SUM(BB94:CW94)</f>
        <v>186.50088040360001</v>
      </c>
    </row>
    <row r="95" spans="1:102" x14ac:dyDescent="0.25">
      <c r="A95" s="918"/>
      <c r="B95" s="1537" t="s">
        <v>773</v>
      </c>
      <c r="C95" s="1552">
        <v>0</v>
      </c>
      <c r="D95" s="1553">
        <v>0</v>
      </c>
      <c r="E95" s="1553">
        <v>0</v>
      </c>
      <c r="F95" s="1553">
        <v>0</v>
      </c>
      <c r="G95" s="1553">
        <v>0</v>
      </c>
      <c r="H95" s="1554">
        <v>1.4321903606154427E-2</v>
      </c>
      <c r="I95" s="1552">
        <v>0</v>
      </c>
      <c r="J95" s="1553">
        <v>0</v>
      </c>
      <c r="K95" s="1553">
        <v>0</v>
      </c>
      <c r="L95" s="1553">
        <v>0</v>
      </c>
      <c r="M95" s="1553">
        <v>2.3560096128503585E-2</v>
      </c>
      <c r="N95" s="1553">
        <v>5.0958281684212153E-2</v>
      </c>
      <c r="O95" s="1554">
        <v>0</v>
      </c>
      <c r="P95" s="1552">
        <v>0</v>
      </c>
      <c r="Q95" s="1553">
        <v>0</v>
      </c>
      <c r="R95" s="1553">
        <v>0</v>
      </c>
      <c r="S95" s="1553">
        <v>0</v>
      </c>
      <c r="T95" s="1553">
        <v>0</v>
      </c>
      <c r="U95" s="1553">
        <v>0</v>
      </c>
      <c r="V95" s="1553">
        <v>0</v>
      </c>
      <c r="W95" s="1553">
        <v>0</v>
      </c>
      <c r="X95" s="1553">
        <v>0</v>
      </c>
      <c r="Y95" s="1554">
        <v>0</v>
      </c>
      <c r="Z95" s="1552">
        <v>1.7464710204952442E-2</v>
      </c>
      <c r="AA95" s="1553">
        <v>1.4412647489179668E-2</v>
      </c>
      <c r="AB95" s="1553">
        <v>0</v>
      </c>
      <c r="AC95" s="1553">
        <v>0</v>
      </c>
      <c r="AD95" s="1553">
        <v>0</v>
      </c>
      <c r="AE95" s="1553">
        <v>0</v>
      </c>
      <c r="AF95" s="1553">
        <v>0</v>
      </c>
      <c r="AG95" s="1553">
        <v>1.9056367631899888E-2</v>
      </c>
      <c r="AH95" s="1554">
        <v>0</v>
      </c>
      <c r="AI95" s="1552">
        <v>0</v>
      </c>
      <c r="AJ95" s="1553">
        <v>0</v>
      </c>
      <c r="AK95" s="1553">
        <v>0</v>
      </c>
      <c r="AL95" s="1553">
        <v>0</v>
      </c>
      <c r="AM95" s="1553">
        <v>0</v>
      </c>
      <c r="AN95" s="1554">
        <v>0</v>
      </c>
      <c r="AO95" s="1552">
        <v>0</v>
      </c>
      <c r="AP95" s="1554">
        <v>0</v>
      </c>
      <c r="AQ95" s="1552">
        <v>0</v>
      </c>
      <c r="AR95" s="1553">
        <v>0</v>
      </c>
      <c r="AS95" s="1553">
        <v>0</v>
      </c>
      <c r="AT95" s="1553">
        <v>0</v>
      </c>
      <c r="AU95" s="1553">
        <v>0</v>
      </c>
      <c r="AV95" s="1554">
        <v>1.0170935349486331E-2</v>
      </c>
      <c r="AW95" s="1552">
        <v>0</v>
      </c>
      <c r="AX95" s="1554">
        <v>2.5094181723359896E-2</v>
      </c>
      <c r="AY95" s="1554">
        <v>3.8483106569326625E-3</v>
      </c>
      <c r="BB95" s="1538">
        <v>0</v>
      </c>
      <c r="BC95" s="1539">
        <v>0</v>
      </c>
      <c r="BD95" s="1539">
        <v>0</v>
      </c>
      <c r="BE95" s="1539">
        <v>0</v>
      </c>
      <c r="BF95" s="1539">
        <v>0</v>
      </c>
      <c r="BG95" s="1540">
        <v>5.0324499694000009</v>
      </c>
      <c r="BH95" s="1538">
        <v>0</v>
      </c>
      <c r="BI95" s="1539">
        <v>0</v>
      </c>
      <c r="BJ95" s="1539">
        <v>0</v>
      </c>
      <c r="BK95" s="1539">
        <v>0</v>
      </c>
      <c r="BL95" s="1539">
        <v>5.0328599916000005</v>
      </c>
      <c r="BM95" s="1539">
        <v>5.0328599916000005</v>
      </c>
      <c r="BN95" s="1540">
        <v>0</v>
      </c>
      <c r="BO95" s="1538">
        <v>0</v>
      </c>
      <c r="BP95" s="1539">
        <v>0</v>
      </c>
      <c r="BQ95" s="1539">
        <v>0</v>
      </c>
      <c r="BR95" s="1539">
        <v>0</v>
      </c>
      <c r="BS95" s="1539">
        <v>0</v>
      </c>
      <c r="BT95" s="1539">
        <v>0</v>
      </c>
      <c r="BU95" s="1539">
        <v>0</v>
      </c>
      <c r="BV95" s="1539">
        <v>0</v>
      </c>
      <c r="BW95" s="1539">
        <v>0</v>
      </c>
      <c r="BX95" s="1540">
        <v>0</v>
      </c>
      <c r="BY95" s="1538">
        <v>2.0131439691999997</v>
      </c>
      <c r="BZ95" s="1539">
        <v>6.0414060098000011</v>
      </c>
      <c r="CA95" s="1539">
        <v>0</v>
      </c>
      <c r="CB95" s="1539">
        <v>0</v>
      </c>
      <c r="CC95" s="1539">
        <v>0</v>
      </c>
      <c r="CD95" s="1539">
        <v>0</v>
      </c>
      <c r="CE95" s="1539">
        <v>0</v>
      </c>
      <c r="CF95" s="1539">
        <v>4.0276040294</v>
      </c>
      <c r="CG95" s="1540">
        <v>0</v>
      </c>
      <c r="CH95" s="1538">
        <v>0</v>
      </c>
      <c r="CI95" s="1539">
        <v>0</v>
      </c>
      <c r="CJ95" s="1539">
        <v>0</v>
      </c>
      <c r="CK95" s="1539">
        <v>0</v>
      </c>
      <c r="CL95" s="1539">
        <v>0</v>
      </c>
      <c r="CM95" s="1540">
        <v>0</v>
      </c>
      <c r="CN95" s="1538">
        <v>0</v>
      </c>
      <c r="CO95" s="1540">
        <v>0</v>
      </c>
      <c r="CP95" s="1538">
        <v>0</v>
      </c>
      <c r="CQ95" s="1539">
        <v>0</v>
      </c>
      <c r="CR95" s="1539">
        <v>0</v>
      </c>
      <c r="CS95" s="1539">
        <v>0</v>
      </c>
      <c r="CT95" s="1539">
        <v>0</v>
      </c>
      <c r="CU95" s="1540">
        <v>2.0129800152000001</v>
      </c>
      <c r="CV95" s="1538">
        <v>0</v>
      </c>
      <c r="CW95" s="1540">
        <v>4.0259600304000003</v>
      </c>
      <c r="CX95" s="1540">
        <v>33.219264006600007</v>
      </c>
    </row>
    <row r="96" spans="1:102" x14ac:dyDescent="0.25">
      <c r="A96" s="918"/>
      <c r="B96" s="1537" t="s">
        <v>671</v>
      </c>
      <c r="C96" s="1552">
        <v>0</v>
      </c>
      <c r="D96" s="1553">
        <v>0</v>
      </c>
      <c r="E96" s="1553">
        <v>0</v>
      </c>
      <c r="F96" s="1553">
        <v>0</v>
      </c>
      <c r="G96" s="1553">
        <v>0</v>
      </c>
      <c r="H96" s="1554">
        <v>0</v>
      </c>
      <c r="I96" s="1552">
        <v>0</v>
      </c>
      <c r="J96" s="1553">
        <v>0</v>
      </c>
      <c r="K96" s="1553">
        <v>0</v>
      </c>
      <c r="L96" s="1553">
        <v>0</v>
      </c>
      <c r="M96" s="1553">
        <v>0</v>
      </c>
      <c r="N96" s="1553">
        <v>0</v>
      </c>
      <c r="O96" s="1554">
        <v>0</v>
      </c>
      <c r="P96" s="1552">
        <v>0</v>
      </c>
      <c r="Q96" s="1553">
        <v>0</v>
      </c>
      <c r="R96" s="1553">
        <v>0</v>
      </c>
      <c r="S96" s="1553">
        <v>0</v>
      </c>
      <c r="T96" s="1553">
        <v>0</v>
      </c>
      <c r="U96" s="1553">
        <v>0</v>
      </c>
      <c r="V96" s="1553">
        <v>0</v>
      </c>
      <c r="W96" s="1553">
        <v>0</v>
      </c>
      <c r="X96" s="1553">
        <v>0</v>
      </c>
      <c r="Y96" s="1554">
        <v>0</v>
      </c>
      <c r="Z96" s="1552">
        <v>0</v>
      </c>
      <c r="AA96" s="1553">
        <v>0</v>
      </c>
      <c r="AB96" s="1553">
        <v>0</v>
      </c>
      <c r="AC96" s="1553">
        <v>0</v>
      </c>
      <c r="AD96" s="1553">
        <v>0</v>
      </c>
      <c r="AE96" s="1553">
        <v>0</v>
      </c>
      <c r="AF96" s="1553">
        <v>0</v>
      </c>
      <c r="AG96" s="1553">
        <v>9.8745158607206392E-3</v>
      </c>
      <c r="AH96" s="1554">
        <v>0</v>
      </c>
      <c r="AI96" s="1552">
        <v>0</v>
      </c>
      <c r="AJ96" s="1553">
        <v>0</v>
      </c>
      <c r="AK96" s="1553">
        <v>0</v>
      </c>
      <c r="AL96" s="1553">
        <v>0</v>
      </c>
      <c r="AM96" s="1553">
        <v>0</v>
      </c>
      <c r="AN96" s="1554">
        <v>0</v>
      </c>
      <c r="AO96" s="1552">
        <v>0</v>
      </c>
      <c r="AP96" s="1554">
        <v>0</v>
      </c>
      <c r="AQ96" s="1552">
        <v>0</v>
      </c>
      <c r="AR96" s="1553">
        <v>0</v>
      </c>
      <c r="AS96" s="1553">
        <v>0</v>
      </c>
      <c r="AT96" s="1553">
        <v>0</v>
      </c>
      <c r="AU96" s="1553">
        <v>0</v>
      </c>
      <c r="AV96" s="1554">
        <v>0</v>
      </c>
      <c r="AW96" s="1552">
        <v>0</v>
      </c>
      <c r="AX96" s="1554">
        <v>7.1540881616828769E-2</v>
      </c>
      <c r="AY96" s="1554">
        <v>1.5714001514253071E-3</v>
      </c>
      <c r="BB96" s="1538">
        <v>0</v>
      </c>
      <c r="BC96" s="1539">
        <v>0</v>
      </c>
      <c r="BD96" s="1539">
        <v>0</v>
      </c>
      <c r="BE96" s="1539">
        <v>0</v>
      </c>
      <c r="BF96" s="1539">
        <v>0</v>
      </c>
      <c r="BG96" s="1540">
        <v>0</v>
      </c>
      <c r="BH96" s="1538">
        <v>0</v>
      </c>
      <c r="BI96" s="1539">
        <v>0</v>
      </c>
      <c r="BJ96" s="1539">
        <v>0</v>
      </c>
      <c r="BK96" s="1539">
        <v>0</v>
      </c>
      <c r="BL96" s="1539">
        <v>0</v>
      </c>
      <c r="BM96" s="1539">
        <v>0</v>
      </c>
      <c r="BN96" s="1540">
        <v>0</v>
      </c>
      <c r="BO96" s="1538">
        <v>0</v>
      </c>
      <c r="BP96" s="1539">
        <v>0</v>
      </c>
      <c r="BQ96" s="1539">
        <v>0</v>
      </c>
      <c r="BR96" s="1539">
        <v>0</v>
      </c>
      <c r="BS96" s="1539">
        <v>0</v>
      </c>
      <c r="BT96" s="1539">
        <v>0</v>
      </c>
      <c r="BU96" s="1539">
        <v>0</v>
      </c>
      <c r="BV96" s="1539">
        <v>0</v>
      </c>
      <c r="BW96" s="1539">
        <v>0</v>
      </c>
      <c r="BX96" s="1540">
        <v>0</v>
      </c>
      <c r="BY96" s="1538">
        <v>0</v>
      </c>
      <c r="BZ96" s="1539">
        <v>0</v>
      </c>
      <c r="CA96" s="1539">
        <v>0</v>
      </c>
      <c r="CB96" s="1539">
        <v>0</v>
      </c>
      <c r="CC96" s="1539">
        <v>0</v>
      </c>
      <c r="CD96" s="1539">
        <v>0</v>
      </c>
      <c r="CE96" s="1539">
        <v>0</v>
      </c>
      <c r="CF96" s="1539">
        <v>2.0870000326000002</v>
      </c>
      <c r="CG96" s="1540">
        <v>0</v>
      </c>
      <c r="CH96" s="1538">
        <v>0</v>
      </c>
      <c r="CI96" s="1539">
        <v>0</v>
      </c>
      <c r="CJ96" s="1539">
        <v>0</v>
      </c>
      <c r="CK96" s="1539">
        <v>0</v>
      </c>
      <c r="CL96" s="1539">
        <v>0</v>
      </c>
      <c r="CM96" s="1540">
        <v>0</v>
      </c>
      <c r="CN96" s="1538">
        <v>0</v>
      </c>
      <c r="CO96" s="1540">
        <v>0</v>
      </c>
      <c r="CP96" s="1538">
        <v>0</v>
      </c>
      <c r="CQ96" s="1539">
        <v>0</v>
      </c>
      <c r="CR96" s="1539">
        <v>0</v>
      </c>
      <c r="CS96" s="1539">
        <v>0</v>
      </c>
      <c r="CT96" s="1539">
        <v>0</v>
      </c>
      <c r="CU96" s="1540">
        <v>0</v>
      </c>
      <c r="CV96" s="1538">
        <v>0</v>
      </c>
      <c r="CW96" s="1540">
        <v>11.477590028800002</v>
      </c>
      <c r="CX96" s="1540">
        <v>13.564590061400001</v>
      </c>
    </row>
    <row r="97" spans="1:102" x14ac:dyDescent="0.25">
      <c r="A97" s="918"/>
      <c r="B97" s="1537" t="s">
        <v>767</v>
      </c>
      <c r="C97" s="1552">
        <v>4.8534729877314456E-2</v>
      </c>
      <c r="D97" s="1553">
        <v>0</v>
      </c>
      <c r="E97" s="1553">
        <v>6.155567114141753E-2</v>
      </c>
      <c r="F97" s="1553">
        <v>0</v>
      </c>
      <c r="G97" s="1553">
        <v>0</v>
      </c>
      <c r="H97" s="1554">
        <v>6.2398327049541305E-2</v>
      </c>
      <c r="I97" s="1552">
        <v>0</v>
      </c>
      <c r="J97" s="1553">
        <v>0</v>
      </c>
      <c r="K97" s="1553">
        <v>0</v>
      </c>
      <c r="L97" s="1553">
        <v>0</v>
      </c>
      <c r="M97" s="1553">
        <v>0</v>
      </c>
      <c r="N97" s="1553">
        <v>2.1183581557255053E-3</v>
      </c>
      <c r="O97" s="1554">
        <v>0</v>
      </c>
      <c r="P97" s="1552">
        <v>0</v>
      </c>
      <c r="Q97" s="1553">
        <v>0</v>
      </c>
      <c r="R97" s="1553">
        <v>0</v>
      </c>
      <c r="S97" s="1553">
        <v>0</v>
      </c>
      <c r="T97" s="1553">
        <v>0</v>
      </c>
      <c r="U97" s="1553">
        <v>0</v>
      </c>
      <c r="V97" s="1553">
        <v>0</v>
      </c>
      <c r="W97" s="1553">
        <v>0</v>
      </c>
      <c r="X97" s="1553">
        <v>0</v>
      </c>
      <c r="Y97" s="1554">
        <v>0</v>
      </c>
      <c r="Z97" s="1552">
        <v>0</v>
      </c>
      <c r="AA97" s="1553">
        <v>0</v>
      </c>
      <c r="AB97" s="1553">
        <v>0</v>
      </c>
      <c r="AC97" s="1553">
        <v>0</v>
      </c>
      <c r="AD97" s="1553">
        <v>0</v>
      </c>
      <c r="AE97" s="1553">
        <v>0</v>
      </c>
      <c r="AF97" s="1553">
        <v>0</v>
      </c>
      <c r="AG97" s="1553">
        <v>0</v>
      </c>
      <c r="AH97" s="1554">
        <v>0</v>
      </c>
      <c r="AI97" s="1552">
        <v>0</v>
      </c>
      <c r="AJ97" s="1553">
        <v>0</v>
      </c>
      <c r="AK97" s="1553">
        <v>0</v>
      </c>
      <c r="AL97" s="1553">
        <v>0</v>
      </c>
      <c r="AM97" s="1553">
        <v>0</v>
      </c>
      <c r="AN97" s="1554">
        <v>0</v>
      </c>
      <c r="AO97" s="1552">
        <v>0</v>
      </c>
      <c r="AP97" s="1554">
        <v>0</v>
      </c>
      <c r="AQ97" s="1552">
        <v>0</v>
      </c>
      <c r="AR97" s="1553">
        <v>0</v>
      </c>
      <c r="AS97" s="1553">
        <v>0</v>
      </c>
      <c r="AT97" s="1553">
        <v>0</v>
      </c>
      <c r="AU97" s="1553">
        <v>0</v>
      </c>
      <c r="AV97" s="1554">
        <v>1.027486881126566E-2</v>
      </c>
      <c r="AW97" s="1552">
        <v>0</v>
      </c>
      <c r="AX97" s="1554">
        <v>6.520382108945043E-3</v>
      </c>
      <c r="AY97" s="1554">
        <v>5.3560230829037365E-3</v>
      </c>
      <c r="BB97" s="1538">
        <v>6.0024319488</v>
      </c>
      <c r="BC97" s="1539">
        <v>0</v>
      </c>
      <c r="BD97" s="1539">
        <v>15.017190739599998</v>
      </c>
      <c r="BE97" s="1539">
        <v>0</v>
      </c>
      <c r="BF97" s="1539">
        <v>0</v>
      </c>
      <c r="BG97" s="1540">
        <v>21.9256090312</v>
      </c>
      <c r="BH97" s="1538">
        <v>0</v>
      </c>
      <c r="BI97" s="1539">
        <v>0</v>
      </c>
      <c r="BJ97" s="1539">
        <v>0</v>
      </c>
      <c r="BK97" s="1539">
        <v>0</v>
      </c>
      <c r="BL97" s="1539">
        <v>0</v>
      </c>
      <c r="BM97" s="1539">
        <v>0.2092182008</v>
      </c>
      <c r="BN97" s="1540">
        <v>0</v>
      </c>
      <c r="BO97" s="1538">
        <v>0</v>
      </c>
      <c r="BP97" s="1539">
        <v>0</v>
      </c>
      <c r="BQ97" s="1539">
        <v>0</v>
      </c>
      <c r="BR97" s="1539">
        <v>0</v>
      </c>
      <c r="BS97" s="1539">
        <v>0</v>
      </c>
      <c r="BT97" s="1539">
        <v>0</v>
      </c>
      <c r="BU97" s="1539">
        <v>0</v>
      </c>
      <c r="BV97" s="1539">
        <v>0</v>
      </c>
      <c r="BW97" s="1539">
        <v>0</v>
      </c>
      <c r="BX97" s="1540">
        <v>0</v>
      </c>
      <c r="BY97" s="1538">
        <v>0</v>
      </c>
      <c r="BZ97" s="1539">
        <v>0</v>
      </c>
      <c r="CA97" s="1539">
        <v>0</v>
      </c>
      <c r="CB97" s="1539">
        <v>0</v>
      </c>
      <c r="CC97" s="1539">
        <v>0</v>
      </c>
      <c r="CD97" s="1539">
        <v>0</v>
      </c>
      <c r="CE97" s="1539">
        <v>0</v>
      </c>
      <c r="CF97" s="1539">
        <v>0</v>
      </c>
      <c r="CG97" s="1540">
        <v>0</v>
      </c>
      <c r="CH97" s="1538">
        <v>0</v>
      </c>
      <c r="CI97" s="1539">
        <v>0</v>
      </c>
      <c r="CJ97" s="1539">
        <v>0</v>
      </c>
      <c r="CK97" s="1539">
        <v>0</v>
      </c>
      <c r="CL97" s="1539">
        <v>0</v>
      </c>
      <c r="CM97" s="1540">
        <v>0</v>
      </c>
      <c r="CN97" s="1538">
        <v>0</v>
      </c>
      <c r="CO97" s="1540">
        <v>0</v>
      </c>
      <c r="CP97" s="1538">
        <v>0</v>
      </c>
      <c r="CQ97" s="1539">
        <v>0</v>
      </c>
      <c r="CR97" s="1539">
        <v>0</v>
      </c>
      <c r="CS97" s="1539">
        <v>0</v>
      </c>
      <c r="CT97" s="1539">
        <v>0</v>
      </c>
      <c r="CU97" s="1540">
        <v>2.0335499995999999</v>
      </c>
      <c r="CV97" s="1538">
        <v>0</v>
      </c>
      <c r="CW97" s="1540">
        <v>1.046091004</v>
      </c>
      <c r="CX97" s="1540">
        <v>46.234090924</v>
      </c>
    </row>
    <row r="98" spans="1:102" x14ac:dyDescent="0.25">
      <c r="A98" s="918"/>
      <c r="B98" s="1537" t="s">
        <v>682</v>
      </c>
      <c r="C98" s="1552">
        <v>0</v>
      </c>
      <c r="D98" s="1553">
        <v>0</v>
      </c>
      <c r="E98" s="1553">
        <v>0</v>
      </c>
      <c r="F98" s="1553">
        <v>0</v>
      </c>
      <c r="G98" s="1553">
        <v>0</v>
      </c>
      <c r="H98" s="1554">
        <v>2.9957664905193981E-3</v>
      </c>
      <c r="I98" s="1552">
        <v>0</v>
      </c>
      <c r="J98" s="1553">
        <v>0</v>
      </c>
      <c r="K98" s="1553">
        <v>0</v>
      </c>
      <c r="L98" s="1553">
        <v>0</v>
      </c>
      <c r="M98" s="1553">
        <v>0</v>
      </c>
      <c r="N98" s="1553">
        <v>5.2521498682529862E-3</v>
      </c>
      <c r="O98" s="1554">
        <v>0</v>
      </c>
      <c r="P98" s="1552">
        <v>0</v>
      </c>
      <c r="Q98" s="1553">
        <v>0</v>
      </c>
      <c r="R98" s="1553">
        <v>0</v>
      </c>
      <c r="S98" s="1553">
        <v>0</v>
      </c>
      <c r="T98" s="1553">
        <v>0</v>
      </c>
      <c r="U98" s="1553">
        <v>0</v>
      </c>
      <c r="V98" s="1553">
        <v>4.0020672365505515E-2</v>
      </c>
      <c r="W98" s="1553">
        <v>0</v>
      </c>
      <c r="X98" s="1553">
        <v>6.0784458281023773E-2</v>
      </c>
      <c r="Y98" s="1554">
        <v>0</v>
      </c>
      <c r="Z98" s="1552">
        <v>2.6995231858751721E-2</v>
      </c>
      <c r="AA98" s="1553">
        <v>6.1863819572811297E-3</v>
      </c>
      <c r="AB98" s="1553">
        <v>0</v>
      </c>
      <c r="AC98" s="1553">
        <v>0</v>
      </c>
      <c r="AD98" s="1553">
        <v>0</v>
      </c>
      <c r="AE98" s="1553">
        <v>0</v>
      </c>
      <c r="AF98" s="1553">
        <v>0</v>
      </c>
      <c r="AG98" s="1553">
        <v>2.2084375739985399E-2</v>
      </c>
      <c r="AH98" s="1554">
        <v>0</v>
      </c>
      <c r="AI98" s="1552">
        <v>0</v>
      </c>
      <c r="AJ98" s="1553">
        <v>0</v>
      </c>
      <c r="AK98" s="1553">
        <v>0</v>
      </c>
      <c r="AL98" s="1553">
        <v>0</v>
      </c>
      <c r="AM98" s="1553">
        <v>0</v>
      </c>
      <c r="AN98" s="1554">
        <v>0</v>
      </c>
      <c r="AO98" s="1552">
        <v>0</v>
      </c>
      <c r="AP98" s="1554">
        <v>0</v>
      </c>
      <c r="AQ98" s="1552">
        <v>0</v>
      </c>
      <c r="AR98" s="1553">
        <v>0</v>
      </c>
      <c r="AS98" s="1553">
        <v>0</v>
      </c>
      <c r="AT98" s="1553">
        <v>0</v>
      </c>
      <c r="AU98" s="1553">
        <v>0</v>
      </c>
      <c r="AV98" s="1554">
        <v>0</v>
      </c>
      <c r="AW98" s="1552">
        <v>0</v>
      </c>
      <c r="AX98" s="1554">
        <v>5.1700137509529794E-2</v>
      </c>
      <c r="AY98" s="1554">
        <v>3.2518462889852919E-3</v>
      </c>
      <c r="BB98" s="1538">
        <v>0</v>
      </c>
      <c r="BC98" s="1539">
        <v>0</v>
      </c>
      <c r="BD98" s="1539">
        <v>0</v>
      </c>
      <c r="BE98" s="1539">
        <v>0</v>
      </c>
      <c r="BF98" s="1539">
        <v>0</v>
      </c>
      <c r="BG98" s="1540">
        <v>1.0526565042</v>
      </c>
      <c r="BH98" s="1538">
        <v>0</v>
      </c>
      <c r="BI98" s="1539">
        <v>0</v>
      </c>
      <c r="BJ98" s="1539">
        <v>0</v>
      </c>
      <c r="BK98" s="1539">
        <v>0</v>
      </c>
      <c r="BL98" s="1539">
        <v>0</v>
      </c>
      <c r="BM98" s="1539">
        <v>0.51872500539999999</v>
      </c>
      <c r="BN98" s="1540">
        <v>0</v>
      </c>
      <c r="BO98" s="1538">
        <v>0</v>
      </c>
      <c r="BP98" s="1539">
        <v>0</v>
      </c>
      <c r="BQ98" s="1539">
        <v>0</v>
      </c>
      <c r="BR98" s="1539">
        <v>0</v>
      </c>
      <c r="BS98" s="1539">
        <v>0</v>
      </c>
      <c r="BT98" s="1539">
        <v>0</v>
      </c>
      <c r="BU98" s="1539">
        <v>3.1055399732</v>
      </c>
      <c r="BV98" s="1539">
        <v>0</v>
      </c>
      <c r="BW98" s="1539">
        <v>4.7266318554000009</v>
      </c>
      <c r="BX98" s="1540">
        <v>0</v>
      </c>
      <c r="BY98" s="1538">
        <v>3.1117200100000004</v>
      </c>
      <c r="BZ98" s="1539">
        <v>2.5931700032</v>
      </c>
      <c r="CA98" s="1539">
        <v>0</v>
      </c>
      <c r="CB98" s="1539">
        <v>0</v>
      </c>
      <c r="CC98" s="1539">
        <v>0</v>
      </c>
      <c r="CD98" s="1539">
        <v>0</v>
      </c>
      <c r="CE98" s="1539">
        <v>0</v>
      </c>
      <c r="CF98" s="1539">
        <v>4.6675800150000004</v>
      </c>
      <c r="CG98" s="1540">
        <v>0</v>
      </c>
      <c r="CH98" s="1538">
        <v>0</v>
      </c>
      <c r="CI98" s="1539">
        <v>0</v>
      </c>
      <c r="CJ98" s="1539">
        <v>0</v>
      </c>
      <c r="CK98" s="1539">
        <v>0</v>
      </c>
      <c r="CL98" s="1539">
        <v>0</v>
      </c>
      <c r="CM98" s="1540">
        <v>0</v>
      </c>
      <c r="CN98" s="1538">
        <v>0</v>
      </c>
      <c r="CO98" s="1540">
        <v>0</v>
      </c>
      <c r="CP98" s="1538">
        <v>0</v>
      </c>
      <c r="CQ98" s="1539">
        <v>0</v>
      </c>
      <c r="CR98" s="1539">
        <v>0</v>
      </c>
      <c r="CS98" s="1539">
        <v>0</v>
      </c>
      <c r="CT98" s="1539">
        <v>0</v>
      </c>
      <c r="CU98" s="1540">
        <v>0</v>
      </c>
      <c r="CV98" s="1538">
        <v>0</v>
      </c>
      <c r="CW98" s="1540">
        <v>8.2944600255999994</v>
      </c>
      <c r="CX98" s="1540">
        <v>28.070483392</v>
      </c>
    </row>
    <row r="99" spans="1:102" x14ac:dyDescent="0.25">
      <c r="A99" s="918"/>
      <c r="B99" s="1537" t="s">
        <v>678</v>
      </c>
      <c r="C99" s="1552">
        <v>0</v>
      </c>
      <c r="D99" s="1553">
        <v>0</v>
      </c>
      <c r="E99" s="1553">
        <v>0</v>
      </c>
      <c r="F99" s="1553">
        <v>0</v>
      </c>
      <c r="G99" s="1553">
        <v>0</v>
      </c>
      <c r="H99" s="1554">
        <v>0</v>
      </c>
      <c r="I99" s="1552">
        <v>0</v>
      </c>
      <c r="J99" s="1553">
        <v>0</v>
      </c>
      <c r="K99" s="1553">
        <v>0</v>
      </c>
      <c r="L99" s="1553">
        <v>0</v>
      </c>
      <c r="M99" s="1553">
        <v>0</v>
      </c>
      <c r="N99" s="1553">
        <v>0</v>
      </c>
      <c r="O99" s="1554">
        <v>0</v>
      </c>
      <c r="P99" s="1552">
        <v>0</v>
      </c>
      <c r="Q99" s="1553">
        <v>0</v>
      </c>
      <c r="R99" s="1553">
        <v>0</v>
      </c>
      <c r="S99" s="1553">
        <v>0</v>
      </c>
      <c r="T99" s="1553">
        <v>0</v>
      </c>
      <c r="U99" s="1553">
        <v>0</v>
      </c>
      <c r="V99" s="1553">
        <v>0</v>
      </c>
      <c r="W99" s="1553">
        <v>0</v>
      </c>
      <c r="X99" s="1553">
        <v>0</v>
      </c>
      <c r="Y99" s="1554">
        <v>0</v>
      </c>
      <c r="Z99" s="1552">
        <v>8.8688007825357441E-3</v>
      </c>
      <c r="AA99" s="1553">
        <v>7.3165333416210952E-3</v>
      </c>
      <c r="AB99" s="1553">
        <v>0</v>
      </c>
      <c r="AC99" s="1553">
        <v>0</v>
      </c>
      <c r="AD99" s="1553">
        <v>0</v>
      </c>
      <c r="AE99" s="1553">
        <v>0</v>
      </c>
      <c r="AF99" s="1553">
        <v>0</v>
      </c>
      <c r="AG99" s="1553">
        <v>7.980969550799152E-3</v>
      </c>
      <c r="AH99" s="1554">
        <v>0</v>
      </c>
      <c r="AI99" s="1552">
        <v>0</v>
      </c>
      <c r="AJ99" s="1553">
        <v>0</v>
      </c>
      <c r="AK99" s="1553">
        <v>0</v>
      </c>
      <c r="AL99" s="1553">
        <v>0</v>
      </c>
      <c r="AM99" s="1553">
        <v>0</v>
      </c>
      <c r="AN99" s="1554">
        <v>0</v>
      </c>
      <c r="AO99" s="1552">
        <v>0</v>
      </c>
      <c r="AP99" s="1554">
        <v>0</v>
      </c>
      <c r="AQ99" s="1552">
        <v>0</v>
      </c>
      <c r="AR99" s="1553">
        <v>0</v>
      </c>
      <c r="AS99" s="1553">
        <v>0</v>
      </c>
      <c r="AT99" s="1553">
        <v>0</v>
      </c>
      <c r="AU99" s="1553">
        <v>2.3640631931322337E-2</v>
      </c>
      <c r="AV99" s="1554">
        <v>2.0685048276636163E-2</v>
      </c>
      <c r="AW99" s="1552">
        <v>0</v>
      </c>
      <c r="AX99" s="1554">
        <v>8.9259117376452993E-2</v>
      </c>
      <c r="AY99" s="1554">
        <v>2.9210080874330271E-3</v>
      </c>
      <c r="BB99" s="1538">
        <v>0</v>
      </c>
      <c r="BC99" s="1539">
        <v>0</v>
      </c>
      <c r="BD99" s="1539">
        <v>0</v>
      </c>
      <c r="BE99" s="1539">
        <v>0</v>
      </c>
      <c r="BF99" s="1539">
        <v>0</v>
      </c>
      <c r="BG99" s="1540">
        <v>0</v>
      </c>
      <c r="BH99" s="1538">
        <v>0</v>
      </c>
      <c r="BI99" s="1539">
        <v>0</v>
      </c>
      <c r="BJ99" s="1539">
        <v>0</v>
      </c>
      <c r="BK99" s="1539">
        <v>0</v>
      </c>
      <c r="BL99" s="1539">
        <v>0</v>
      </c>
      <c r="BM99" s="1539">
        <v>0</v>
      </c>
      <c r="BN99" s="1540">
        <v>0</v>
      </c>
      <c r="BO99" s="1538">
        <v>0</v>
      </c>
      <c r="BP99" s="1539">
        <v>0</v>
      </c>
      <c r="BQ99" s="1539">
        <v>0</v>
      </c>
      <c r="BR99" s="1539">
        <v>0</v>
      </c>
      <c r="BS99" s="1539">
        <v>0</v>
      </c>
      <c r="BT99" s="1539">
        <v>0</v>
      </c>
      <c r="BU99" s="1539">
        <v>0</v>
      </c>
      <c r="BV99" s="1539">
        <v>0</v>
      </c>
      <c r="BW99" s="1539">
        <v>0</v>
      </c>
      <c r="BX99" s="1540">
        <v>0</v>
      </c>
      <c r="BY99" s="1538">
        <v>1.0222999752000002</v>
      </c>
      <c r="BZ99" s="1539">
        <v>3.0668999941999999</v>
      </c>
      <c r="CA99" s="1539">
        <v>0</v>
      </c>
      <c r="CB99" s="1539">
        <v>0</v>
      </c>
      <c r="CC99" s="1539">
        <v>0</v>
      </c>
      <c r="CD99" s="1539">
        <v>0</v>
      </c>
      <c r="CE99" s="1539">
        <v>0</v>
      </c>
      <c r="CF99" s="1539">
        <v>1.6867949728</v>
      </c>
      <c r="CG99" s="1540">
        <v>0</v>
      </c>
      <c r="CH99" s="1538">
        <v>0</v>
      </c>
      <c r="CI99" s="1539">
        <v>0</v>
      </c>
      <c r="CJ99" s="1539">
        <v>0</v>
      </c>
      <c r="CK99" s="1539">
        <v>0</v>
      </c>
      <c r="CL99" s="1539">
        <v>0</v>
      </c>
      <c r="CM99" s="1540">
        <v>0</v>
      </c>
      <c r="CN99" s="1538">
        <v>0</v>
      </c>
      <c r="CO99" s="1540">
        <v>0</v>
      </c>
      <c r="CP99" s="1538">
        <v>0</v>
      </c>
      <c r="CQ99" s="1539">
        <v>0</v>
      </c>
      <c r="CR99" s="1539">
        <v>0</v>
      </c>
      <c r="CS99" s="1539">
        <v>0</v>
      </c>
      <c r="CT99" s="1539">
        <v>1.0245600022000001</v>
      </c>
      <c r="CU99" s="1540">
        <v>4.0938799986000003</v>
      </c>
      <c r="CV99" s="1538">
        <v>0</v>
      </c>
      <c r="CW99" s="1540">
        <v>14.320197521000001</v>
      </c>
      <c r="CX99" s="1540">
        <v>25.214632464000001</v>
      </c>
    </row>
    <row r="100" spans="1:102" x14ac:dyDescent="0.25">
      <c r="A100" s="918"/>
      <c r="B100" s="1537" t="s">
        <v>681</v>
      </c>
      <c r="C100" s="1552">
        <v>0</v>
      </c>
      <c r="D100" s="1553">
        <v>0</v>
      </c>
      <c r="E100" s="1553">
        <v>0</v>
      </c>
      <c r="F100" s="1553">
        <v>0</v>
      </c>
      <c r="G100" s="1553">
        <v>0</v>
      </c>
      <c r="H100" s="1554">
        <v>0</v>
      </c>
      <c r="I100" s="1552">
        <v>0</v>
      </c>
      <c r="J100" s="1553">
        <v>0</v>
      </c>
      <c r="K100" s="1553">
        <v>0</v>
      </c>
      <c r="L100" s="1553">
        <v>0</v>
      </c>
      <c r="M100" s="1553">
        <v>0</v>
      </c>
      <c r="N100" s="1553">
        <v>0</v>
      </c>
      <c r="O100" s="1554">
        <v>0</v>
      </c>
      <c r="P100" s="1552">
        <v>0</v>
      </c>
      <c r="Q100" s="1553">
        <v>0</v>
      </c>
      <c r="R100" s="1553">
        <v>0</v>
      </c>
      <c r="S100" s="1553">
        <v>0</v>
      </c>
      <c r="T100" s="1553">
        <v>0</v>
      </c>
      <c r="U100" s="1553">
        <v>0</v>
      </c>
      <c r="V100" s="1553">
        <v>0</v>
      </c>
      <c r="W100" s="1553">
        <v>0</v>
      </c>
      <c r="X100" s="1553">
        <v>0</v>
      </c>
      <c r="Y100" s="1554">
        <v>0</v>
      </c>
      <c r="Z100" s="1552">
        <v>0</v>
      </c>
      <c r="AA100" s="1553">
        <v>0</v>
      </c>
      <c r="AB100" s="1553">
        <v>0</v>
      </c>
      <c r="AC100" s="1553">
        <v>0</v>
      </c>
      <c r="AD100" s="1553">
        <v>0</v>
      </c>
      <c r="AE100" s="1553">
        <v>0</v>
      </c>
      <c r="AF100" s="1553">
        <v>0</v>
      </c>
      <c r="AG100" s="1553">
        <v>0</v>
      </c>
      <c r="AH100" s="1554">
        <v>0</v>
      </c>
      <c r="AI100" s="1552">
        <v>0</v>
      </c>
      <c r="AJ100" s="1553">
        <v>0</v>
      </c>
      <c r="AK100" s="1553">
        <v>0</v>
      </c>
      <c r="AL100" s="1553">
        <v>0</v>
      </c>
      <c r="AM100" s="1553">
        <v>0</v>
      </c>
      <c r="AN100" s="1554">
        <v>0</v>
      </c>
      <c r="AO100" s="1552">
        <v>0</v>
      </c>
      <c r="AP100" s="1554">
        <v>0</v>
      </c>
      <c r="AQ100" s="1552">
        <v>0</v>
      </c>
      <c r="AR100" s="1553">
        <v>0</v>
      </c>
      <c r="AS100" s="1553">
        <v>0</v>
      </c>
      <c r="AT100" s="1553">
        <v>0</v>
      </c>
      <c r="AU100" s="1553">
        <v>0</v>
      </c>
      <c r="AV100" s="1554">
        <v>2.0548626032851257E-2</v>
      </c>
      <c r="AW100" s="1552">
        <v>0</v>
      </c>
      <c r="AX100" s="1554">
        <v>0.12039523818621503</v>
      </c>
      <c r="AY100" s="1554">
        <v>2.7087482652738064E-3</v>
      </c>
      <c r="BB100" s="1538">
        <v>0</v>
      </c>
      <c r="BC100" s="1539">
        <v>0</v>
      </c>
      <c r="BD100" s="1539">
        <v>0</v>
      </c>
      <c r="BE100" s="1539">
        <v>0</v>
      </c>
      <c r="BF100" s="1539">
        <v>0</v>
      </c>
      <c r="BG100" s="1540">
        <v>0</v>
      </c>
      <c r="BH100" s="1538">
        <v>0</v>
      </c>
      <c r="BI100" s="1539">
        <v>0</v>
      </c>
      <c r="BJ100" s="1539">
        <v>0</v>
      </c>
      <c r="BK100" s="1539">
        <v>0</v>
      </c>
      <c r="BL100" s="1539">
        <v>0</v>
      </c>
      <c r="BM100" s="1539">
        <v>0</v>
      </c>
      <c r="BN100" s="1540">
        <v>0</v>
      </c>
      <c r="BO100" s="1538">
        <v>0</v>
      </c>
      <c r="BP100" s="1539">
        <v>0</v>
      </c>
      <c r="BQ100" s="1539">
        <v>0</v>
      </c>
      <c r="BR100" s="1539">
        <v>0</v>
      </c>
      <c r="BS100" s="1539">
        <v>0</v>
      </c>
      <c r="BT100" s="1539">
        <v>0</v>
      </c>
      <c r="BU100" s="1539">
        <v>0</v>
      </c>
      <c r="BV100" s="1539">
        <v>0</v>
      </c>
      <c r="BW100" s="1539">
        <v>0</v>
      </c>
      <c r="BX100" s="1540">
        <v>0</v>
      </c>
      <c r="BY100" s="1538">
        <v>0</v>
      </c>
      <c r="BZ100" s="1539">
        <v>0</v>
      </c>
      <c r="CA100" s="1539">
        <v>0</v>
      </c>
      <c r="CB100" s="1539">
        <v>0</v>
      </c>
      <c r="CC100" s="1539">
        <v>0</v>
      </c>
      <c r="CD100" s="1539">
        <v>0</v>
      </c>
      <c r="CE100" s="1539">
        <v>0</v>
      </c>
      <c r="CF100" s="1539">
        <v>0</v>
      </c>
      <c r="CG100" s="1540">
        <v>0</v>
      </c>
      <c r="CH100" s="1538">
        <v>0</v>
      </c>
      <c r="CI100" s="1539">
        <v>0</v>
      </c>
      <c r="CJ100" s="1539">
        <v>0</v>
      </c>
      <c r="CK100" s="1539">
        <v>0</v>
      </c>
      <c r="CL100" s="1539">
        <v>0</v>
      </c>
      <c r="CM100" s="1540">
        <v>0</v>
      </c>
      <c r="CN100" s="1538">
        <v>0</v>
      </c>
      <c r="CO100" s="1540">
        <v>0</v>
      </c>
      <c r="CP100" s="1538">
        <v>0</v>
      </c>
      <c r="CQ100" s="1539">
        <v>0</v>
      </c>
      <c r="CR100" s="1539">
        <v>0</v>
      </c>
      <c r="CS100" s="1539">
        <v>0</v>
      </c>
      <c r="CT100" s="1539">
        <v>0</v>
      </c>
      <c r="CU100" s="1540">
        <v>4.0668799990000002</v>
      </c>
      <c r="CV100" s="1538">
        <v>0</v>
      </c>
      <c r="CW100" s="1540">
        <v>19.315490025999999</v>
      </c>
      <c r="CX100" s="1540">
        <v>23.382370025000004</v>
      </c>
    </row>
    <row r="101" spans="1:102" ht="15.75" thickBot="1" x14ac:dyDescent="0.3">
      <c r="A101" s="918"/>
      <c r="B101" s="1537" t="s">
        <v>704</v>
      </c>
      <c r="C101" s="1552">
        <v>0</v>
      </c>
      <c r="D101" s="1553">
        <v>0</v>
      </c>
      <c r="E101" s="1553">
        <v>0</v>
      </c>
      <c r="F101" s="1553">
        <v>0</v>
      </c>
      <c r="G101" s="1553">
        <v>0</v>
      </c>
      <c r="H101" s="1554">
        <v>0</v>
      </c>
      <c r="I101" s="1552">
        <v>0</v>
      </c>
      <c r="J101" s="1553">
        <v>0</v>
      </c>
      <c r="K101" s="1553">
        <v>0</v>
      </c>
      <c r="L101" s="1553">
        <v>0</v>
      </c>
      <c r="M101" s="1553">
        <v>0</v>
      </c>
      <c r="N101" s="1553">
        <v>0</v>
      </c>
      <c r="O101" s="1554">
        <v>0</v>
      </c>
      <c r="P101" s="1552">
        <v>0</v>
      </c>
      <c r="Q101" s="1553">
        <v>0</v>
      </c>
      <c r="R101" s="1553">
        <v>0</v>
      </c>
      <c r="S101" s="1553">
        <v>0</v>
      </c>
      <c r="T101" s="1553">
        <v>0</v>
      </c>
      <c r="U101" s="1553">
        <v>0</v>
      </c>
      <c r="V101" s="1553">
        <v>0</v>
      </c>
      <c r="W101" s="1553">
        <v>0</v>
      </c>
      <c r="X101" s="1553">
        <v>0</v>
      </c>
      <c r="Y101" s="1554">
        <v>0</v>
      </c>
      <c r="Z101" s="1552">
        <v>0</v>
      </c>
      <c r="AA101" s="1553">
        <v>0</v>
      </c>
      <c r="AB101" s="1553">
        <v>0</v>
      </c>
      <c r="AC101" s="1553">
        <v>0</v>
      </c>
      <c r="AD101" s="1553">
        <v>0</v>
      </c>
      <c r="AE101" s="1553">
        <v>0</v>
      </c>
      <c r="AF101" s="1553">
        <v>0</v>
      </c>
      <c r="AG101" s="1553">
        <v>0</v>
      </c>
      <c r="AH101" s="1554">
        <v>0</v>
      </c>
      <c r="AI101" s="1552">
        <v>0</v>
      </c>
      <c r="AJ101" s="1553">
        <v>2.9857957539907898E-3</v>
      </c>
      <c r="AK101" s="1553">
        <v>0</v>
      </c>
      <c r="AL101" s="1553">
        <v>0</v>
      </c>
      <c r="AM101" s="1553">
        <v>0</v>
      </c>
      <c r="AN101" s="1554">
        <v>8.4237482753419107E-3</v>
      </c>
      <c r="AO101" s="1552">
        <v>0</v>
      </c>
      <c r="AP101" s="1554">
        <v>0</v>
      </c>
      <c r="AQ101" s="1552">
        <v>0</v>
      </c>
      <c r="AR101" s="1553">
        <v>0</v>
      </c>
      <c r="AS101" s="1553">
        <v>0</v>
      </c>
      <c r="AT101" s="1553">
        <v>0</v>
      </c>
      <c r="AU101" s="1553">
        <v>0</v>
      </c>
      <c r="AV101" s="1554">
        <v>0</v>
      </c>
      <c r="AW101" s="1552">
        <v>9.1972733745084453E-2</v>
      </c>
      <c r="AX101" s="1554">
        <v>0</v>
      </c>
      <c r="AY101" s="1554">
        <v>1.9479984149216704E-3</v>
      </c>
      <c r="BB101" s="1538">
        <v>0</v>
      </c>
      <c r="BC101" s="1539">
        <v>0</v>
      </c>
      <c r="BD101" s="1539">
        <v>0</v>
      </c>
      <c r="BE101" s="1539">
        <v>0</v>
      </c>
      <c r="BF101" s="1539">
        <v>0</v>
      </c>
      <c r="BG101" s="1540">
        <v>0</v>
      </c>
      <c r="BH101" s="1538">
        <v>0</v>
      </c>
      <c r="BI101" s="1539">
        <v>0</v>
      </c>
      <c r="BJ101" s="1539">
        <v>0</v>
      </c>
      <c r="BK101" s="1539">
        <v>0</v>
      </c>
      <c r="BL101" s="1539">
        <v>0</v>
      </c>
      <c r="BM101" s="1539">
        <v>0</v>
      </c>
      <c r="BN101" s="1540">
        <v>0</v>
      </c>
      <c r="BO101" s="1538">
        <v>0</v>
      </c>
      <c r="BP101" s="1539">
        <v>0</v>
      </c>
      <c r="BQ101" s="1539">
        <v>0</v>
      </c>
      <c r="BR101" s="1539">
        <v>0</v>
      </c>
      <c r="BS101" s="1539">
        <v>0</v>
      </c>
      <c r="BT101" s="1539">
        <v>0</v>
      </c>
      <c r="BU101" s="1539">
        <v>0</v>
      </c>
      <c r="BV101" s="1539">
        <v>0</v>
      </c>
      <c r="BW101" s="1539">
        <v>0</v>
      </c>
      <c r="BX101" s="1540">
        <v>0</v>
      </c>
      <c r="BY101" s="1538">
        <v>0</v>
      </c>
      <c r="BZ101" s="1539">
        <v>0</v>
      </c>
      <c r="CA101" s="1539">
        <v>0</v>
      </c>
      <c r="CB101" s="1539">
        <v>0</v>
      </c>
      <c r="CC101" s="1539">
        <v>0</v>
      </c>
      <c r="CD101" s="1539">
        <v>0</v>
      </c>
      <c r="CE101" s="1539">
        <v>0</v>
      </c>
      <c r="CF101" s="1539">
        <v>0</v>
      </c>
      <c r="CG101" s="1540">
        <v>0</v>
      </c>
      <c r="CH101" s="1538">
        <v>0</v>
      </c>
      <c r="CI101" s="1539">
        <v>0.86787719060000013</v>
      </c>
      <c r="CJ101" s="1539">
        <v>0</v>
      </c>
      <c r="CK101" s="1539">
        <v>0</v>
      </c>
      <c r="CL101" s="1539">
        <v>0</v>
      </c>
      <c r="CM101" s="1540">
        <v>6.9181042000000001</v>
      </c>
      <c r="CN101" s="1538">
        <v>0</v>
      </c>
      <c r="CO101" s="1540">
        <v>0</v>
      </c>
      <c r="CP101" s="1538">
        <v>0</v>
      </c>
      <c r="CQ101" s="1539">
        <v>0</v>
      </c>
      <c r="CR101" s="1539">
        <v>0</v>
      </c>
      <c r="CS101" s="1539">
        <v>0</v>
      </c>
      <c r="CT101" s="1539">
        <v>0</v>
      </c>
      <c r="CU101" s="1540">
        <v>0</v>
      </c>
      <c r="CV101" s="1538">
        <v>9.0294681400000005</v>
      </c>
      <c r="CW101" s="1540">
        <v>0</v>
      </c>
      <c r="CX101" s="1540">
        <v>16.815449530599999</v>
      </c>
    </row>
    <row r="102" spans="1:102" ht="15.75" thickBot="1" x14ac:dyDescent="0.3">
      <c r="A102" s="1541" t="s">
        <v>768</v>
      </c>
      <c r="B102" s="1526"/>
      <c r="C102" s="1543">
        <v>0.11706196535268812</v>
      </c>
      <c r="D102" s="1544">
        <v>0</v>
      </c>
      <c r="E102" s="1544">
        <v>0</v>
      </c>
      <c r="F102" s="1544">
        <v>0</v>
      </c>
      <c r="G102" s="1544">
        <v>8.9824029801288244E-2</v>
      </c>
      <c r="H102" s="1545">
        <v>0.11964303764854753</v>
      </c>
      <c r="I102" s="1543">
        <v>6.8703734462588432E-3</v>
      </c>
      <c r="J102" s="1544">
        <v>0</v>
      </c>
      <c r="K102" s="1544">
        <v>2.0801936770889905E-3</v>
      </c>
      <c r="L102" s="1544">
        <v>0</v>
      </c>
      <c r="M102" s="1544">
        <v>1.1565413962831497E-2</v>
      </c>
      <c r="N102" s="1544">
        <v>0</v>
      </c>
      <c r="O102" s="1545">
        <v>0</v>
      </c>
      <c r="P102" s="1543">
        <v>0</v>
      </c>
      <c r="Q102" s="1544">
        <v>0</v>
      </c>
      <c r="R102" s="1544">
        <v>0</v>
      </c>
      <c r="S102" s="1544">
        <v>0</v>
      </c>
      <c r="T102" s="1544">
        <v>0</v>
      </c>
      <c r="U102" s="1544">
        <v>0</v>
      </c>
      <c r="V102" s="1544">
        <v>0</v>
      </c>
      <c r="W102" s="1544">
        <v>0</v>
      </c>
      <c r="X102" s="1544">
        <v>0</v>
      </c>
      <c r="Y102" s="1545">
        <v>0</v>
      </c>
      <c r="Z102" s="1543">
        <v>2.5785544146075517E-3</v>
      </c>
      <c r="AA102" s="1544">
        <v>2.1272410934510665E-3</v>
      </c>
      <c r="AB102" s="1544">
        <v>0</v>
      </c>
      <c r="AC102" s="1544">
        <v>0</v>
      </c>
      <c r="AD102" s="1544">
        <v>0</v>
      </c>
      <c r="AE102" s="1544">
        <v>0</v>
      </c>
      <c r="AF102" s="1544">
        <v>1.0404192564013785E-3</v>
      </c>
      <c r="AG102" s="1544">
        <v>0</v>
      </c>
      <c r="AH102" s="1545">
        <v>0</v>
      </c>
      <c r="AI102" s="1543">
        <v>5.8902295262604058E-4</v>
      </c>
      <c r="AJ102" s="1544">
        <v>0</v>
      </c>
      <c r="AK102" s="1544">
        <v>3.0081175094487784E-2</v>
      </c>
      <c r="AL102" s="1544">
        <v>0</v>
      </c>
      <c r="AM102" s="1544">
        <v>3.051680447851605E-3</v>
      </c>
      <c r="AN102" s="1545">
        <v>0</v>
      </c>
      <c r="AO102" s="1543">
        <v>0</v>
      </c>
      <c r="AP102" s="1545">
        <v>0</v>
      </c>
      <c r="AQ102" s="1543">
        <v>1.6700155099693252E-3</v>
      </c>
      <c r="AR102" s="1544">
        <v>5.8679508071671875E-3</v>
      </c>
      <c r="AS102" s="1544">
        <v>0</v>
      </c>
      <c r="AT102" s="1544">
        <v>4.5329402417181221E-3</v>
      </c>
      <c r="AU102" s="1544">
        <v>0</v>
      </c>
      <c r="AV102" s="1545">
        <v>0</v>
      </c>
      <c r="AW102" s="1543">
        <v>0</v>
      </c>
      <c r="AX102" s="1545">
        <v>0</v>
      </c>
      <c r="AY102" s="1545">
        <v>8.3084662781588974E-3</v>
      </c>
      <c r="BB102" s="1527">
        <f>SUM(BB103:BB114)</f>
        <v>14.4773955186</v>
      </c>
      <c r="BC102" s="1528">
        <f t="shared" ref="BC102:CM102" si="31">SUM(BC103:BC114)</f>
        <v>0</v>
      </c>
      <c r="BD102" s="1528">
        <f t="shared" si="31"/>
        <v>0</v>
      </c>
      <c r="BE102" s="1528">
        <f t="shared" si="31"/>
        <v>0</v>
      </c>
      <c r="BF102" s="1528">
        <f t="shared" si="31"/>
        <v>1.7029279092</v>
      </c>
      <c r="BG102" s="1529">
        <f t="shared" si="31"/>
        <v>42.040333304200004</v>
      </c>
      <c r="BH102" s="1527">
        <f t="shared" si="31"/>
        <v>0.90703276720000015</v>
      </c>
      <c r="BI102" s="1528">
        <f t="shared" si="31"/>
        <v>0</v>
      </c>
      <c r="BJ102" s="1528">
        <f t="shared" si="31"/>
        <v>0.30862797000000003</v>
      </c>
      <c r="BK102" s="1528">
        <f t="shared" si="31"/>
        <v>0</v>
      </c>
      <c r="BL102" s="1528">
        <f t="shared" si="31"/>
        <v>2.4705802940000003</v>
      </c>
      <c r="BM102" s="1528">
        <f t="shared" si="31"/>
        <v>0</v>
      </c>
      <c r="BN102" s="1529">
        <f t="shared" si="31"/>
        <v>0</v>
      </c>
      <c r="BO102" s="1527">
        <f t="shared" si="31"/>
        <v>0</v>
      </c>
      <c r="BP102" s="1528">
        <f t="shared" si="31"/>
        <v>0</v>
      </c>
      <c r="BQ102" s="1528">
        <f t="shared" si="31"/>
        <v>0</v>
      </c>
      <c r="BR102" s="1528">
        <f t="shared" si="31"/>
        <v>0</v>
      </c>
      <c r="BS102" s="1528">
        <f t="shared" si="31"/>
        <v>0</v>
      </c>
      <c r="BT102" s="1528">
        <f t="shared" si="31"/>
        <v>0</v>
      </c>
      <c r="BU102" s="1528">
        <f t="shared" si="31"/>
        <v>0</v>
      </c>
      <c r="BV102" s="1528">
        <f t="shared" si="31"/>
        <v>0</v>
      </c>
      <c r="BW102" s="1528">
        <f t="shared" si="31"/>
        <v>0</v>
      </c>
      <c r="BX102" s="1529">
        <f t="shared" si="31"/>
        <v>0</v>
      </c>
      <c r="BY102" s="1527">
        <f t="shared" si="31"/>
        <v>0.29722802199999998</v>
      </c>
      <c r="BZ102" s="1528">
        <f t="shared" si="31"/>
        <v>0.89168399740000004</v>
      </c>
      <c r="CA102" s="1528">
        <f t="shared" si="31"/>
        <v>0</v>
      </c>
      <c r="CB102" s="1528">
        <f t="shared" si="31"/>
        <v>0</v>
      </c>
      <c r="CC102" s="1528">
        <f t="shared" si="31"/>
        <v>0</v>
      </c>
      <c r="CD102" s="1528">
        <f t="shared" si="31"/>
        <v>0</v>
      </c>
      <c r="CE102" s="1528">
        <f t="shared" si="31"/>
        <v>0.14861401099999999</v>
      </c>
      <c r="CF102" s="1528">
        <f t="shared" si="31"/>
        <v>0</v>
      </c>
      <c r="CG102" s="1529">
        <f t="shared" si="31"/>
        <v>0</v>
      </c>
      <c r="CH102" s="1527">
        <f t="shared" si="31"/>
        <v>0.10551592380000001</v>
      </c>
      <c r="CI102" s="1528">
        <f t="shared" si="31"/>
        <v>0</v>
      </c>
      <c r="CJ102" s="1528">
        <f t="shared" si="31"/>
        <v>5.4762700174000001</v>
      </c>
      <c r="CK102" s="1528">
        <f t="shared" si="31"/>
        <v>0</v>
      </c>
      <c r="CL102" s="1528">
        <f t="shared" si="31"/>
        <v>1.3445040224</v>
      </c>
      <c r="CM102" s="1529">
        <f t="shared" si="31"/>
        <v>0</v>
      </c>
      <c r="CN102" s="1527"/>
      <c r="CO102" s="1529">
        <f t="shared" ref="CO102:CW102" si="32">SUM(CO103:CO114)</f>
        <v>0</v>
      </c>
      <c r="CP102" s="1527">
        <f t="shared" si="32"/>
        <v>0.20085160760000001</v>
      </c>
      <c r="CQ102" s="1528">
        <f t="shared" si="32"/>
        <v>0.76800395980000002</v>
      </c>
      <c r="CR102" s="1528">
        <f t="shared" si="32"/>
        <v>0</v>
      </c>
      <c r="CS102" s="1528">
        <f t="shared" si="32"/>
        <v>0.58050719439999998</v>
      </c>
      <c r="CT102" s="1528">
        <f t="shared" si="32"/>
        <v>0</v>
      </c>
      <c r="CU102" s="1529">
        <f t="shared" si="32"/>
        <v>0</v>
      </c>
      <c r="CV102" s="1527">
        <f t="shared" si="32"/>
        <v>0</v>
      </c>
      <c r="CW102" s="1529">
        <f t="shared" si="32"/>
        <v>0</v>
      </c>
      <c r="CX102" s="1529">
        <f t="shared" ref="CX102" si="33">SUM(BB102:CW102)</f>
        <v>71.720076519000017</v>
      </c>
    </row>
    <row r="103" spans="1:102" x14ac:dyDescent="0.25">
      <c r="A103" s="918"/>
      <c r="B103" s="918" t="s">
        <v>807</v>
      </c>
      <c r="C103" s="1549">
        <v>0</v>
      </c>
      <c r="D103" s="1550">
        <v>0</v>
      </c>
      <c r="E103" s="1550">
        <v>0</v>
      </c>
      <c r="F103" s="1550">
        <v>0</v>
      </c>
      <c r="G103" s="1550">
        <v>0</v>
      </c>
      <c r="H103" s="1551">
        <v>0</v>
      </c>
      <c r="I103" s="1549">
        <v>0</v>
      </c>
      <c r="J103" s="1550">
        <v>0</v>
      </c>
      <c r="K103" s="1550">
        <v>0</v>
      </c>
      <c r="L103" s="1550">
        <v>0</v>
      </c>
      <c r="M103" s="1550">
        <v>0</v>
      </c>
      <c r="N103" s="1550">
        <v>0</v>
      </c>
      <c r="O103" s="1551">
        <v>0</v>
      </c>
      <c r="P103" s="1549">
        <v>0</v>
      </c>
      <c r="Q103" s="1550">
        <v>0</v>
      </c>
      <c r="R103" s="1550">
        <v>0</v>
      </c>
      <c r="S103" s="1550">
        <v>0</v>
      </c>
      <c r="T103" s="1550">
        <v>0</v>
      </c>
      <c r="U103" s="1550">
        <v>0</v>
      </c>
      <c r="V103" s="1550">
        <v>0</v>
      </c>
      <c r="W103" s="1550">
        <v>0</v>
      </c>
      <c r="X103" s="1550">
        <v>0</v>
      </c>
      <c r="Y103" s="1551">
        <v>0</v>
      </c>
      <c r="Z103" s="1549">
        <v>0</v>
      </c>
      <c r="AA103" s="1550">
        <v>0</v>
      </c>
      <c r="AB103" s="1550">
        <v>0</v>
      </c>
      <c r="AC103" s="1550">
        <v>0</v>
      </c>
      <c r="AD103" s="1550">
        <v>0</v>
      </c>
      <c r="AE103" s="1550">
        <v>0</v>
      </c>
      <c r="AF103" s="1550">
        <v>0</v>
      </c>
      <c r="AG103" s="1550">
        <v>0</v>
      </c>
      <c r="AH103" s="1551">
        <v>0</v>
      </c>
      <c r="AI103" s="1549">
        <v>0</v>
      </c>
      <c r="AJ103" s="1550">
        <v>0</v>
      </c>
      <c r="AK103" s="1550">
        <v>0</v>
      </c>
      <c r="AL103" s="1550">
        <v>0</v>
      </c>
      <c r="AM103" s="1550">
        <v>0</v>
      </c>
      <c r="AN103" s="1551">
        <v>0</v>
      </c>
      <c r="AO103" s="1549">
        <v>0</v>
      </c>
      <c r="AP103" s="1551">
        <v>0</v>
      </c>
      <c r="AQ103" s="1549">
        <v>0</v>
      </c>
      <c r="AR103" s="1550">
        <v>4.3333397704686666E-3</v>
      </c>
      <c r="AS103" s="1550">
        <v>0</v>
      </c>
      <c r="AT103" s="1550">
        <v>4.5329402417181221E-3</v>
      </c>
      <c r="AU103" s="1550">
        <v>0</v>
      </c>
      <c r="AV103" s="1551">
        <v>0</v>
      </c>
      <c r="AW103" s="1549">
        <v>0</v>
      </c>
      <c r="AX103" s="1551">
        <v>0</v>
      </c>
      <c r="AY103" s="1551">
        <v>1.3295148450109571E-4</v>
      </c>
      <c r="BB103" s="919">
        <v>0</v>
      </c>
      <c r="BC103" s="920">
        <v>0</v>
      </c>
      <c r="BD103" s="920">
        <v>0</v>
      </c>
      <c r="BE103" s="920">
        <v>0</v>
      </c>
      <c r="BF103" s="920">
        <v>0</v>
      </c>
      <c r="BG103" s="921">
        <v>0</v>
      </c>
      <c r="BH103" s="919">
        <v>0</v>
      </c>
      <c r="BI103" s="920">
        <v>0</v>
      </c>
      <c r="BJ103" s="920">
        <v>0</v>
      </c>
      <c r="BK103" s="920">
        <v>0</v>
      </c>
      <c r="BL103" s="920">
        <v>0</v>
      </c>
      <c r="BM103" s="920">
        <v>0</v>
      </c>
      <c r="BN103" s="921">
        <v>0</v>
      </c>
      <c r="BO103" s="919">
        <v>0</v>
      </c>
      <c r="BP103" s="920">
        <v>0</v>
      </c>
      <c r="BQ103" s="920">
        <v>0</v>
      </c>
      <c r="BR103" s="920">
        <v>0</v>
      </c>
      <c r="BS103" s="920">
        <v>0</v>
      </c>
      <c r="BT103" s="920">
        <v>0</v>
      </c>
      <c r="BU103" s="920">
        <v>0</v>
      </c>
      <c r="BV103" s="920">
        <v>0</v>
      </c>
      <c r="BW103" s="920">
        <v>0</v>
      </c>
      <c r="BX103" s="921">
        <v>0</v>
      </c>
      <c r="BY103" s="919">
        <v>0</v>
      </c>
      <c r="BZ103" s="920">
        <v>0</v>
      </c>
      <c r="CA103" s="920">
        <v>0</v>
      </c>
      <c r="CB103" s="920">
        <v>0</v>
      </c>
      <c r="CC103" s="920">
        <v>0</v>
      </c>
      <c r="CD103" s="920">
        <v>0</v>
      </c>
      <c r="CE103" s="920">
        <v>0</v>
      </c>
      <c r="CF103" s="920">
        <v>0</v>
      </c>
      <c r="CG103" s="921">
        <v>0</v>
      </c>
      <c r="CH103" s="919">
        <v>0</v>
      </c>
      <c r="CI103" s="920">
        <v>0</v>
      </c>
      <c r="CJ103" s="920">
        <v>0</v>
      </c>
      <c r="CK103" s="920">
        <v>0</v>
      </c>
      <c r="CL103" s="920">
        <v>0</v>
      </c>
      <c r="CM103" s="921">
        <v>0</v>
      </c>
      <c r="CN103" s="919">
        <v>0</v>
      </c>
      <c r="CO103" s="921">
        <v>0</v>
      </c>
      <c r="CP103" s="919">
        <v>0</v>
      </c>
      <c r="CQ103" s="920">
        <v>0.56715235220000004</v>
      </c>
      <c r="CR103" s="920">
        <v>0</v>
      </c>
      <c r="CS103" s="920">
        <v>0.58050719439999998</v>
      </c>
      <c r="CT103" s="920">
        <v>0</v>
      </c>
      <c r="CU103" s="921">
        <v>0</v>
      </c>
      <c r="CV103" s="919">
        <v>0</v>
      </c>
      <c r="CW103" s="921">
        <v>0</v>
      </c>
      <c r="CX103" s="921">
        <v>1.1476595465999999</v>
      </c>
    </row>
    <row r="104" spans="1:102" x14ac:dyDescent="0.25">
      <c r="A104" s="918"/>
      <c r="B104" s="918" t="s">
        <v>2157</v>
      </c>
      <c r="C104" s="1549">
        <v>0</v>
      </c>
      <c r="D104" s="1550">
        <v>0</v>
      </c>
      <c r="E104" s="1550">
        <v>0</v>
      </c>
      <c r="F104" s="1550">
        <v>0</v>
      </c>
      <c r="G104" s="1550">
        <v>0</v>
      </c>
      <c r="H104" s="1551">
        <v>0</v>
      </c>
      <c r="I104" s="1549">
        <v>0</v>
      </c>
      <c r="J104" s="1550">
        <v>0</v>
      </c>
      <c r="K104" s="1550">
        <v>0</v>
      </c>
      <c r="L104" s="1550">
        <v>0</v>
      </c>
      <c r="M104" s="1550">
        <v>0</v>
      </c>
      <c r="N104" s="1550">
        <v>0</v>
      </c>
      <c r="O104" s="1551">
        <v>0</v>
      </c>
      <c r="P104" s="1549">
        <v>0</v>
      </c>
      <c r="Q104" s="1550">
        <v>0</v>
      </c>
      <c r="R104" s="1550">
        <v>0</v>
      </c>
      <c r="S104" s="1550">
        <v>0</v>
      </c>
      <c r="T104" s="1550">
        <v>0</v>
      </c>
      <c r="U104" s="1550">
        <v>0</v>
      </c>
      <c r="V104" s="1550">
        <v>0</v>
      </c>
      <c r="W104" s="1550">
        <v>0</v>
      </c>
      <c r="X104" s="1550">
        <v>0</v>
      </c>
      <c r="Y104" s="1551">
        <v>0</v>
      </c>
      <c r="Z104" s="1549">
        <v>0</v>
      </c>
      <c r="AA104" s="1550">
        <v>0</v>
      </c>
      <c r="AB104" s="1550">
        <v>0</v>
      </c>
      <c r="AC104" s="1550">
        <v>0</v>
      </c>
      <c r="AD104" s="1550">
        <v>0</v>
      </c>
      <c r="AE104" s="1550">
        <v>0</v>
      </c>
      <c r="AF104" s="1550">
        <v>0</v>
      </c>
      <c r="AG104" s="1550">
        <v>0</v>
      </c>
      <c r="AH104" s="1551">
        <v>0</v>
      </c>
      <c r="AI104" s="1549">
        <v>0</v>
      </c>
      <c r="AJ104" s="1550">
        <v>0</v>
      </c>
      <c r="AK104" s="1550">
        <v>0</v>
      </c>
      <c r="AL104" s="1550">
        <v>0</v>
      </c>
      <c r="AM104" s="1550">
        <v>0</v>
      </c>
      <c r="AN104" s="1551">
        <v>0</v>
      </c>
      <c r="AO104" s="1549">
        <v>0</v>
      </c>
      <c r="AP104" s="1551">
        <v>0</v>
      </c>
      <c r="AQ104" s="1549">
        <v>1.6700155099693252E-3</v>
      </c>
      <c r="AR104" s="1550">
        <v>1.5346110366985209E-3</v>
      </c>
      <c r="AS104" s="1550">
        <v>0</v>
      </c>
      <c r="AT104" s="1550">
        <v>0</v>
      </c>
      <c r="AU104" s="1550">
        <v>0</v>
      </c>
      <c r="AV104" s="1551">
        <v>0</v>
      </c>
      <c r="AW104" s="1549">
        <v>0</v>
      </c>
      <c r="AX104" s="1551">
        <v>0</v>
      </c>
      <c r="AY104" s="1551">
        <v>4.6535611495520778E-5</v>
      </c>
      <c r="BB104" s="919">
        <v>0</v>
      </c>
      <c r="BC104" s="920">
        <v>0</v>
      </c>
      <c r="BD104" s="920">
        <v>0</v>
      </c>
      <c r="BE104" s="920">
        <v>0</v>
      </c>
      <c r="BF104" s="920">
        <v>0</v>
      </c>
      <c r="BG104" s="921">
        <v>0</v>
      </c>
      <c r="BH104" s="919">
        <v>0</v>
      </c>
      <c r="BI104" s="920">
        <v>0</v>
      </c>
      <c r="BJ104" s="920">
        <v>0</v>
      </c>
      <c r="BK104" s="920">
        <v>0</v>
      </c>
      <c r="BL104" s="920">
        <v>0</v>
      </c>
      <c r="BM104" s="920">
        <v>0</v>
      </c>
      <c r="BN104" s="921">
        <v>0</v>
      </c>
      <c r="BO104" s="919">
        <v>0</v>
      </c>
      <c r="BP104" s="920">
        <v>0</v>
      </c>
      <c r="BQ104" s="920">
        <v>0</v>
      </c>
      <c r="BR104" s="920">
        <v>0</v>
      </c>
      <c r="BS104" s="920">
        <v>0</v>
      </c>
      <c r="BT104" s="920">
        <v>0</v>
      </c>
      <c r="BU104" s="920">
        <v>0</v>
      </c>
      <c r="BV104" s="920">
        <v>0</v>
      </c>
      <c r="BW104" s="920">
        <v>0</v>
      </c>
      <c r="BX104" s="921">
        <v>0</v>
      </c>
      <c r="BY104" s="919">
        <v>0</v>
      </c>
      <c r="BZ104" s="920">
        <v>0</v>
      </c>
      <c r="CA104" s="920">
        <v>0</v>
      </c>
      <c r="CB104" s="920">
        <v>0</v>
      </c>
      <c r="CC104" s="920">
        <v>0</v>
      </c>
      <c r="CD104" s="920">
        <v>0</v>
      </c>
      <c r="CE104" s="920">
        <v>0</v>
      </c>
      <c r="CF104" s="920">
        <v>0</v>
      </c>
      <c r="CG104" s="921">
        <v>0</v>
      </c>
      <c r="CH104" s="919">
        <v>0</v>
      </c>
      <c r="CI104" s="920">
        <v>0</v>
      </c>
      <c r="CJ104" s="920">
        <v>0</v>
      </c>
      <c r="CK104" s="920">
        <v>0</v>
      </c>
      <c r="CL104" s="920">
        <v>0</v>
      </c>
      <c r="CM104" s="921">
        <v>0</v>
      </c>
      <c r="CN104" s="919">
        <v>0</v>
      </c>
      <c r="CO104" s="921">
        <v>0</v>
      </c>
      <c r="CP104" s="919">
        <v>0.20085160760000001</v>
      </c>
      <c r="CQ104" s="920">
        <v>0.20085160760000001</v>
      </c>
      <c r="CR104" s="920">
        <v>0</v>
      </c>
      <c r="CS104" s="920">
        <v>0</v>
      </c>
      <c r="CT104" s="920">
        <v>0</v>
      </c>
      <c r="CU104" s="921">
        <v>0</v>
      </c>
      <c r="CV104" s="919">
        <v>0</v>
      </c>
      <c r="CW104" s="921">
        <v>0</v>
      </c>
      <c r="CX104" s="921">
        <v>0.40170321520000002</v>
      </c>
    </row>
    <row r="105" spans="1:102" x14ac:dyDescent="0.25">
      <c r="A105" s="918"/>
      <c r="B105" s="918" t="s">
        <v>918</v>
      </c>
      <c r="C105" s="1549">
        <v>0.11706196535268812</v>
      </c>
      <c r="D105" s="1550">
        <v>0</v>
      </c>
      <c r="E105" s="1550">
        <v>0</v>
      </c>
      <c r="F105" s="1550">
        <v>0</v>
      </c>
      <c r="G105" s="1550">
        <v>0</v>
      </c>
      <c r="H105" s="1551">
        <v>5.5841581883934427E-2</v>
      </c>
      <c r="I105" s="1549">
        <v>2.2501200341284648E-3</v>
      </c>
      <c r="J105" s="1550">
        <v>0</v>
      </c>
      <c r="K105" s="1550">
        <v>0</v>
      </c>
      <c r="L105" s="1550">
        <v>0</v>
      </c>
      <c r="M105" s="1550">
        <v>0</v>
      </c>
      <c r="N105" s="1550">
        <v>0</v>
      </c>
      <c r="O105" s="1551">
        <v>0</v>
      </c>
      <c r="P105" s="1549">
        <v>0</v>
      </c>
      <c r="Q105" s="1550">
        <v>0</v>
      </c>
      <c r="R105" s="1550">
        <v>0</v>
      </c>
      <c r="S105" s="1550">
        <v>0</v>
      </c>
      <c r="T105" s="1550">
        <v>0</v>
      </c>
      <c r="U105" s="1550">
        <v>0</v>
      </c>
      <c r="V105" s="1550">
        <v>0</v>
      </c>
      <c r="W105" s="1550">
        <v>0</v>
      </c>
      <c r="X105" s="1550">
        <v>0</v>
      </c>
      <c r="Y105" s="1551">
        <v>0</v>
      </c>
      <c r="Z105" s="1549">
        <v>0</v>
      </c>
      <c r="AA105" s="1550">
        <v>0</v>
      </c>
      <c r="AB105" s="1550">
        <v>0</v>
      </c>
      <c r="AC105" s="1550">
        <v>0</v>
      </c>
      <c r="AD105" s="1550">
        <v>0</v>
      </c>
      <c r="AE105" s="1550">
        <v>0</v>
      </c>
      <c r="AF105" s="1550">
        <v>0</v>
      </c>
      <c r="AG105" s="1550">
        <v>0</v>
      </c>
      <c r="AH105" s="1551">
        <v>0</v>
      </c>
      <c r="AI105" s="1549">
        <v>0</v>
      </c>
      <c r="AJ105" s="1550">
        <v>0</v>
      </c>
      <c r="AK105" s="1550">
        <v>0</v>
      </c>
      <c r="AL105" s="1550">
        <v>0</v>
      </c>
      <c r="AM105" s="1550">
        <v>0</v>
      </c>
      <c r="AN105" s="1551">
        <v>0</v>
      </c>
      <c r="AO105" s="1549">
        <v>0</v>
      </c>
      <c r="AP105" s="1551">
        <v>0</v>
      </c>
      <c r="AQ105" s="1549">
        <v>0</v>
      </c>
      <c r="AR105" s="1550">
        <v>0</v>
      </c>
      <c r="AS105" s="1550">
        <v>0</v>
      </c>
      <c r="AT105" s="1550">
        <v>0</v>
      </c>
      <c r="AU105" s="1550">
        <v>0</v>
      </c>
      <c r="AV105" s="1551">
        <v>0</v>
      </c>
      <c r="AW105" s="1549">
        <v>0</v>
      </c>
      <c r="AX105" s="1551">
        <v>0</v>
      </c>
      <c r="AY105" s="1551">
        <v>3.9846478256892288E-3</v>
      </c>
      <c r="BB105" s="919">
        <v>14.4773955186</v>
      </c>
      <c r="BC105" s="920">
        <v>0</v>
      </c>
      <c r="BD105" s="920">
        <v>0</v>
      </c>
      <c r="BE105" s="920">
        <v>0</v>
      </c>
      <c r="BF105" s="920">
        <v>0</v>
      </c>
      <c r="BG105" s="921">
        <v>19.621690996600002</v>
      </c>
      <c r="BH105" s="919">
        <v>0.29706283320000004</v>
      </c>
      <c r="BI105" s="920">
        <v>0</v>
      </c>
      <c r="BJ105" s="920">
        <v>0</v>
      </c>
      <c r="BK105" s="920">
        <v>0</v>
      </c>
      <c r="BL105" s="920">
        <v>0</v>
      </c>
      <c r="BM105" s="920">
        <v>0</v>
      </c>
      <c r="BN105" s="921">
        <v>0</v>
      </c>
      <c r="BO105" s="919">
        <v>0</v>
      </c>
      <c r="BP105" s="920">
        <v>0</v>
      </c>
      <c r="BQ105" s="920">
        <v>0</v>
      </c>
      <c r="BR105" s="920">
        <v>0</v>
      </c>
      <c r="BS105" s="920">
        <v>0</v>
      </c>
      <c r="BT105" s="920">
        <v>0</v>
      </c>
      <c r="BU105" s="920">
        <v>0</v>
      </c>
      <c r="BV105" s="920">
        <v>0</v>
      </c>
      <c r="BW105" s="920">
        <v>0</v>
      </c>
      <c r="BX105" s="921">
        <v>0</v>
      </c>
      <c r="BY105" s="919">
        <v>0</v>
      </c>
      <c r="BZ105" s="920">
        <v>0</v>
      </c>
      <c r="CA105" s="920">
        <v>0</v>
      </c>
      <c r="CB105" s="920">
        <v>0</v>
      </c>
      <c r="CC105" s="920">
        <v>0</v>
      </c>
      <c r="CD105" s="920">
        <v>0</v>
      </c>
      <c r="CE105" s="920">
        <v>0</v>
      </c>
      <c r="CF105" s="920">
        <v>0</v>
      </c>
      <c r="CG105" s="921">
        <v>0</v>
      </c>
      <c r="CH105" s="919">
        <v>0</v>
      </c>
      <c r="CI105" s="920">
        <v>0</v>
      </c>
      <c r="CJ105" s="920">
        <v>0</v>
      </c>
      <c r="CK105" s="920">
        <v>0</v>
      </c>
      <c r="CL105" s="920">
        <v>0</v>
      </c>
      <c r="CM105" s="921">
        <v>0</v>
      </c>
      <c r="CN105" s="919">
        <v>0</v>
      </c>
      <c r="CO105" s="921">
        <v>0</v>
      </c>
      <c r="CP105" s="919">
        <v>0</v>
      </c>
      <c r="CQ105" s="920">
        <v>0</v>
      </c>
      <c r="CR105" s="920">
        <v>0</v>
      </c>
      <c r="CS105" s="920">
        <v>0</v>
      </c>
      <c r="CT105" s="920">
        <v>0</v>
      </c>
      <c r="CU105" s="921">
        <v>0</v>
      </c>
      <c r="CV105" s="919">
        <v>0</v>
      </c>
      <c r="CW105" s="921">
        <v>0</v>
      </c>
      <c r="CX105" s="921">
        <v>34.396149348400002</v>
      </c>
    </row>
    <row r="106" spans="1:102" x14ac:dyDescent="0.25">
      <c r="A106" s="918"/>
      <c r="B106" s="918" t="s">
        <v>919</v>
      </c>
      <c r="C106" s="1549">
        <v>0</v>
      </c>
      <c r="D106" s="1550">
        <v>0</v>
      </c>
      <c r="E106" s="1550">
        <v>0</v>
      </c>
      <c r="F106" s="1550">
        <v>0</v>
      </c>
      <c r="G106" s="1550">
        <v>1.8875911158207975E-3</v>
      </c>
      <c r="H106" s="1551">
        <v>1.2083111699229593E-3</v>
      </c>
      <c r="I106" s="1549">
        <v>0</v>
      </c>
      <c r="J106" s="1550">
        <v>0</v>
      </c>
      <c r="K106" s="1550">
        <v>0</v>
      </c>
      <c r="L106" s="1550">
        <v>0</v>
      </c>
      <c r="M106" s="1550">
        <v>0</v>
      </c>
      <c r="N106" s="1550">
        <v>0</v>
      </c>
      <c r="O106" s="1551">
        <v>0</v>
      </c>
      <c r="P106" s="1549">
        <v>0</v>
      </c>
      <c r="Q106" s="1550">
        <v>0</v>
      </c>
      <c r="R106" s="1550">
        <v>0</v>
      </c>
      <c r="S106" s="1550">
        <v>0</v>
      </c>
      <c r="T106" s="1550">
        <v>0</v>
      </c>
      <c r="U106" s="1550">
        <v>0</v>
      </c>
      <c r="V106" s="1550">
        <v>0</v>
      </c>
      <c r="W106" s="1550">
        <v>0</v>
      </c>
      <c r="X106" s="1550">
        <v>0</v>
      </c>
      <c r="Y106" s="1551">
        <v>0</v>
      </c>
      <c r="Z106" s="1549">
        <v>0</v>
      </c>
      <c r="AA106" s="1550">
        <v>0</v>
      </c>
      <c r="AB106" s="1550">
        <v>0</v>
      </c>
      <c r="AC106" s="1550">
        <v>0</v>
      </c>
      <c r="AD106" s="1550">
        <v>0</v>
      </c>
      <c r="AE106" s="1550">
        <v>0</v>
      </c>
      <c r="AF106" s="1550">
        <v>0</v>
      </c>
      <c r="AG106" s="1550">
        <v>0</v>
      </c>
      <c r="AH106" s="1551">
        <v>0</v>
      </c>
      <c r="AI106" s="1549">
        <v>0</v>
      </c>
      <c r="AJ106" s="1550">
        <v>0</v>
      </c>
      <c r="AK106" s="1550">
        <v>0</v>
      </c>
      <c r="AL106" s="1550">
        <v>0</v>
      </c>
      <c r="AM106" s="1550">
        <v>0</v>
      </c>
      <c r="AN106" s="1551">
        <v>0</v>
      </c>
      <c r="AO106" s="1549">
        <v>0</v>
      </c>
      <c r="AP106" s="1551">
        <v>0</v>
      </c>
      <c r="AQ106" s="1549">
        <v>0</v>
      </c>
      <c r="AR106" s="1550">
        <v>0</v>
      </c>
      <c r="AS106" s="1550">
        <v>0</v>
      </c>
      <c r="AT106" s="1550">
        <v>0</v>
      </c>
      <c r="AU106" s="1550">
        <v>0</v>
      </c>
      <c r="AV106" s="1551">
        <v>0</v>
      </c>
      <c r="AW106" s="1549">
        <v>0</v>
      </c>
      <c r="AX106" s="1551">
        <v>0</v>
      </c>
      <c r="AY106" s="1551">
        <v>5.3331202519351408E-5</v>
      </c>
      <c r="BB106" s="919">
        <v>0</v>
      </c>
      <c r="BC106" s="920">
        <v>0</v>
      </c>
      <c r="BD106" s="920">
        <v>0</v>
      </c>
      <c r="BE106" s="920">
        <v>0</v>
      </c>
      <c r="BF106" s="920">
        <v>3.5785876000000001E-2</v>
      </c>
      <c r="BG106" s="921">
        <v>0.42457802240000003</v>
      </c>
      <c r="BH106" s="919">
        <v>0</v>
      </c>
      <c r="BI106" s="920">
        <v>0</v>
      </c>
      <c r="BJ106" s="920">
        <v>0</v>
      </c>
      <c r="BK106" s="920">
        <v>0</v>
      </c>
      <c r="BL106" s="920">
        <v>0</v>
      </c>
      <c r="BM106" s="920">
        <v>0</v>
      </c>
      <c r="BN106" s="921">
        <v>0</v>
      </c>
      <c r="BO106" s="919">
        <v>0</v>
      </c>
      <c r="BP106" s="920">
        <v>0</v>
      </c>
      <c r="BQ106" s="920">
        <v>0</v>
      </c>
      <c r="BR106" s="920">
        <v>0</v>
      </c>
      <c r="BS106" s="920">
        <v>0</v>
      </c>
      <c r="BT106" s="920">
        <v>0</v>
      </c>
      <c r="BU106" s="920">
        <v>0</v>
      </c>
      <c r="BV106" s="920">
        <v>0</v>
      </c>
      <c r="BW106" s="920">
        <v>0</v>
      </c>
      <c r="BX106" s="921">
        <v>0</v>
      </c>
      <c r="BY106" s="919">
        <v>0</v>
      </c>
      <c r="BZ106" s="920">
        <v>0</v>
      </c>
      <c r="CA106" s="920">
        <v>0</v>
      </c>
      <c r="CB106" s="920">
        <v>0</v>
      </c>
      <c r="CC106" s="920">
        <v>0</v>
      </c>
      <c r="CD106" s="920">
        <v>0</v>
      </c>
      <c r="CE106" s="920">
        <v>0</v>
      </c>
      <c r="CF106" s="920">
        <v>0</v>
      </c>
      <c r="CG106" s="921">
        <v>0</v>
      </c>
      <c r="CH106" s="919">
        <v>0</v>
      </c>
      <c r="CI106" s="920">
        <v>0</v>
      </c>
      <c r="CJ106" s="920">
        <v>0</v>
      </c>
      <c r="CK106" s="920">
        <v>0</v>
      </c>
      <c r="CL106" s="920">
        <v>0</v>
      </c>
      <c r="CM106" s="921">
        <v>0</v>
      </c>
      <c r="CN106" s="919">
        <v>0</v>
      </c>
      <c r="CO106" s="921">
        <v>0</v>
      </c>
      <c r="CP106" s="919">
        <v>0</v>
      </c>
      <c r="CQ106" s="920">
        <v>0</v>
      </c>
      <c r="CR106" s="920">
        <v>0</v>
      </c>
      <c r="CS106" s="920">
        <v>0</v>
      </c>
      <c r="CT106" s="920">
        <v>0</v>
      </c>
      <c r="CU106" s="921">
        <v>0</v>
      </c>
      <c r="CV106" s="919">
        <v>0</v>
      </c>
      <c r="CW106" s="921">
        <v>0</v>
      </c>
      <c r="CX106" s="921">
        <v>0.46036389840000008</v>
      </c>
    </row>
    <row r="107" spans="1:102" x14ac:dyDescent="0.25">
      <c r="A107" s="918"/>
      <c r="B107" s="918" t="s">
        <v>920</v>
      </c>
      <c r="C107" s="1549">
        <v>0</v>
      </c>
      <c r="D107" s="1550">
        <v>0</v>
      </c>
      <c r="E107" s="1550">
        <v>0</v>
      </c>
      <c r="F107" s="1550">
        <v>0</v>
      </c>
      <c r="G107" s="1550">
        <v>0</v>
      </c>
      <c r="H107" s="1551">
        <v>3.2650753077354162E-2</v>
      </c>
      <c r="I107" s="1549">
        <v>0</v>
      </c>
      <c r="J107" s="1550">
        <v>0</v>
      </c>
      <c r="K107" s="1550">
        <v>0</v>
      </c>
      <c r="L107" s="1550">
        <v>0</v>
      </c>
      <c r="M107" s="1550">
        <v>0</v>
      </c>
      <c r="N107" s="1550">
        <v>0</v>
      </c>
      <c r="O107" s="1551">
        <v>0</v>
      </c>
      <c r="P107" s="1549">
        <v>0</v>
      </c>
      <c r="Q107" s="1550">
        <v>0</v>
      </c>
      <c r="R107" s="1550">
        <v>0</v>
      </c>
      <c r="S107" s="1550">
        <v>0</v>
      </c>
      <c r="T107" s="1550">
        <v>0</v>
      </c>
      <c r="U107" s="1550">
        <v>0</v>
      </c>
      <c r="V107" s="1550">
        <v>0</v>
      </c>
      <c r="W107" s="1550">
        <v>0</v>
      </c>
      <c r="X107" s="1550">
        <v>0</v>
      </c>
      <c r="Y107" s="1551">
        <v>0</v>
      </c>
      <c r="Z107" s="1549">
        <v>0</v>
      </c>
      <c r="AA107" s="1550">
        <v>0</v>
      </c>
      <c r="AB107" s="1550">
        <v>0</v>
      </c>
      <c r="AC107" s="1550">
        <v>0</v>
      </c>
      <c r="AD107" s="1550">
        <v>0</v>
      </c>
      <c r="AE107" s="1550">
        <v>0</v>
      </c>
      <c r="AF107" s="1550">
        <v>0</v>
      </c>
      <c r="AG107" s="1550">
        <v>0</v>
      </c>
      <c r="AH107" s="1551">
        <v>0</v>
      </c>
      <c r="AI107" s="1549">
        <v>0</v>
      </c>
      <c r="AJ107" s="1550">
        <v>0</v>
      </c>
      <c r="AK107" s="1550">
        <v>0</v>
      </c>
      <c r="AL107" s="1550">
        <v>0</v>
      </c>
      <c r="AM107" s="1550">
        <v>0</v>
      </c>
      <c r="AN107" s="1551">
        <v>0</v>
      </c>
      <c r="AO107" s="1549">
        <v>0</v>
      </c>
      <c r="AP107" s="1551">
        <v>0</v>
      </c>
      <c r="AQ107" s="1549">
        <v>0</v>
      </c>
      <c r="AR107" s="1550">
        <v>0</v>
      </c>
      <c r="AS107" s="1550">
        <v>0</v>
      </c>
      <c r="AT107" s="1550">
        <v>0</v>
      </c>
      <c r="AU107" s="1550">
        <v>0</v>
      </c>
      <c r="AV107" s="1551">
        <v>0</v>
      </c>
      <c r="AW107" s="1549">
        <v>0</v>
      </c>
      <c r="AX107" s="1551">
        <v>0</v>
      </c>
      <c r="AY107" s="1551">
        <v>1.3290828053412877E-3</v>
      </c>
      <c r="BB107" s="919">
        <v>0</v>
      </c>
      <c r="BC107" s="920">
        <v>0</v>
      </c>
      <c r="BD107" s="920">
        <v>0</v>
      </c>
      <c r="BE107" s="920">
        <v>0</v>
      </c>
      <c r="BF107" s="920">
        <v>0</v>
      </c>
      <c r="BG107" s="921">
        <v>11.472866027</v>
      </c>
      <c r="BH107" s="919">
        <v>0</v>
      </c>
      <c r="BI107" s="920">
        <v>0</v>
      </c>
      <c r="BJ107" s="920">
        <v>0</v>
      </c>
      <c r="BK107" s="920">
        <v>0</v>
      </c>
      <c r="BL107" s="920">
        <v>0</v>
      </c>
      <c r="BM107" s="920">
        <v>0</v>
      </c>
      <c r="BN107" s="921">
        <v>0</v>
      </c>
      <c r="BO107" s="919">
        <v>0</v>
      </c>
      <c r="BP107" s="920">
        <v>0</v>
      </c>
      <c r="BQ107" s="920">
        <v>0</v>
      </c>
      <c r="BR107" s="920">
        <v>0</v>
      </c>
      <c r="BS107" s="920">
        <v>0</v>
      </c>
      <c r="BT107" s="920">
        <v>0</v>
      </c>
      <c r="BU107" s="920">
        <v>0</v>
      </c>
      <c r="BV107" s="920">
        <v>0</v>
      </c>
      <c r="BW107" s="920">
        <v>0</v>
      </c>
      <c r="BX107" s="921">
        <v>0</v>
      </c>
      <c r="BY107" s="919">
        <v>0</v>
      </c>
      <c r="BZ107" s="920">
        <v>0</v>
      </c>
      <c r="CA107" s="920">
        <v>0</v>
      </c>
      <c r="CB107" s="920">
        <v>0</v>
      </c>
      <c r="CC107" s="920">
        <v>0</v>
      </c>
      <c r="CD107" s="920">
        <v>0</v>
      </c>
      <c r="CE107" s="920">
        <v>0</v>
      </c>
      <c r="CF107" s="920">
        <v>0</v>
      </c>
      <c r="CG107" s="921">
        <v>0</v>
      </c>
      <c r="CH107" s="919">
        <v>0</v>
      </c>
      <c r="CI107" s="920">
        <v>0</v>
      </c>
      <c r="CJ107" s="920">
        <v>0</v>
      </c>
      <c r="CK107" s="920">
        <v>0</v>
      </c>
      <c r="CL107" s="920">
        <v>0</v>
      </c>
      <c r="CM107" s="921">
        <v>0</v>
      </c>
      <c r="CN107" s="919">
        <v>0</v>
      </c>
      <c r="CO107" s="921">
        <v>0</v>
      </c>
      <c r="CP107" s="919">
        <v>0</v>
      </c>
      <c r="CQ107" s="920">
        <v>0</v>
      </c>
      <c r="CR107" s="920">
        <v>0</v>
      </c>
      <c r="CS107" s="920">
        <v>0</v>
      </c>
      <c r="CT107" s="920">
        <v>0</v>
      </c>
      <c r="CU107" s="921">
        <v>0</v>
      </c>
      <c r="CV107" s="919">
        <v>0</v>
      </c>
      <c r="CW107" s="921">
        <v>0</v>
      </c>
      <c r="CX107" s="921">
        <v>11.472866027</v>
      </c>
    </row>
    <row r="108" spans="1:102" x14ac:dyDescent="0.25">
      <c r="A108" s="918"/>
      <c r="B108" s="918" t="s">
        <v>766</v>
      </c>
      <c r="C108" s="1549">
        <v>0</v>
      </c>
      <c r="D108" s="1550">
        <v>0</v>
      </c>
      <c r="E108" s="1550">
        <v>0</v>
      </c>
      <c r="F108" s="1550">
        <v>0</v>
      </c>
      <c r="G108" s="1550">
        <v>8.7936438685467438E-2</v>
      </c>
      <c r="H108" s="1551">
        <v>2.2417939115829063E-2</v>
      </c>
      <c r="I108" s="1549">
        <v>0</v>
      </c>
      <c r="J108" s="1550">
        <v>0</v>
      </c>
      <c r="K108" s="1550">
        <v>0</v>
      </c>
      <c r="L108" s="1550">
        <v>0</v>
      </c>
      <c r="M108" s="1550">
        <v>0</v>
      </c>
      <c r="N108" s="1550">
        <v>0</v>
      </c>
      <c r="O108" s="1551">
        <v>0</v>
      </c>
      <c r="P108" s="1549">
        <v>0</v>
      </c>
      <c r="Q108" s="1550">
        <v>0</v>
      </c>
      <c r="R108" s="1550">
        <v>0</v>
      </c>
      <c r="S108" s="1550">
        <v>0</v>
      </c>
      <c r="T108" s="1550">
        <v>0</v>
      </c>
      <c r="U108" s="1550">
        <v>0</v>
      </c>
      <c r="V108" s="1550">
        <v>0</v>
      </c>
      <c r="W108" s="1550">
        <v>0</v>
      </c>
      <c r="X108" s="1550">
        <v>0</v>
      </c>
      <c r="Y108" s="1551">
        <v>0</v>
      </c>
      <c r="Z108" s="1549">
        <v>0</v>
      </c>
      <c r="AA108" s="1550">
        <v>0</v>
      </c>
      <c r="AB108" s="1550">
        <v>0</v>
      </c>
      <c r="AC108" s="1550">
        <v>0</v>
      </c>
      <c r="AD108" s="1550">
        <v>0</v>
      </c>
      <c r="AE108" s="1550">
        <v>0</v>
      </c>
      <c r="AF108" s="1550">
        <v>0</v>
      </c>
      <c r="AG108" s="1550">
        <v>0</v>
      </c>
      <c r="AH108" s="1551">
        <v>0</v>
      </c>
      <c r="AI108" s="1549">
        <v>0</v>
      </c>
      <c r="AJ108" s="1550">
        <v>0</v>
      </c>
      <c r="AK108" s="1550">
        <v>0</v>
      </c>
      <c r="AL108" s="1550">
        <v>0</v>
      </c>
      <c r="AM108" s="1550">
        <v>0</v>
      </c>
      <c r="AN108" s="1551">
        <v>0</v>
      </c>
      <c r="AO108" s="1549">
        <v>0</v>
      </c>
      <c r="AP108" s="1551">
        <v>0</v>
      </c>
      <c r="AQ108" s="1549">
        <v>0</v>
      </c>
      <c r="AR108" s="1550">
        <v>0</v>
      </c>
      <c r="AS108" s="1550">
        <v>0</v>
      </c>
      <c r="AT108" s="1550">
        <v>0</v>
      </c>
      <c r="AU108" s="1550">
        <v>0</v>
      </c>
      <c r="AV108" s="1551">
        <v>0</v>
      </c>
      <c r="AW108" s="1549">
        <v>0</v>
      </c>
      <c r="AX108" s="1551">
        <v>0</v>
      </c>
      <c r="AY108" s="1551">
        <v>1.1056768126846534E-3</v>
      </c>
      <c r="BB108" s="919">
        <v>0</v>
      </c>
      <c r="BC108" s="920">
        <v>0</v>
      </c>
      <c r="BD108" s="920">
        <v>0</v>
      </c>
      <c r="BE108" s="920">
        <v>0</v>
      </c>
      <c r="BF108" s="920">
        <v>1.6671420332</v>
      </c>
      <c r="BG108" s="921">
        <v>7.8772459388000007</v>
      </c>
      <c r="BH108" s="919">
        <v>0</v>
      </c>
      <c r="BI108" s="920">
        <v>0</v>
      </c>
      <c r="BJ108" s="920">
        <v>0</v>
      </c>
      <c r="BK108" s="920">
        <v>0</v>
      </c>
      <c r="BL108" s="920">
        <v>0</v>
      </c>
      <c r="BM108" s="920">
        <v>0</v>
      </c>
      <c r="BN108" s="921">
        <v>0</v>
      </c>
      <c r="BO108" s="919">
        <v>0</v>
      </c>
      <c r="BP108" s="920">
        <v>0</v>
      </c>
      <c r="BQ108" s="920">
        <v>0</v>
      </c>
      <c r="BR108" s="920">
        <v>0</v>
      </c>
      <c r="BS108" s="920">
        <v>0</v>
      </c>
      <c r="BT108" s="920">
        <v>0</v>
      </c>
      <c r="BU108" s="920">
        <v>0</v>
      </c>
      <c r="BV108" s="920">
        <v>0</v>
      </c>
      <c r="BW108" s="920">
        <v>0</v>
      </c>
      <c r="BX108" s="921">
        <v>0</v>
      </c>
      <c r="BY108" s="919">
        <v>0</v>
      </c>
      <c r="BZ108" s="920">
        <v>0</v>
      </c>
      <c r="CA108" s="920">
        <v>0</v>
      </c>
      <c r="CB108" s="920">
        <v>0</v>
      </c>
      <c r="CC108" s="920">
        <v>0</v>
      </c>
      <c r="CD108" s="920">
        <v>0</v>
      </c>
      <c r="CE108" s="920">
        <v>0</v>
      </c>
      <c r="CF108" s="920">
        <v>0</v>
      </c>
      <c r="CG108" s="921">
        <v>0</v>
      </c>
      <c r="CH108" s="919">
        <v>0</v>
      </c>
      <c r="CI108" s="920">
        <v>0</v>
      </c>
      <c r="CJ108" s="920">
        <v>0</v>
      </c>
      <c r="CK108" s="920">
        <v>0</v>
      </c>
      <c r="CL108" s="920">
        <v>0</v>
      </c>
      <c r="CM108" s="921">
        <v>0</v>
      </c>
      <c r="CN108" s="919">
        <v>0</v>
      </c>
      <c r="CO108" s="921">
        <v>0</v>
      </c>
      <c r="CP108" s="919">
        <v>0</v>
      </c>
      <c r="CQ108" s="920">
        <v>0</v>
      </c>
      <c r="CR108" s="920">
        <v>0</v>
      </c>
      <c r="CS108" s="920">
        <v>0</v>
      </c>
      <c r="CT108" s="920">
        <v>0</v>
      </c>
      <c r="CU108" s="921">
        <v>0</v>
      </c>
      <c r="CV108" s="919">
        <v>0</v>
      </c>
      <c r="CW108" s="921">
        <v>0</v>
      </c>
      <c r="CX108" s="921">
        <v>9.5443879720000009</v>
      </c>
    </row>
    <row r="109" spans="1:102" x14ac:dyDescent="0.25">
      <c r="A109" s="918"/>
      <c r="B109" s="918" t="s">
        <v>1319</v>
      </c>
      <c r="C109" s="1549">
        <v>0</v>
      </c>
      <c r="D109" s="1550">
        <v>0</v>
      </c>
      <c r="E109" s="1550">
        <v>0</v>
      </c>
      <c r="F109" s="1550">
        <v>0</v>
      </c>
      <c r="G109" s="1550">
        <v>0</v>
      </c>
      <c r="H109" s="1551">
        <v>6.008009568178041E-4</v>
      </c>
      <c r="I109" s="1549">
        <v>0</v>
      </c>
      <c r="J109" s="1550">
        <v>0</v>
      </c>
      <c r="K109" s="1550">
        <v>0</v>
      </c>
      <c r="L109" s="1550">
        <v>0</v>
      </c>
      <c r="M109" s="1550">
        <v>0</v>
      </c>
      <c r="N109" s="1550">
        <v>0</v>
      </c>
      <c r="O109" s="1551">
        <v>0</v>
      </c>
      <c r="P109" s="1549">
        <v>0</v>
      </c>
      <c r="Q109" s="1550">
        <v>0</v>
      </c>
      <c r="R109" s="1550">
        <v>0</v>
      </c>
      <c r="S109" s="1550">
        <v>0</v>
      </c>
      <c r="T109" s="1550">
        <v>0</v>
      </c>
      <c r="U109" s="1550">
        <v>0</v>
      </c>
      <c r="V109" s="1550">
        <v>0</v>
      </c>
      <c r="W109" s="1550">
        <v>0</v>
      </c>
      <c r="X109" s="1550">
        <v>0</v>
      </c>
      <c r="Y109" s="1551">
        <v>0</v>
      </c>
      <c r="Z109" s="1549">
        <v>0</v>
      </c>
      <c r="AA109" s="1550">
        <v>0</v>
      </c>
      <c r="AB109" s="1550">
        <v>0</v>
      </c>
      <c r="AC109" s="1550">
        <v>0</v>
      </c>
      <c r="AD109" s="1550">
        <v>0</v>
      </c>
      <c r="AE109" s="1550">
        <v>0</v>
      </c>
      <c r="AF109" s="1550">
        <v>0</v>
      </c>
      <c r="AG109" s="1550">
        <v>0</v>
      </c>
      <c r="AH109" s="1551">
        <v>0</v>
      </c>
      <c r="AI109" s="1549">
        <v>0</v>
      </c>
      <c r="AJ109" s="1550">
        <v>0</v>
      </c>
      <c r="AK109" s="1550">
        <v>0</v>
      </c>
      <c r="AL109" s="1550">
        <v>0</v>
      </c>
      <c r="AM109" s="1550">
        <v>0</v>
      </c>
      <c r="AN109" s="1551">
        <v>0</v>
      </c>
      <c r="AO109" s="1549">
        <v>0</v>
      </c>
      <c r="AP109" s="1551">
        <v>0</v>
      </c>
      <c r="AQ109" s="1549">
        <v>0</v>
      </c>
      <c r="AR109" s="1550">
        <v>0</v>
      </c>
      <c r="AS109" s="1550">
        <v>0</v>
      </c>
      <c r="AT109" s="1550">
        <v>0</v>
      </c>
      <c r="AU109" s="1550">
        <v>0</v>
      </c>
      <c r="AV109" s="1551">
        <v>0</v>
      </c>
      <c r="AW109" s="1549">
        <v>0</v>
      </c>
      <c r="AX109" s="1551">
        <v>0</v>
      </c>
      <c r="AY109" s="1551">
        <v>2.4456226759834482E-5</v>
      </c>
      <c r="BB109" s="919">
        <v>0</v>
      </c>
      <c r="BC109" s="920">
        <v>0</v>
      </c>
      <c r="BD109" s="920">
        <v>0</v>
      </c>
      <c r="BE109" s="920">
        <v>0</v>
      </c>
      <c r="BF109" s="920">
        <v>0</v>
      </c>
      <c r="BG109" s="921">
        <v>0.2111102574</v>
      </c>
      <c r="BH109" s="919">
        <v>0</v>
      </c>
      <c r="BI109" s="920">
        <v>0</v>
      </c>
      <c r="BJ109" s="920">
        <v>0</v>
      </c>
      <c r="BK109" s="920">
        <v>0</v>
      </c>
      <c r="BL109" s="920">
        <v>0</v>
      </c>
      <c r="BM109" s="920">
        <v>0</v>
      </c>
      <c r="BN109" s="921">
        <v>0</v>
      </c>
      <c r="BO109" s="919">
        <v>0</v>
      </c>
      <c r="BP109" s="920">
        <v>0</v>
      </c>
      <c r="BQ109" s="920">
        <v>0</v>
      </c>
      <c r="BR109" s="920">
        <v>0</v>
      </c>
      <c r="BS109" s="920">
        <v>0</v>
      </c>
      <c r="BT109" s="920">
        <v>0</v>
      </c>
      <c r="BU109" s="920">
        <v>0</v>
      </c>
      <c r="BV109" s="920">
        <v>0</v>
      </c>
      <c r="BW109" s="920">
        <v>0</v>
      </c>
      <c r="BX109" s="921">
        <v>0</v>
      </c>
      <c r="BY109" s="919">
        <v>0</v>
      </c>
      <c r="BZ109" s="920">
        <v>0</v>
      </c>
      <c r="CA109" s="920">
        <v>0</v>
      </c>
      <c r="CB109" s="920">
        <v>0</v>
      </c>
      <c r="CC109" s="920">
        <v>0</v>
      </c>
      <c r="CD109" s="920">
        <v>0</v>
      </c>
      <c r="CE109" s="920">
        <v>0</v>
      </c>
      <c r="CF109" s="920">
        <v>0</v>
      </c>
      <c r="CG109" s="921">
        <v>0</v>
      </c>
      <c r="CH109" s="919">
        <v>0</v>
      </c>
      <c r="CI109" s="920">
        <v>0</v>
      </c>
      <c r="CJ109" s="920">
        <v>0</v>
      </c>
      <c r="CK109" s="920">
        <v>0</v>
      </c>
      <c r="CL109" s="920">
        <v>0</v>
      </c>
      <c r="CM109" s="921">
        <v>0</v>
      </c>
      <c r="CN109" s="919">
        <v>0</v>
      </c>
      <c r="CO109" s="921">
        <v>0</v>
      </c>
      <c r="CP109" s="919">
        <v>0</v>
      </c>
      <c r="CQ109" s="920">
        <v>0</v>
      </c>
      <c r="CR109" s="920">
        <v>0</v>
      </c>
      <c r="CS109" s="920">
        <v>0</v>
      </c>
      <c r="CT109" s="920">
        <v>0</v>
      </c>
      <c r="CU109" s="921">
        <v>0</v>
      </c>
      <c r="CV109" s="919">
        <v>0</v>
      </c>
      <c r="CW109" s="921">
        <v>0</v>
      </c>
      <c r="CX109" s="921">
        <v>0.2111102574</v>
      </c>
    </row>
    <row r="110" spans="1:102" x14ac:dyDescent="0.25">
      <c r="A110" s="918"/>
      <c r="B110" s="918" t="s">
        <v>921</v>
      </c>
      <c r="C110" s="1549">
        <v>0</v>
      </c>
      <c r="D110" s="1550">
        <v>0</v>
      </c>
      <c r="E110" s="1550">
        <v>0</v>
      </c>
      <c r="F110" s="1550">
        <v>0</v>
      </c>
      <c r="G110" s="1550">
        <v>0</v>
      </c>
      <c r="H110" s="1551">
        <v>0</v>
      </c>
      <c r="I110" s="1549">
        <v>0</v>
      </c>
      <c r="J110" s="1550">
        <v>0</v>
      </c>
      <c r="K110" s="1550">
        <v>0</v>
      </c>
      <c r="L110" s="1550">
        <v>0</v>
      </c>
      <c r="M110" s="1550">
        <v>0</v>
      </c>
      <c r="N110" s="1550">
        <v>0</v>
      </c>
      <c r="O110" s="1551">
        <v>0</v>
      </c>
      <c r="P110" s="1549">
        <v>0</v>
      </c>
      <c r="Q110" s="1550">
        <v>0</v>
      </c>
      <c r="R110" s="1550">
        <v>0</v>
      </c>
      <c r="S110" s="1550">
        <v>0</v>
      </c>
      <c r="T110" s="1550">
        <v>0</v>
      </c>
      <c r="U110" s="1550">
        <v>0</v>
      </c>
      <c r="V110" s="1550">
        <v>0</v>
      </c>
      <c r="W110" s="1550">
        <v>0</v>
      </c>
      <c r="X110" s="1550">
        <v>0</v>
      </c>
      <c r="Y110" s="1551">
        <v>0</v>
      </c>
      <c r="Z110" s="1549">
        <v>0</v>
      </c>
      <c r="AA110" s="1550">
        <v>0</v>
      </c>
      <c r="AB110" s="1550">
        <v>0</v>
      </c>
      <c r="AC110" s="1550">
        <v>0</v>
      </c>
      <c r="AD110" s="1550">
        <v>0</v>
      </c>
      <c r="AE110" s="1550">
        <v>0</v>
      </c>
      <c r="AF110" s="1550">
        <v>0</v>
      </c>
      <c r="AG110" s="1550">
        <v>0</v>
      </c>
      <c r="AH110" s="1551">
        <v>0</v>
      </c>
      <c r="AI110" s="1549">
        <v>0</v>
      </c>
      <c r="AJ110" s="1550">
        <v>0</v>
      </c>
      <c r="AK110" s="1550">
        <v>2.4873423726433468E-3</v>
      </c>
      <c r="AL110" s="1550">
        <v>0</v>
      </c>
      <c r="AM110" s="1550">
        <v>1.0277857065994413E-3</v>
      </c>
      <c r="AN110" s="1551">
        <v>0</v>
      </c>
      <c r="AO110" s="1549">
        <v>0</v>
      </c>
      <c r="AP110" s="1551">
        <v>0</v>
      </c>
      <c r="AQ110" s="1549">
        <v>0</v>
      </c>
      <c r="AR110" s="1550">
        <v>0</v>
      </c>
      <c r="AS110" s="1550">
        <v>0</v>
      </c>
      <c r="AT110" s="1550">
        <v>0</v>
      </c>
      <c r="AU110" s="1550">
        <v>0</v>
      </c>
      <c r="AV110" s="1551">
        <v>0</v>
      </c>
      <c r="AW110" s="1549">
        <v>0</v>
      </c>
      <c r="AX110" s="1551">
        <v>0</v>
      </c>
      <c r="AY110" s="1551">
        <v>1.0491455364777475E-4</v>
      </c>
      <c r="BB110" s="919">
        <v>0</v>
      </c>
      <c r="BC110" s="920">
        <v>0</v>
      </c>
      <c r="BD110" s="920">
        <v>0</v>
      </c>
      <c r="BE110" s="920">
        <v>0</v>
      </c>
      <c r="BF110" s="920">
        <v>0</v>
      </c>
      <c r="BG110" s="921">
        <v>0</v>
      </c>
      <c r="BH110" s="919">
        <v>0</v>
      </c>
      <c r="BI110" s="920">
        <v>0</v>
      </c>
      <c r="BJ110" s="920">
        <v>0</v>
      </c>
      <c r="BK110" s="920">
        <v>0</v>
      </c>
      <c r="BL110" s="920">
        <v>0</v>
      </c>
      <c r="BM110" s="920">
        <v>0</v>
      </c>
      <c r="BN110" s="921">
        <v>0</v>
      </c>
      <c r="BO110" s="919">
        <v>0</v>
      </c>
      <c r="BP110" s="920">
        <v>0</v>
      </c>
      <c r="BQ110" s="920">
        <v>0</v>
      </c>
      <c r="BR110" s="920">
        <v>0</v>
      </c>
      <c r="BS110" s="920">
        <v>0</v>
      </c>
      <c r="BT110" s="920">
        <v>0</v>
      </c>
      <c r="BU110" s="920">
        <v>0</v>
      </c>
      <c r="BV110" s="920">
        <v>0</v>
      </c>
      <c r="BW110" s="920">
        <v>0</v>
      </c>
      <c r="BX110" s="921">
        <v>0</v>
      </c>
      <c r="BY110" s="919">
        <v>0</v>
      </c>
      <c r="BZ110" s="920">
        <v>0</v>
      </c>
      <c r="CA110" s="920">
        <v>0</v>
      </c>
      <c r="CB110" s="920">
        <v>0</v>
      </c>
      <c r="CC110" s="920">
        <v>0</v>
      </c>
      <c r="CD110" s="920">
        <v>0</v>
      </c>
      <c r="CE110" s="920">
        <v>0</v>
      </c>
      <c r="CF110" s="920">
        <v>0</v>
      </c>
      <c r="CG110" s="921">
        <v>0</v>
      </c>
      <c r="CH110" s="919">
        <v>0</v>
      </c>
      <c r="CI110" s="920">
        <v>0</v>
      </c>
      <c r="CJ110" s="920">
        <v>0.45282002500000001</v>
      </c>
      <c r="CK110" s="920">
        <v>0</v>
      </c>
      <c r="CL110" s="920">
        <v>0.45282002500000001</v>
      </c>
      <c r="CM110" s="921">
        <v>0</v>
      </c>
      <c r="CN110" s="919">
        <v>0</v>
      </c>
      <c r="CO110" s="921">
        <v>0</v>
      </c>
      <c r="CP110" s="919">
        <v>0</v>
      </c>
      <c r="CQ110" s="920">
        <v>0</v>
      </c>
      <c r="CR110" s="920">
        <v>0</v>
      </c>
      <c r="CS110" s="920">
        <v>0</v>
      </c>
      <c r="CT110" s="920">
        <v>0</v>
      </c>
      <c r="CU110" s="921">
        <v>0</v>
      </c>
      <c r="CV110" s="919">
        <v>0</v>
      </c>
      <c r="CW110" s="921">
        <v>0</v>
      </c>
      <c r="CX110" s="921">
        <v>0.90564005000000003</v>
      </c>
    </row>
    <row r="111" spans="1:102" x14ac:dyDescent="0.25">
      <c r="A111" s="918"/>
      <c r="B111" s="918" t="s">
        <v>922</v>
      </c>
      <c r="C111" s="1549">
        <v>0</v>
      </c>
      <c r="D111" s="1550">
        <v>0</v>
      </c>
      <c r="E111" s="1550">
        <v>0</v>
      </c>
      <c r="F111" s="1550">
        <v>0</v>
      </c>
      <c r="G111" s="1550">
        <v>0</v>
      </c>
      <c r="H111" s="1551">
        <v>0</v>
      </c>
      <c r="I111" s="1549">
        <v>0</v>
      </c>
      <c r="J111" s="1550">
        <v>0</v>
      </c>
      <c r="K111" s="1550">
        <v>0</v>
      </c>
      <c r="L111" s="1550">
        <v>0</v>
      </c>
      <c r="M111" s="1550">
        <v>0</v>
      </c>
      <c r="N111" s="1550">
        <v>0</v>
      </c>
      <c r="O111" s="1551">
        <v>0</v>
      </c>
      <c r="P111" s="1549">
        <v>0</v>
      </c>
      <c r="Q111" s="1550">
        <v>0</v>
      </c>
      <c r="R111" s="1550">
        <v>0</v>
      </c>
      <c r="S111" s="1550">
        <v>0</v>
      </c>
      <c r="T111" s="1550">
        <v>0</v>
      </c>
      <c r="U111" s="1550">
        <v>0</v>
      </c>
      <c r="V111" s="1550">
        <v>0</v>
      </c>
      <c r="W111" s="1550">
        <v>0</v>
      </c>
      <c r="X111" s="1550">
        <v>0</v>
      </c>
      <c r="Y111" s="1551">
        <v>0</v>
      </c>
      <c r="Z111" s="1549">
        <v>2.5785544146075517E-3</v>
      </c>
      <c r="AA111" s="1550">
        <v>2.1272410934510665E-3</v>
      </c>
      <c r="AB111" s="1550">
        <v>0</v>
      </c>
      <c r="AC111" s="1550">
        <v>0</v>
      </c>
      <c r="AD111" s="1550">
        <v>0</v>
      </c>
      <c r="AE111" s="1550">
        <v>0</v>
      </c>
      <c r="AF111" s="1550">
        <v>1.0404192564013785E-3</v>
      </c>
      <c r="AG111" s="1550">
        <v>0</v>
      </c>
      <c r="AH111" s="1551">
        <v>0</v>
      </c>
      <c r="AI111" s="1549">
        <v>5.8902295262604058E-4</v>
      </c>
      <c r="AJ111" s="1550">
        <v>0</v>
      </c>
      <c r="AK111" s="1550">
        <v>0</v>
      </c>
      <c r="AL111" s="1550">
        <v>0</v>
      </c>
      <c r="AM111" s="1550">
        <v>2.0238947412521639E-3</v>
      </c>
      <c r="AN111" s="1551">
        <v>0</v>
      </c>
      <c r="AO111" s="1549">
        <v>0</v>
      </c>
      <c r="AP111" s="1551">
        <v>0</v>
      </c>
      <c r="AQ111" s="1549">
        <v>0</v>
      </c>
      <c r="AR111" s="1550">
        <v>0</v>
      </c>
      <c r="AS111" s="1550">
        <v>0</v>
      </c>
      <c r="AT111" s="1550">
        <v>0</v>
      </c>
      <c r="AU111" s="1550">
        <v>0</v>
      </c>
      <c r="AV111" s="1551">
        <v>0</v>
      </c>
      <c r="AW111" s="1549">
        <v>0</v>
      </c>
      <c r="AX111" s="1551">
        <v>0</v>
      </c>
      <c r="AY111" s="1551">
        <v>2.7046808619162784E-4</v>
      </c>
      <c r="BB111" s="919">
        <v>0</v>
      </c>
      <c r="BC111" s="920">
        <v>0</v>
      </c>
      <c r="BD111" s="920">
        <v>0</v>
      </c>
      <c r="BE111" s="920">
        <v>0</v>
      </c>
      <c r="BF111" s="920">
        <v>0</v>
      </c>
      <c r="BG111" s="921">
        <v>0</v>
      </c>
      <c r="BH111" s="919">
        <v>0</v>
      </c>
      <c r="BI111" s="920">
        <v>0</v>
      </c>
      <c r="BJ111" s="920">
        <v>0</v>
      </c>
      <c r="BK111" s="920">
        <v>0</v>
      </c>
      <c r="BL111" s="920">
        <v>0</v>
      </c>
      <c r="BM111" s="920">
        <v>0</v>
      </c>
      <c r="BN111" s="921">
        <v>0</v>
      </c>
      <c r="BO111" s="919">
        <v>0</v>
      </c>
      <c r="BP111" s="920">
        <v>0</v>
      </c>
      <c r="BQ111" s="920">
        <v>0</v>
      </c>
      <c r="BR111" s="920">
        <v>0</v>
      </c>
      <c r="BS111" s="920">
        <v>0</v>
      </c>
      <c r="BT111" s="920">
        <v>0</v>
      </c>
      <c r="BU111" s="920">
        <v>0</v>
      </c>
      <c r="BV111" s="920">
        <v>0</v>
      </c>
      <c r="BW111" s="920">
        <v>0</v>
      </c>
      <c r="BX111" s="921">
        <v>0</v>
      </c>
      <c r="BY111" s="919">
        <v>0.29722802199999998</v>
      </c>
      <c r="BZ111" s="920">
        <v>0.89168399740000004</v>
      </c>
      <c r="CA111" s="920">
        <v>0</v>
      </c>
      <c r="CB111" s="920">
        <v>0</v>
      </c>
      <c r="CC111" s="920">
        <v>0</v>
      </c>
      <c r="CD111" s="920">
        <v>0</v>
      </c>
      <c r="CE111" s="920">
        <v>0.14861401099999999</v>
      </c>
      <c r="CF111" s="920">
        <v>0</v>
      </c>
      <c r="CG111" s="921">
        <v>0</v>
      </c>
      <c r="CH111" s="919">
        <v>0.10551592380000001</v>
      </c>
      <c r="CI111" s="920">
        <v>0</v>
      </c>
      <c r="CJ111" s="920">
        <v>0</v>
      </c>
      <c r="CK111" s="920">
        <v>0</v>
      </c>
      <c r="CL111" s="920">
        <v>0.89168399740000004</v>
      </c>
      <c r="CM111" s="921">
        <v>0</v>
      </c>
      <c r="CN111" s="919">
        <v>0</v>
      </c>
      <c r="CO111" s="921">
        <v>0</v>
      </c>
      <c r="CP111" s="919">
        <v>0</v>
      </c>
      <c r="CQ111" s="920">
        <v>0</v>
      </c>
      <c r="CR111" s="920">
        <v>0</v>
      </c>
      <c r="CS111" s="920">
        <v>0</v>
      </c>
      <c r="CT111" s="920">
        <v>0</v>
      </c>
      <c r="CU111" s="921">
        <v>0</v>
      </c>
      <c r="CV111" s="919">
        <v>0</v>
      </c>
      <c r="CW111" s="921">
        <v>0</v>
      </c>
      <c r="CX111" s="921">
        <v>2.3347259515999998</v>
      </c>
    </row>
    <row r="112" spans="1:102" x14ac:dyDescent="0.25">
      <c r="A112" s="918"/>
      <c r="B112" s="918" t="s">
        <v>923</v>
      </c>
      <c r="C112" s="1549">
        <v>0</v>
      </c>
      <c r="D112" s="1550">
        <v>0</v>
      </c>
      <c r="E112" s="1550">
        <v>0</v>
      </c>
      <c r="F112" s="1550">
        <v>0</v>
      </c>
      <c r="G112" s="1550">
        <v>0</v>
      </c>
      <c r="H112" s="1551">
        <v>6.9236514446891087E-3</v>
      </c>
      <c r="I112" s="1549">
        <v>2.31220256705241E-3</v>
      </c>
      <c r="J112" s="1550">
        <v>0</v>
      </c>
      <c r="K112" s="1550">
        <v>2.0801936770889905E-3</v>
      </c>
      <c r="L112" s="1550">
        <v>0</v>
      </c>
      <c r="M112" s="1550">
        <v>1.1565413962831497E-2</v>
      </c>
      <c r="N112" s="1550">
        <v>0</v>
      </c>
      <c r="O112" s="1551">
        <v>0</v>
      </c>
      <c r="P112" s="1549">
        <v>0</v>
      </c>
      <c r="Q112" s="1550">
        <v>0</v>
      </c>
      <c r="R112" s="1550">
        <v>0</v>
      </c>
      <c r="S112" s="1550">
        <v>0</v>
      </c>
      <c r="T112" s="1550">
        <v>0</v>
      </c>
      <c r="U112" s="1550">
        <v>0</v>
      </c>
      <c r="V112" s="1550">
        <v>0</v>
      </c>
      <c r="W112" s="1550">
        <v>0</v>
      </c>
      <c r="X112" s="1550">
        <v>0</v>
      </c>
      <c r="Y112" s="1551">
        <v>0</v>
      </c>
      <c r="Z112" s="1549">
        <v>0</v>
      </c>
      <c r="AA112" s="1550">
        <v>0</v>
      </c>
      <c r="AB112" s="1550">
        <v>0</v>
      </c>
      <c r="AC112" s="1550">
        <v>0</v>
      </c>
      <c r="AD112" s="1550">
        <v>0</v>
      </c>
      <c r="AE112" s="1550">
        <v>0</v>
      </c>
      <c r="AF112" s="1550">
        <v>0</v>
      </c>
      <c r="AG112" s="1550">
        <v>0</v>
      </c>
      <c r="AH112" s="1551">
        <v>0</v>
      </c>
      <c r="AI112" s="1549">
        <v>0</v>
      </c>
      <c r="AJ112" s="1550">
        <v>0</v>
      </c>
      <c r="AK112" s="1550">
        <v>0</v>
      </c>
      <c r="AL112" s="1550">
        <v>0</v>
      </c>
      <c r="AM112" s="1550">
        <v>0</v>
      </c>
      <c r="AN112" s="1551">
        <v>0</v>
      </c>
      <c r="AO112" s="1549">
        <v>0</v>
      </c>
      <c r="AP112" s="1551">
        <v>0</v>
      </c>
      <c r="AQ112" s="1549">
        <v>0</v>
      </c>
      <c r="AR112" s="1550">
        <v>0</v>
      </c>
      <c r="AS112" s="1550">
        <v>0</v>
      </c>
      <c r="AT112" s="1550">
        <v>0</v>
      </c>
      <c r="AU112" s="1550">
        <v>0</v>
      </c>
      <c r="AV112" s="1551">
        <v>0</v>
      </c>
      <c r="AW112" s="1549">
        <v>0</v>
      </c>
      <c r="AX112" s="1551">
        <v>0</v>
      </c>
      <c r="AY112" s="1551">
        <v>6.3915685684609938E-4</v>
      </c>
      <c r="BB112" s="919">
        <v>0</v>
      </c>
      <c r="BC112" s="920">
        <v>0</v>
      </c>
      <c r="BD112" s="920">
        <v>0</v>
      </c>
      <c r="BE112" s="920">
        <v>0</v>
      </c>
      <c r="BF112" s="920">
        <v>0</v>
      </c>
      <c r="BG112" s="921">
        <v>2.4328420620000002</v>
      </c>
      <c r="BH112" s="919">
        <v>0.30525902400000005</v>
      </c>
      <c r="BI112" s="920">
        <v>0</v>
      </c>
      <c r="BJ112" s="920">
        <v>0.30862797000000003</v>
      </c>
      <c r="BK112" s="920">
        <v>0</v>
      </c>
      <c r="BL112" s="920">
        <v>2.4705802940000003</v>
      </c>
      <c r="BM112" s="920">
        <v>0</v>
      </c>
      <c r="BN112" s="921">
        <v>0</v>
      </c>
      <c r="BO112" s="919">
        <v>0</v>
      </c>
      <c r="BP112" s="920">
        <v>0</v>
      </c>
      <c r="BQ112" s="920">
        <v>0</v>
      </c>
      <c r="BR112" s="920">
        <v>0</v>
      </c>
      <c r="BS112" s="920">
        <v>0</v>
      </c>
      <c r="BT112" s="920">
        <v>0</v>
      </c>
      <c r="BU112" s="920">
        <v>0</v>
      </c>
      <c r="BV112" s="920">
        <v>0</v>
      </c>
      <c r="BW112" s="920">
        <v>0</v>
      </c>
      <c r="BX112" s="921">
        <v>0</v>
      </c>
      <c r="BY112" s="919">
        <v>0</v>
      </c>
      <c r="BZ112" s="920">
        <v>0</v>
      </c>
      <c r="CA112" s="920">
        <v>0</v>
      </c>
      <c r="CB112" s="920">
        <v>0</v>
      </c>
      <c r="CC112" s="920">
        <v>0</v>
      </c>
      <c r="CD112" s="920">
        <v>0</v>
      </c>
      <c r="CE112" s="920">
        <v>0</v>
      </c>
      <c r="CF112" s="920">
        <v>0</v>
      </c>
      <c r="CG112" s="921">
        <v>0</v>
      </c>
      <c r="CH112" s="919">
        <v>0</v>
      </c>
      <c r="CI112" s="920">
        <v>0</v>
      </c>
      <c r="CJ112" s="920">
        <v>0</v>
      </c>
      <c r="CK112" s="920">
        <v>0</v>
      </c>
      <c r="CL112" s="920">
        <v>0</v>
      </c>
      <c r="CM112" s="921">
        <v>0</v>
      </c>
      <c r="CN112" s="919">
        <v>0</v>
      </c>
      <c r="CO112" s="921">
        <v>0</v>
      </c>
      <c r="CP112" s="919">
        <v>0</v>
      </c>
      <c r="CQ112" s="920">
        <v>0</v>
      </c>
      <c r="CR112" s="920">
        <v>0</v>
      </c>
      <c r="CS112" s="920">
        <v>0</v>
      </c>
      <c r="CT112" s="920">
        <v>0</v>
      </c>
      <c r="CU112" s="921">
        <v>0</v>
      </c>
      <c r="CV112" s="919">
        <v>0</v>
      </c>
      <c r="CW112" s="921">
        <v>0</v>
      </c>
      <c r="CX112" s="921">
        <v>5.5173093500000006</v>
      </c>
    </row>
    <row r="113" spans="1:102" x14ac:dyDescent="0.25">
      <c r="A113" s="918"/>
      <c r="B113" s="918" t="s">
        <v>769</v>
      </c>
      <c r="C113" s="1549">
        <v>0</v>
      </c>
      <c r="D113" s="1550">
        <v>0</v>
      </c>
      <c r="E113" s="1550">
        <v>0</v>
      </c>
      <c r="F113" s="1550">
        <v>0</v>
      </c>
      <c r="G113" s="1550">
        <v>0</v>
      </c>
      <c r="H113" s="1551">
        <v>0</v>
      </c>
      <c r="I113" s="1549">
        <v>2.3080508450779684E-3</v>
      </c>
      <c r="J113" s="1550">
        <v>0</v>
      </c>
      <c r="K113" s="1550">
        <v>0</v>
      </c>
      <c r="L113" s="1550">
        <v>0</v>
      </c>
      <c r="M113" s="1550">
        <v>0</v>
      </c>
      <c r="N113" s="1550">
        <v>0</v>
      </c>
      <c r="O113" s="1551">
        <v>0</v>
      </c>
      <c r="P113" s="1549">
        <v>0</v>
      </c>
      <c r="Q113" s="1550">
        <v>0</v>
      </c>
      <c r="R113" s="1550">
        <v>0</v>
      </c>
      <c r="S113" s="1550">
        <v>0</v>
      </c>
      <c r="T113" s="1550">
        <v>0</v>
      </c>
      <c r="U113" s="1550">
        <v>0</v>
      </c>
      <c r="V113" s="1550">
        <v>0</v>
      </c>
      <c r="W113" s="1550">
        <v>0</v>
      </c>
      <c r="X113" s="1550">
        <v>0</v>
      </c>
      <c r="Y113" s="1551">
        <v>0</v>
      </c>
      <c r="Z113" s="1549">
        <v>0</v>
      </c>
      <c r="AA113" s="1550">
        <v>0</v>
      </c>
      <c r="AB113" s="1550">
        <v>0</v>
      </c>
      <c r="AC113" s="1550">
        <v>0</v>
      </c>
      <c r="AD113" s="1550">
        <v>0</v>
      </c>
      <c r="AE113" s="1550">
        <v>0</v>
      </c>
      <c r="AF113" s="1550">
        <v>0</v>
      </c>
      <c r="AG113" s="1550">
        <v>0</v>
      </c>
      <c r="AH113" s="1551">
        <v>0</v>
      </c>
      <c r="AI113" s="1549">
        <v>0</v>
      </c>
      <c r="AJ113" s="1550">
        <v>0</v>
      </c>
      <c r="AK113" s="1550">
        <v>0</v>
      </c>
      <c r="AL113" s="1550">
        <v>0</v>
      </c>
      <c r="AM113" s="1550">
        <v>0</v>
      </c>
      <c r="AN113" s="1551">
        <v>0</v>
      </c>
      <c r="AO113" s="1549">
        <v>0</v>
      </c>
      <c r="AP113" s="1551">
        <v>0</v>
      </c>
      <c r="AQ113" s="1549">
        <v>0</v>
      </c>
      <c r="AR113" s="1550">
        <v>0</v>
      </c>
      <c r="AS113" s="1550">
        <v>0</v>
      </c>
      <c r="AT113" s="1550">
        <v>0</v>
      </c>
      <c r="AU113" s="1550">
        <v>0</v>
      </c>
      <c r="AV113" s="1551">
        <v>0</v>
      </c>
      <c r="AW113" s="1549">
        <v>0</v>
      </c>
      <c r="AX113" s="1551">
        <v>0</v>
      </c>
      <c r="AY113" s="1551">
        <v>3.5299464852793637E-5</v>
      </c>
      <c r="BB113" s="919">
        <v>0</v>
      </c>
      <c r="BC113" s="920">
        <v>0</v>
      </c>
      <c r="BD113" s="920">
        <v>0</v>
      </c>
      <c r="BE113" s="920">
        <v>0</v>
      </c>
      <c r="BF113" s="920">
        <v>0</v>
      </c>
      <c r="BG113" s="921">
        <v>0</v>
      </c>
      <c r="BH113" s="919">
        <v>0.30471091000000006</v>
      </c>
      <c r="BI113" s="920">
        <v>0</v>
      </c>
      <c r="BJ113" s="920">
        <v>0</v>
      </c>
      <c r="BK113" s="920">
        <v>0</v>
      </c>
      <c r="BL113" s="920">
        <v>0</v>
      </c>
      <c r="BM113" s="920">
        <v>0</v>
      </c>
      <c r="BN113" s="921">
        <v>0</v>
      </c>
      <c r="BO113" s="919">
        <v>0</v>
      </c>
      <c r="BP113" s="920">
        <v>0</v>
      </c>
      <c r="BQ113" s="920">
        <v>0</v>
      </c>
      <c r="BR113" s="920">
        <v>0</v>
      </c>
      <c r="BS113" s="920">
        <v>0</v>
      </c>
      <c r="BT113" s="920">
        <v>0</v>
      </c>
      <c r="BU113" s="920">
        <v>0</v>
      </c>
      <c r="BV113" s="920">
        <v>0</v>
      </c>
      <c r="BW113" s="920">
        <v>0</v>
      </c>
      <c r="BX113" s="921">
        <v>0</v>
      </c>
      <c r="BY113" s="919">
        <v>0</v>
      </c>
      <c r="BZ113" s="920">
        <v>0</v>
      </c>
      <c r="CA113" s="920">
        <v>0</v>
      </c>
      <c r="CB113" s="920">
        <v>0</v>
      </c>
      <c r="CC113" s="920">
        <v>0</v>
      </c>
      <c r="CD113" s="920">
        <v>0</v>
      </c>
      <c r="CE113" s="920">
        <v>0</v>
      </c>
      <c r="CF113" s="920">
        <v>0</v>
      </c>
      <c r="CG113" s="921">
        <v>0</v>
      </c>
      <c r="CH113" s="919">
        <v>0</v>
      </c>
      <c r="CI113" s="920">
        <v>0</v>
      </c>
      <c r="CJ113" s="920">
        <v>0</v>
      </c>
      <c r="CK113" s="920">
        <v>0</v>
      </c>
      <c r="CL113" s="920">
        <v>0</v>
      </c>
      <c r="CM113" s="921">
        <v>0</v>
      </c>
      <c r="CN113" s="919">
        <v>0</v>
      </c>
      <c r="CO113" s="921">
        <v>0</v>
      </c>
      <c r="CP113" s="919">
        <v>0</v>
      </c>
      <c r="CQ113" s="920">
        <v>0</v>
      </c>
      <c r="CR113" s="920">
        <v>0</v>
      </c>
      <c r="CS113" s="920">
        <v>0</v>
      </c>
      <c r="CT113" s="920">
        <v>0</v>
      </c>
      <c r="CU113" s="921">
        <v>0</v>
      </c>
      <c r="CV113" s="919">
        <v>0</v>
      </c>
      <c r="CW113" s="921">
        <v>0</v>
      </c>
      <c r="CX113" s="921">
        <v>0.30471091000000006</v>
      </c>
    </row>
    <row r="114" spans="1:102" ht="15.75" thickBot="1" x14ac:dyDescent="0.3">
      <c r="A114" s="918"/>
      <c r="B114" s="918" t="s">
        <v>810</v>
      </c>
      <c r="C114" s="1549">
        <v>0</v>
      </c>
      <c r="D114" s="1550">
        <v>0</v>
      </c>
      <c r="E114" s="1550">
        <v>0</v>
      </c>
      <c r="F114" s="1550">
        <v>0</v>
      </c>
      <c r="G114" s="1550">
        <v>0</v>
      </c>
      <c r="H114" s="1551">
        <v>0</v>
      </c>
      <c r="I114" s="1549">
        <v>0</v>
      </c>
      <c r="J114" s="1550">
        <v>0</v>
      </c>
      <c r="K114" s="1550">
        <v>0</v>
      </c>
      <c r="L114" s="1550">
        <v>0</v>
      </c>
      <c r="M114" s="1550">
        <v>0</v>
      </c>
      <c r="N114" s="1550">
        <v>0</v>
      </c>
      <c r="O114" s="1551">
        <v>0</v>
      </c>
      <c r="P114" s="1549">
        <v>0</v>
      </c>
      <c r="Q114" s="1550">
        <v>0</v>
      </c>
      <c r="R114" s="1550">
        <v>0</v>
      </c>
      <c r="S114" s="1550">
        <v>0</v>
      </c>
      <c r="T114" s="1550">
        <v>0</v>
      </c>
      <c r="U114" s="1550">
        <v>0</v>
      </c>
      <c r="V114" s="1550">
        <v>0</v>
      </c>
      <c r="W114" s="1550">
        <v>0</v>
      </c>
      <c r="X114" s="1550">
        <v>0</v>
      </c>
      <c r="Y114" s="1551">
        <v>0</v>
      </c>
      <c r="Z114" s="1549">
        <v>0</v>
      </c>
      <c r="AA114" s="1550">
        <v>0</v>
      </c>
      <c r="AB114" s="1550">
        <v>0</v>
      </c>
      <c r="AC114" s="1550">
        <v>0</v>
      </c>
      <c r="AD114" s="1550">
        <v>0</v>
      </c>
      <c r="AE114" s="1550">
        <v>0</v>
      </c>
      <c r="AF114" s="1550">
        <v>0</v>
      </c>
      <c r="AG114" s="1550">
        <v>0</v>
      </c>
      <c r="AH114" s="1551">
        <v>0</v>
      </c>
      <c r="AI114" s="1549">
        <v>0</v>
      </c>
      <c r="AJ114" s="1550">
        <v>0</v>
      </c>
      <c r="AK114" s="1550">
        <v>2.7593832721844437E-2</v>
      </c>
      <c r="AL114" s="1550">
        <v>0</v>
      </c>
      <c r="AM114" s="1550">
        <v>0</v>
      </c>
      <c r="AN114" s="1551">
        <v>0</v>
      </c>
      <c r="AO114" s="1549">
        <v>0</v>
      </c>
      <c r="AP114" s="1551">
        <v>0</v>
      </c>
      <c r="AQ114" s="1549">
        <v>0</v>
      </c>
      <c r="AR114" s="1550">
        <v>0</v>
      </c>
      <c r="AS114" s="1550">
        <v>0</v>
      </c>
      <c r="AT114" s="1550">
        <v>0</v>
      </c>
      <c r="AU114" s="1550">
        <v>0</v>
      </c>
      <c r="AV114" s="1551">
        <v>0</v>
      </c>
      <c r="AW114" s="1549">
        <v>0</v>
      </c>
      <c r="AX114" s="1551">
        <v>0</v>
      </c>
      <c r="AY114" s="1551">
        <v>5.8194534762962772E-4</v>
      </c>
      <c r="BB114" s="919">
        <v>0</v>
      </c>
      <c r="BC114" s="920">
        <v>0</v>
      </c>
      <c r="BD114" s="920">
        <v>0</v>
      </c>
      <c r="BE114" s="920">
        <v>0</v>
      </c>
      <c r="BF114" s="920">
        <v>0</v>
      </c>
      <c r="BG114" s="921">
        <v>0</v>
      </c>
      <c r="BH114" s="919">
        <v>0</v>
      </c>
      <c r="BI114" s="920">
        <v>0</v>
      </c>
      <c r="BJ114" s="920">
        <v>0</v>
      </c>
      <c r="BK114" s="920">
        <v>0</v>
      </c>
      <c r="BL114" s="920">
        <v>0</v>
      </c>
      <c r="BM114" s="920">
        <v>0</v>
      </c>
      <c r="BN114" s="921">
        <v>0</v>
      </c>
      <c r="BO114" s="919">
        <v>0</v>
      </c>
      <c r="BP114" s="920">
        <v>0</v>
      </c>
      <c r="BQ114" s="920">
        <v>0</v>
      </c>
      <c r="BR114" s="920">
        <v>0</v>
      </c>
      <c r="BS114" s="920">
        <v>0</v>
      </c>
      <c r="BT114" s="920">
        <v>0</v>
      </c>
      <c r="BU114" s="920">
        <v>0</v>
      </c>
      <c r="BV114" s="920">
        <v>0</v>
      </c>
      <c r="BW114" s="920">
        <v>0</v>
      </c>
      <c r="BX114" s="921">
        <v>0</v>
      </c>
      <c r="BY114" s="919">
        <v>0</v>
      </c>
      <c r="BZ114" s="920">
        <v>0</v>
      </c>
      <c r="CA114" s="920">
        <v>0</v>
      </c>
      <c r="CB114" s="920">
        <v>0</v>
      </c>
      <c r="CC114" s="920">
        <v>0</v>
      </c>
      <c r="CD114" s="920">
        <v>0</v>
      </c>
      <c r="CE114" s="920">
        <v>0</v>
      </c>
      <c r="CF114" s="920">
        <v>0</v>
      </c>
      <c r="CG114" s="921">
        <v>0</v>
      </c>
      <c r="CH114" s="919">
        <v>0</v>
      </c>
      <c r="CI114" s="920">
        <v>0</v>
      </c>
      <c r="CJ114" s="920">
        <v>5.0234499923999998</v>
      </c>
      <c r="CK114" s="920">
        <v>0</v>
      </c>
      <c r="CL114" s="920">
        <v>0</v>
      </c>
      <c r="CM114" s="921">
        <v>0</v>
      </c>
      <c r="CN114" s="919">
        <v>0</v>
      </c>
      <c r="CO114" s="921">
        <v>0</v>
      </c>
      <c r="CP114" s="919">
        <v>0</v>
      </c>
      <c r="CQ114" s="920">
        <v>0</v>
      </c>
      <c r="CR114" s="920">
        <v>0</v>
      </c>
      <c r="CS114" s="920">
        <v>0</v>
      </c>
      <c r="CT114" s="920">
        <v>0</v>
      </c>
      <c r="CU114" s="921">
        <v>0</v>
      </c>
      <c r="CV114" s="919">
        <v>0</v>
      </c>
      <c r="CW114" s="921">
        <v>0</v>
      </c>
      <c r="CX114" s="921">
        <v>5.0234499923999998</v>
      </c>
    </row>
    <row r="115" spans="1:102" ht="15.75" thickBot="1" x14ac:dyDescent="0.3">
      <c r="A115" s="2055" t="s">
        <v>1885</v>
      </c>
      <c r="B115" s="2056"/>
      <c r="C115" s="1543">
        <v>0.57818303769061252</v>
      </c>
      <c r="D115" s="1544">
        <v>0.70362081142890764</v>
      </c>
      <c r="E115" s="1544">
        <v>0.58003396652214689</v>
      </c>
      <c r="F115" s="1544">
        <v>0.97882726256113251</v>
      </c>
      <c r="G115" s="1544">
        <v>0.87490516904484594</v>
      </c>
      <c r="H115" s="1545">
        <v>0.84290882122150179</v>
      </c>
      <c r="I115" s="1543">
        <v>0.93589370630250268</v>
      </c>
      <c r="J115" s="1544">
        <v>0.35590608790179851</v>
      </c>
      <c r="K115" s="1544">
        <v>0.88014839947583379</v>
      </c>
      <c r="L115" s="1544">
        <v>0.52417938238840589</v>
      </c>
      <c r="M115" s="1544">
        <v>0.92104074442266248</v>
      </c>
      <c r="N115" s="1544">
        <v>0.7767691433379228</v>
      </c>
      <c r="O115" s="1545">
        <v>0.54272838430662873</v>
      </c>
      <c r="P115" s="1543">
        <v>0.89351301848587206</v>
      </c>
      <c r="Q115" s="1544">
        <v>0.94284695682618425</v>
      </c>
      <c r="R115" s="1544">
        <v>0.40351011900072914</v>
      </c>
      <c r="S115" s="1544">
        <v>0.90176921187887193</v>
      </c>
      <c r="T115" s="1544">
        <v>0.68410324135590073</v>
      </c>
      <c r="U115" s="1544">
        <v>0.56866113047682754</v>
      </c>
      <c r="V115" s="1544">
        <v>0.92682233501281563</v>
      </c>
      <c r="W115" s="1544">
        <v>0.55204321084769037</v>
      </c>
      <c r="X115" s="1544">
        <v>0.9434149330565893</v>
      </c>
      <c r="Y115" s="1545">
        <v>0.81280689531023054</v>
      </c>
      <c r="Z115" s="1543">
        <v>0.73750553217956727</v>
      </c>
      <c r="AA115" s="1544">
        <v>0.67749132455424621</v>
      </c>
      <c r="AB115" s="1544">
        <v>0.64801353501762748</v>
      </c>
      <c r="AC115" s="1544">
        <v>0.61315181476254987</v>
      </c>
      <c r="AD115" s="1544">
        <v>0.89116242363616194</v>
      </c>
      <c r="AE115" s="1544">
        <v>0.64911459395935689</v>
      </c>
      <c r="AF115" s="1544">
        <v>0.89282358601987089</v>
      </c>
      <c r="AG115" s="1544">
        <v>0.79690485103903752</v>
      </c>
      <c r="AH115" s="1545">
        <v>0.82133593328597176</v>
      </c>
      <c r="AI115" s="1543">
        <v>0.58973606103115561</v>
      </c>
      <c r="AJ115" s="1544">
        <v>0.52749295327174872</v>
      </c>
      <c r="AK115" s="1544">
        <v>0.83837366434773397</v>
      </c>
      <c r="AL115" s="1544">
        <v>0.35635909553407913</v>
      </c>
      <c r="AM115" s="1544">
        <v>0.64622625418185464</v>
      </c>
      <c r="AN115" s="1545">
        <v>0.75638680933283953</v>
      </c>
      <c r="AO115" s="1543">
        <v>0</v>
      </c>
      <c r="AP115" s="1545">
        <v>0.24117458404457057</v>
      </c>
      <c r="AQ115" s="1543">
        <v>0.71551399414385575</v>
      </c>
      <c r="AR115" s="1544">
        <v>0.7274324254205754</v>
      </c>
      <c r="AS115" s="1544">
        <v>0.78301265242143681</v>
      </c>
      <c r="AT115" s="1544">
        <v>0.82778492342945553</v>
      </c>
      <c r="AU115" s="1544">
        <v>0.69953967026993713</v>
      </c>
      <c r="AV115" s="1545">
        <v>0.92947810291568722</v>
      </c>
      <c r="AW115" s="1543">
        <v>0.75483753993144687</v>
      </c>
      <c r="AX115" s="1545">
        <v>0.84835427261056318</v>
      </c>
      <c r="AY115" s="1545">
        <v>0.70122693907511502</v>
      </c>
      <c r="AZ115" s="903"/>
      <c r="BB115" s="1527">
        <f t="shared" ref="BB115:CW115" si="34">BB102+BB94+BB92+BB71+BB69+BB67+BB65+BB63+BB61+BB33+BB21+BB7</f>
        <v>71.505586751199999</v>
      </c>
      <c r="BC115" s="1528">
        <f t="shared" si="34"/>
        <v>161.98765646000001</v>
      </c>
      <c r="BD115" s="1528">
        <f t="shared" si="34"/>
        <v>141.50573861340001</v>
      </c>
      <c r="BE115" s="1528">
        <f t="shared" si="34"/>
        <v>163.66282489899999</v>
      </c>
      <c r="BF115" s="1528">
        <f t="shared" si="34"/>
        <v>16.586880298800001</v>
      </c>
      <c r="BG115" s="1529">
        <f t="shared" si="34"/>
        <v>296.18244810279998</v>
      </c>
      <c r="BH115" s="1527">
        <f t="shared" si="34"/>
        <v>123.55751326659998</v>
      </c>
      <c r="BI115" s="1528">
        <f t="shared" si="34"/>
        <v>90.606567458399994</v>
      </c>
      <c r="BJ115" s="1528">
        <f t="shared" si="34"/>
        <v>130.58323213880001</v>
      </c>
      <c r="BK115" s="1528">
        <f t="shared" si="34"/>
        <v>177.3729116502</v>
      </c>
      <c r="BL115" s="1528">
        <f t="shared" si="34"/>
        <v>196.75085738000001</v>
      </c>
      <c r="BM115" s="1528">
        <f t="shared" si="34"/>
        <v>76.717075517600023</v>
      </c>
      <c r="BN115" s="1529">
        <f t="shared" si="34"/>
        <v>61.342528924600003</v>
      </c>
      <c r="BO115" s="1527">
        <f t="shared" si="34"/>
        <v>162.87360570319998</v>
      </c>
      <c r="BP115" s="1528">
        <f t="shared" si="34"/>
        <v>98.527551865400014</v>
      </c>
      <c r="BQ115" s="1528">
        <f t="shared" si="34"/>
        <v>113.68395752420001</v>
      </c>
      <c r="BR115" s="1528">
        <f t="shared" si="34"/>
        <v>151.56087231320001</v>
      </c>
      <c r="BS115" s="1528">
        <f t="shared" si="34"/>
        <v>40.774767987800004</v>
      </c>
      <c r="BT115" s="1528">
        <f t="shared" si="34"/>
        <v>44.500011343200001</v>
      </c>
      <c r="BU115" s="1528">
        <f t="shared" si="34"/>
        <v>71.919926360800019</v>
      </c>
      <c r="BV115" s="1528">
        <f t="shared" si="34"/>
        <v>26.589490545799997</v>
      </c>
      <c r="BW115" s="1528">
        <f t="shared" si="34"/>
        <v>73.360447745200005</v>
      </c>
      <c r="BX115" s="1529">
        <f t="shared" si="34"/>
        <v>35.352932207600006</v>
      </c>
      <c r="BY115" s="1527">
        <f t="shared" si="34"/>
        <v>85.011706288599996</v>
      </c>
      <c r="BZ115" s="1528">
        <f t="shared" si="34"/>
        <v>283.9866972964</v>
      </c>
      <c r="CA115" s="1528">
        <f t="shared" si="34"/>
        <v>191.20854874939999</v>
      </c>
      <c r="CB115" s="1528">
        <f t="shared" si="34"/>
        <v>127.36382803340001</v>
      </c>
      <c r="CC115" s="1528">
        <f t="shared" si="34"/>
        <v>8.4871841110000013</v>
      </c>
      <c r="CD115" s="1528">
        <f t="shared" si="34"/>
        <v>307.83081453879998</v>
      </c>
      <c r="CE115" s="1528">
        <f t="shared" si="34"/>
        <v>127.5313710482</v>
      </c>
      <c r="CF115" s="1528">
        <f t="shared" si="34"/>
        <v>168.42754354300001</v>
      </c>
      <c r="CG115" s="1529">
        <f t="shared" si="34"/>
        <v>30.554819563800002</v>
      </c>
      <c r="CH115" s="1527">
        <f t="shared" si="34"/>
        <v>105.64366804459999</v>
      </c>
      <c r="CI115" s="1528">
        <f t="shared" si="34"/>
        <v>153.3256592434</v>
      </c>
      <c r="CJ115" s="1528">
        <f t="shared" si="34"/>
        <v>152.62570518019999</v>
      </c>
      <c r="CK115" s="1528">
        <f t="shared" si="34"/>
        <v>101.00704967919999</v>
      </c>
      <c r="CL115" s="1528">
        <f t="shared" si="34"/>
        <v>284.7132302924</v>
      </c>
      <c r="CM115" s="1529">
        <f t="shared" si="34"/>
        <v>621.19172978940003</v>
      </c>
      <c r="CN115" s="1527">
        <f t="shared" si="34"/>
        <v>0</v>
      </c>
      <c r="CO115" s="1529">
        <f t="shared" si="34"/>
        <v>0.24287137140000001</v>
      </c>
      <c r="CP115" s="1527">
        <f t="shared" si="34"/>
        <v>86.054372025999996</v>
      </c>
      <c r="CQ115" s="1528">
        <f t="shared" si="34"/>
        <v>95.207168834399994</v>
      </c>
      <c r="CR115" s="1528">
        <f t="shared" si="34"/>
        <v>64.69346474919999</v>
      </c>
      <c r="CS115" s="1528">
        <f t="shared" si="34"/>
        <v>106.00958270840002</v>
      </c>
      <c r="CT115" s="1528">
        <f t="shared" si="34"/>
        <v>30.317309968400004</v>
      </c>
      <c r="CU115" s="1529">
        <f t="shared" si="34"/>
        <v>183.9575989272</v>
      </c>
      <c r="CV115" s="1527">
        <f t="shared" si="34"/>
        <v>74.106544843799995</v>
      </c>
      <c r="CW115" s="1529">
        <f t="shared" si="34"/>
        <v>136.10487206959999</v>
      </c>
      <c r="CX115" s="1529">
        <f t="shared" ref="CX115" si="35">SUM(BB115:CW115)</f>
        <v>6053.1087259579999</v>
      </c>
    </row>
    <row r="116" spans="1:102" s="925" customFormat="1" x14ac:dyDescent="0.25">
      <c r="A116" s="2057" t="s">
        <v>924</v>
      </c>
      <c r="B116" s="2057"/>
      <c r="C116" s="1574">
        <v>0</v>
      </c>
      <c r="D116" s="1573">
        <v>2.6913390009947125E-2</v>
      </c>
      <c r="E116" s="1573">
        <v>4.1538916638750437E-2</v>
      </c>
      <c r="F116" s="1573">
        <v>0</v>
      </c>
      <c r="G116" s="1573">
        <v>0</v>
      </c>
      <c r="H116" s="1572">
        <v>0</v>
      </c>
      <c r="I116" s="1574">
        <v>0</v>
      </c>
      <c r="J116" s="1573">
        <v>0.31920002721300528</v>
      </c>
      <c r="K116" s="1573">
        <v>0</v>
      </c>
      <c r="L116" s="1573">
        <v>0.30073173846382628</v>
      </c>
      <c r="M116" s="1573">
        <v>0</v>
      </c>
      <c r="N116" s="1573">
        <v>0</v>
      </c>
      <c r="O116" s="1572">
        <v>0.14375199198485711</v>
      </c>
      <c r="P116" s="1574">
        <v>0</v>
      </c>
      <c r="Q116" s="1573">
        <v>0</v>
      </c>
      <c r="R116" s="1573">
        <v>0.15511603675935845</v>
      </c>
      <c r="S116" s="1573">
        <v>0</v>
      </c>
      <c r="T116" s="1573">
        <v>0.20462194810128156</v>
      </c>
      <c r="U116" s="1573">
        <v>0.2525260737970263</v>
      </c>
      <c r="V116" s="1573">
        <v>0</v>
      </c>
      <c r="W116" s="1573">
        <v>0.26449446496649148</v>
      </c>
      <c r="X116" s="1573">
        <v>0</v>
      </c>
      <c r="Y116" s="1572">
        <v>0.12996301420032366</v>
      </c>
      <c r="Z116" s="1574">
        <v>0</v>
      </c>
      <c r="AA116" s="1573">
        <v>0</v>
      </c>
      <c r="AB116" s="1573">
        <v>0.21158722886824466</v>
      </c>
      <c r="AC116" s="1573">
        <v>0.12665688691668503</v>
      </c>
      <c r="AD116" s="1573">
        <v>0</v>
      </c>
      <c r="AE116" s="1573">
        <v>0.11876840141930819</v>
      </c>
      <c r="AF116" s="1573">
        <v>0</v>
      </c>
      <c r="AG116" s="1573">
        <v>0</v>
      </c>
      <c r="AH116" s="1572">
        <v>4.6659673325786001E-2</v>
      </c>
      <c r="AI116" s="1574">
        <v>0.3005646979103398</v>
      </c>
      <c r="AJ116" s="1573">
        <v>8.80506726684991E-2</v>
      </c>
      <c r="AK116" s="1573">
        <v>0</v>
      </c>
      <c r="AL116" s="1573">
        <v>0</v>
      </c>
      <c r="AM116" s="1573">
        <v>0</v>
      </c>
      <c r="AN116" s="1572">
        <v>0.13396913432331659</v>
      </c>
      <c r="AO116" s="1574">
        <v>0</v>
      </c>
      <c r="AP116" s="1572">
        <v>0</v>
      </c>
      <c r="AQ116" s="1574">
        <v>0</v>
      </c>
      <c r="AR116" s="1573">
        <v>0</v>
      </c>
      <c r="AS116" s="1573">
        <v>9.6289208608102278E-2</v>
      </c>
      <c r="AT116" s="1573">
        <v>8.4845794627932347E-2</v>
      </c>
      <c r="AU116" s="1573">
        <v>0</v>
      </c>
      <c r="AV116" s="1572">
        <v>0</v>
      </c>
      <c r="AW116" s="1574">
        <v>3.4056846852320882E-2</v>
      </c>
      <c r="AX116" s="1572">
        <v>0</v>
      </c>
      <c r="AY116" s="1572">
        <v>7.7394150334771997E-2</v>
      </c>
      <c r="BB116" s="922">
        <v>0</v>
      </c>
      <c r="BC116" s="923">
        <v>6.1960034500000001</v>
      </c>
      <c r="BD116" s="923">
        <v>10.133880806000002</v>
      </c>
      <c r="BE116" s="923">
        <v>0</v>
      </c>
      <c r="BF116" s="923">
        <v>0</v>
      </c>
      <c r="BG116" s="924">
        <v>0</v>
      </c>
      <c r="BH116" s="922">
        <v>0</v>
      </c>
      <c r="BI116" s="923">
        <v>81.26193898199999</v>
      </c>
      <c r="BJ116" s="923">
        <v>0</v>
      </c>
      <c r="BK116" s="923">
        <v>101.762232299</v>
      </c>
      <c r="BL116" s="923">
        <v>0</v>
      </c>
      <c r="BM116" s="923">
        <v>0</v>
      </c>
      <c r="BN116" s="924">
        <v>16.24774193</v>
      </c>
      <c r="BO116" s="922">
        <v>0</v>
      </c>
      <c r="BP116" s="923">
        <v>0</v>
      </c>
      <c r="BQ116" s="923">
        <v>43.702014160000004</v>
      </c>
      <c r="BR116" s="923">
        <v>0</v>
      </c>
      <c r="BS116" s="923">
        <v>12.196130576000002</v>
      </c>
      <c r="BT116" s="923">
        <v>19.761176817200003</v>
      </c>
      <c r="BU116" s="923">
        <v>0</v>
      </c>
      <c r="BV116" s="923">
        <v>12.739533676799999</v>
      </c>
      <c r="BW116" s="923">
        <v>0</v>
      </c>
      <c r="BX116" s="924">
        <v>5.6527247210000002</v>
      </c>
      <c r="BY116" s="922">
        <v>0</v>
      </c>
      <c r="BZ116" s="923">
        <v>0</v>
      </c>
      <c r="CA116" s="923">
        <v>62.432780766999997</v>
      </c>
      <c r="CB116" s="923">
        <v>26.309154725000003</v>
      </c>
      <c r="CC116" s="923">
        <v>0</v>
      </c>
      <c r="CD116" s="923">
        <v>56.323758687000009</v>
      </c>
      <c r="CE116" s="923">
        <v>0</v>
      </c>
      <c r="CF116" s="923">
        <v>0</v>
      </c>
      <c r="CG116" s="924">
        <v>1.7358036360000002</v>
      </c>
      <c r="CH116" s="922">
        <v>53.842319081600003</v>
      </c>
      <c r="CI116" s="923">
        <v>25.593569260000002</v>
      </c>
      <c r="CJ116" s="923">
        <v>0</v>
      </c>
      <c r="CK116" s="923">
        <v>0</v>
      </c>
      <c r="CL116" s="923">
        <v>0</v>
      </c>
      <c r="CM116" s="924">
        <v>110.02375671000001</v>
      </c>
      <c r="CN116" s="922">
        <v>0</v>
      </c>
      <c r="CO116" s="924">
        <v>0</v>
      </c>
      <c r="CP116" s="922">
        <v>0</v>
      </c>
      <c r="CQ116" s="923">
        <v>0</v>
      </c>
      <c r="CR116" s="923">
        <v>7.9555323960000006</v>
      </c>
      <c r="CS116" s="923">
        <v>10.865705606000001</v>
      </c>
      <c r="CT116" s="923">
        <v>0</v>
      </c>
      <c r="CU116" s="924">
        <v>0</v>
      </c>
      <c r="CV116" s="922">
        <v>3.3435476046000003</v>
      </c>
      <c r="CW116" s="924">
        <v>0</v>
      </c>
      <c r="CX116" s="924">
        <v>668.07930589120008</v>
      </c>
    </row>
    <row r="117" spans="1:102" s="925" customFormat="1" ht="15.75" thickBot="1" x14ac:dyDescent="0.3">
      <c r="A117" s="2058" t="s">
        <v>1886</v>
      </c>
      <c r="B117" s="2058"/>
      <c r="C117" s="1574">
        <v>0.42181696230938742</v>
      </c>
      <c r="D117" s="1573">
        <v>0.26946579856114522</v>
      </c>
      <c r="E117" s="1573">
        <v>0.37842711683910268</v>
      </c>
      <c r="F117" s="1573">
        <v>2.117273743886755E-2</v>
      </c>
      <c r="G117" s="1573">
        <v>0.12509483095515403</v>
      </c>
      <c r="H117" s="1572">
        <v>0.15709117877849813</v>
      </c>
      <c r="I117" s="1574">
        <v>6.4106293697497332E-2</v>
      </c>
      <c r="J117" s="1573">
        <v>0.32489388488519616</v>
      </c>
      <c r="K117" s="1573">
        <v>0.11985160052416617</v>
      </c>
      <c r="L117" s="1573">
        <v>0.1750888791477678</v>
      </c>
      <c r="M117" s="1573">
        <v>7.8959255577337531E-2</v>
      </c>
      <c r="N117" s="1573">
        <v>0.22323085666207718</v>
      </c>
      <c r="O117" s="1572">
        <v>0.31351962370851422</v>
      </c>
      <c r="P117" s="1574">
        <v>0.10648698151412804</v>
      </c>
      <c r="Q117" s="1573">
        <v>5.7153043173815712E-2</v>
      </c>
      <c r="R117" s="1573">
        <v>0.44137384423991238</v>
      </c>
      <c r="S117" s="1573">
        <v>9.8230788121128149E-2</v>
      </c>
      <c r="T117" s="1573">
        <v>0.11127481054281775</v>
      </c>
      <c r="U117" s="1573">
        <v>0.17881279572614617</v>
      </c>
      <c r="V117" s="1573">
        <v>7.3177664987184282E-2</v>
      </c>
      <c r="W117" s="1573">
        <v>0.18346232418581809</v>
      </c>
      <c r="X117" s="1573">
        <v>5.6585066943410728E-2</v>
      </c>
      <c r="Y117" s="1572">
        <v>5.7230090489445856E-2</v>
      </c>
      <c r="Z117" s="1574">
        <v>0.26249446782043279</v>
      </c>
      <c r="AA117" s="1573">
        <v>0.32250867544575379</v>
      </c>
      <c r="AB117" s="1573">
        <v>0.14039923611412772</v>
      </c>
      <c r="AC117" s="1573">
        <v>0.2601912983207651</v>
      </c>
      <c r="AD117" s="1573">
        <v>0.10883757636383812</v>
      </c>
      <c r="AE117" s="1573">
        <v>0.23211700462133497</v>
      </c>
      <c r="AF117" s="1573">
        <v>0.10717641398012909</v>
      </c>
      <c r="AG117" s="1573">
        <v>0.20309514896096245</v>
      </c>
      <c r="AH117" s="1572">
        <v>0.13200439338824232</v>
      </c>
      <c r="AI117" s="1574">
        <v>0.10969924105850452</v>
      </c>
      <c r="AJ117" s="1573">
        <v>0.38445637405975225</v>
      </c>
      <c r="AK117" s="1573">
        <v>0.16162633565226606</v>
      </c>
      <c r="AL117" s="1573">
        <v>0.64364090446592082</v>
      </c>
      <c r="AM117" s="1573">
        <v>0.35377374581814536</v>
      </c>
      <c r="AN117" s="1572">
        <v>0.10964405634384383</v>
      </c>
      <c r="AO117" s="1574">
        <v>1</v>
      </c>
      <c r="AP117" s="1572">
        <v>0.75882541595542941</v>
      </c>
      <c r="AQ117" s="1574">
        <v>0.28448600585614431</v>
      </c>
      <c r="AR117" s="1573">
        <v>0.27256757457942454</v>
      </c>
      <c r="AS117" s="1573">
        <v>0.12069813897046112</v>
      </c>
      <c r="AT117" s="1573">
        <v>8.7369281942612065E-2</v>
      </c>
      <c r="AU117" s="1573">
        <v>0.30046032973006287</v>
      </c>
      <c r="AV117" s="1572">
        <v>7.0521897084312793E-2</v>
      </c>
      <c r="AW117" s="1574">
        <v>0.21110561321623217</v>
      </c>
      <c r="AX117" s="1572">
        <v>0.15164572738943688</v>
      </c>
      <c r="AY117" s="1572">
        <v>0.22137891059011297</v>
      </c>
      <c r="BB117" s="922">
        <v>52.167337028800006</v>
      </c>
      <c r="BC117" s="923">
        <v>62.036444198399998</v>
      </c>
      <c r="BD117" s="923">
        <v>92.321504895199993</v>
      </c>
      <c r="BE117" s="923">
        <v>3.5401445716000004</v>
      </c>
      <c r="BF117" s="923">
        <v>2.3716090160000003</v>
      </c>
      <c r="BG117" s="924">
        <v>55.198912070399999</v>
      </c>
      <c r="BH117" s="922">
        <v>8.4633694838000011</v>
      </c>
      <c r="BI117" s="923">
        <v>82.711481197800012</v>
      </c>
      <c r="BJ117" s="923">
        <v>17.781784734000002</v>
      </c>
      <c r="BK117" s="923">
        <v>59.246939760400004</v>
      </c>
      <c r="BL117" s="923">
        <v>16.867116169400003</v>
      </c>
      <c r="BM117" s="923">
        <v>22.047243554000001</v>
      </c>
      <c r="BN117" s="924">
        <v>35.435932856800001</v>
      </c>
      <c r="BO117" s="922">
        <v>19.410929981800006</v>
      </c>
      <c r="BP117" s="923">
        <v>5.9724957319999996</v>
      </c>
      <c r="BQ117" s="923">
        <v>124.3515911946</v>
      </c>
      <c r="BR117" s="923">
        <v>16.509705298799997</v>
      </c>
      <c r="BS117" s="923">
        <v>6.6323389636000005</v>
      </c>
      <c r="BT117" s="923">
        <v>13.992817535200002</v>
      </c>
      <c r="BU117" s="923">
        <v>5.6784694091999999</v>
      </c>
      <c r="BV117" s="923">
        <v>8.8365722802000004</v>
      </c>
      <c r="BW117" s="923">
        <v>4.4000849480000008</v>
      </c>
      <c r="BX117" s="924">
        <v>2.4892154840000003</v>
      </c>
      <c r="BY117" s="922">
        <v>30.257539268599999</v>
      </c>
      <c r="BZ117" s="923">
        <v>135.18722715679999</v>
      </c>
      <c r="CA117" s="923">
        <v>41.427428182000007</v>
      </c>
      <c r="CB117" s="923">
        <v>54.046908085800005</v>
      </c>
      <c r="CC117" s="923">
        <v>1.0365389342</v>
      </c>
      <c r="CD117" s="923">
        <v>110.07727644059999</v>
      </c>
      <c r="CE117" s="923">
        <v>15.309132994400001</v>
      </c>
      <c r="CF117" s="923">
        <v>42.924593821199998</v>
      </c>
      <c r="CG117" s="924">
        <v>4.9107438968000006</v>
      </c>
      <c r="CH117" s="922">
        <v>19.651215133200001</v>
      </c>
      <c r="CI117" s="923">
        <v>111.749411319</v>
      </c>
      <c r="CJ117" s="923">
        <v>29.424031912800004</v>
      </c>
      <c r="CK117" s="923">
        <v>182.43471158080001</v>
      </c>
      <c r="CL117" s="923">
        <v>155.8650167998</v>
      </c>
      <c r="CM117" s="924">
        <v>90.046494969200012</v>
      </c>
      <c r="CN117" s="922">
        <v>4.3199837464000002</v>
      </c>
      <c r="CO117" s="924">
        <v>0.76416414340000005</v>
      </c>
      <c r="CP117" s="922">
        <v>34.214934696599997</v>
      </c>
      <c r="CQ117" s="923">
        <v>35.673948788800004</v>
      </c>
      <c r="CR117" s="923">
        <v>9.9722281302000013</v>
      </c>
      <c r="CS117" s="923">
        <v>11.188873894800002</v>
      </c>
      <c r="CT117" s="923">
        <v>13.021633135</v>
      </c>
      <c r="CU117" s="924">
        <v>13.957336723400001</v>
      </c>
      <c r="CV117" s="922">
        <v>20.725396876800001</v>
      </c>
      <c r="CW117" s="924">
        <v>24.329131110199999</v>
      </c>
      <c r="CX117" s="924">
        <v>1910.9799421047992</v>
      </c>
    </row>
    <row r="118" spans="1:102" ht="15.75" thickBot="1" x14ac:dyDescent="0.3">
      <c r="A118" s="1542" t="s">
        <v>1</v>
      </c>
      <c r="B118" s="1526"/>
      <c r="C118" s="1543">
        <v>1</v>
      </c>
      <c r="D118" s="1544">
        <v>1</v>
      </c>
      <c r="E118" s="1544">
        <v>1</v>
      </c>
      <c r="F118" s="1544">
        <v>1</v>
      </c>
      <c r="G118" s="1544">
        <v>1</v>
      </c>
      <c r="H118" s="1545">
        <v>1</v>
      </c>
      <c r="I118" s="1543">
        <v>1</v>
      </c>
      <c r="J118" s="1544">
        <v>1</v>
      </c>
      <c r="K118" s="1544">
        <v>1</v>
      </c>
      <c r="L118" s="1544">
        <v>1</v>
      </c>
      <c r="M118" s="1544">
        <v>1</v>
      </c>
      <c r="N118" s="1544">
        <v>1</v>
      </c>
      <c r="O118" s="1545">
        <v>1</v>
      </c>
      <c r="P118" s="1543">
        <v>1</v>
      </c>
      <c r="Q118" s="1544">
        <v>1</v>
      </c>
      <c r="R118" s="1544">
        <v>1</v>
      </c>
      <c r="S118" s="1544">
        <v>1</v>
      </c>
      <c r="T118" s="1544">
        <v>1</v>
      </c>
      <c r="U118" s="1544">
        <v>1</v>
      </c>
      <c r="V118" s="1544">
        <v>1</v>
      </c>
      <c r="W118" s="1544">
        <v>1</v>
      </c>
      <c r="X118" s="1544">
        <v>1</v>
      </c>
      <c r="Y118" s="1545">
        <v>1</v>
      </c>
      <c r="Z118" s="1543">
        <v>1</v>
      </c>
      <c r="AA118" s="1544">
        <v>1</v>
      </c>
      <c r="AB118" s="1544">
        <v>1</v>
      </c>
      <c r="AC118" s="1544">
        <v>1</v>
      </c>
      <c r="AD118" s="1544">
        <v>1</v>
      </c>
      <c r="AE118" s="1544">
        <v>1</v>
      </c>
      <c r="AF118" s="1544">
        <v>1</v>
      </c>
      <c r="AG118" s="1544">
        <v>1</v>
      </c>
      <c r="AH118" s="1545">
        <v>1</v>
      </c>
      <c r="AI118" s="1543">
        <v>1</v>
      </c>
      <c r="AJ118" s="1544">
        <v>1</v>
      </c>
      <c r="AK118" s="1544">
        <v>1</v>
      </c>
      <c r="AL118" s="1544">
        <v>1</v>
      </c>
      <c r="AM118" s="1544">
        <v>1</v>
      </c>
      <c r="AN118" s="1545">
        <v>1</v>
      </c>
      <c r="AO118" s="1543">
        <v>1</v>
      </c>
      <c r="AP118" s="1545">
        <v>1</v>
      </c>
      <c r="AQ118" s="1543">
        <v>1</v>
      </c>
      <c r="AR118" s="1544">
        <v>1</v>
      </c>
      <c r="AS118" s="1544">
        <v>1</v>
      </c>
      <c r="AT118" s="1544">
        <v>1</v>
      </c>
      <c r="AU118" s="1544">
        <v>1</v>
      </c>
      <c r="AV118" s="1545">
        <v>1</v>
      </c>
      <c r="AW118" s="1543">
        <v>1</v>
      </c>
      <c r="AX118" s="1545">
        <v>1</v>
      </c>
      <c r="AY118" s="1545">
        <v>1</v>
      </c>
      <c r="BB118" s="1527">
        <f>SUM(BB115:BB117)</f>
        <v>123.67292378</v>
      </c>
      <c r="BC118" s="1528">
        <f t="shared" ref="BC118:CW118" si="36">SUM(BC115:BC117)</f>
        <v>230.22010410840002</v>
      </c>
      <c r="BD118" s="1528">
        <f t="shared" si="36"/>
        <v>243.9611243146</v>
      </c>
      <c r="BE118" s="1528">
        <f t="shared" si="36"/>
        <v>167.20296947059998</v>
      </c>
      <c r="BF118" s="1528">
        <f t="shared" si="36"/>
        <v>18.958489314800001</v>
      </c>
      <c r="BG118" s="1529">
        <f t="shared" si="36"/>
        <v>351.38136017319999</v>
      </c>
      <c r="BH118" s="1527">
        <f t="shared" si="36"/>
        <v>132.02088275039998</v>
      </c>
      <c r="BI118" s="1528">
        <f t="shared" si="36"/>
        <v>254.57998763820001</v>
      </c>
      <c r="BJ118" s="1528">
        <f t="shared" si="36"/>
        <v>148.36501687280003</v>
      </c>
      <c r="BK118" s="1528">
        <f t="shared" si="36"/>
        <v>338.38208370960001</v>
      </c>
      <c r="BL118" s="1528">
        <f t="shared" si="36"/>
        <v>213.61797354940001</v>
      </c>
      <c r="BM118" s="1528">
        <f t="shared" si="36"/>
        <v>98.764319071600028</v>
      </c>
      <c r="BN118" s="1529">
        <f t="shared" si="36"/>
        <v>113.0262037114</v>
      </c>
      <c r="BO118" s="1527">
        <f t="shared" si="36"/>
        <v>182.28453568499998</v>
      </c>
      <c r="BP118" s="1528">
        <f t="shared" si="36"/>
        <v>104.50004759740001</v>
      </c>
      <c r="BQ118" s="1528">
        <f t="shared" si="36"/>
        <v>281.73756287880002</v>
      </c>
      <c r="BR118" s="1528">
        <f t="shared" si="36"/>
        <v>168.07057761199999</v>
      </c>
      <c r="BS118" s="1528">
        <f t="shared" si="36"/>
        <v>59.603237527400005</v>
      </c>
      <c r="BT118" s="1528">
        <f t="shared" si="36"/>
        <v>78.2540056956</v>
      </c>
      <c r="BU118" s="1528">
        <f t="shared" si="36"/>
        <v>77.598395770000025</v>
      </c>
      <c r="BV118" s="1528">
        <f t="shared" si="36"/>
        <v>48.1655965028</v>
      </c>
      <c r="BW118" s="1528">
        <f t="shared" si="36"/>
        <v>77.760532693200005</v>
      </c>
      <c r="BX118" s="1529">
        <f t="shared" si="36"/>
        <v>43.494872412600003</v>
      </c>
      <c r="BY118" s="1527">
        <f t="shared" si="36"/>
        <v>115.26924555719999</v>
      </c>
      <c r="BZ118" s="1528">
        <f t="shared" si="36"/>
        <v>419.17392445320002</v>
      </c>
      <c r="CA118" s="1528">
        <f t="shared" si="36"/>
        <v>295.06875769840002</v>
      </c>
      <c r="CB118" s="1528">
        <f t="shared" si="36"/>
        <v>207.71989084420002</v>
      </c>
      <c r="CC118" s="1528">
        <f t="shared" si="36"/>
        <v>9.5237230452000006</v>
      </c>
      <c r="CD118" s="1528">
        <f t="shared" si="36"/>
        <v>474.23184966639997</v>
      </c>
      <c r="CE118" s="1528">
        <f t="shared" si="36"/>
        <v>142.8405040426</v>
      </c>
      <c r="CF118" s="1528">
        <f t="shared" si="36"/>
        <v>211.35213736420002</v>
      </c>
      <c r="CG118" s="1529">
        <f t="shared" si="36"/>
        <v>37.201367096600002</v>
      </c>
      <c r="CH118" s="1527">
        <f t="shared" si="36"/>
        <v>179.1372022594</v>
      </c>
      <c r="CI118" s="1528">
        <f t="shared" si="36"/>
        <v>290.6686398224</v>
      </c>
      <c r="CJ118" s="1528">
        <f t="shared" si="36"/>
        <v>182.04973709299998</v>
      </c>
      <c r="CK118" s="1528">
        <f t="shared" si="36"/>
        <v>283.44176126000002</v>
      </c>
      <c r="CL118" s="1528">
        <f t="shared" si="36"/>
        <v>440.5782470922</v>
      </c>
      <c r="CM118" s="1529">
        <f t="shared" si="36"/>
        <v>821.26198146860008</v>
      </c>
      <c r="CN118" s="1527">
        <f t="shared" si="36"/>
        <v>4.3199837464000002</v>
      </c>
      <c r="CO118" s="1529">
        <f t="shared" si="36"/>
        <v>1.0070355148000001</v>
      </c>
      <c r="CP118" s="1527">
        <f t="shared" si="36"/>
        <v>120.26930672259999</v>
      </c>
      <c r="CQ118" s="1528">
        <f t="shared" si="36"/>
        <v>130.8811176232</v>
      </c>
      <c r="CR118" s="1528">
        <f t="shared" si="36"/>
        <v>82.621225275399979</v>
      </c>
      <c r="CS118" s="1528">
        <f t="shared" si="36"/>
        <v>128.06416220920002</v>
      </c>
      <c r="CT118" s="1528">
        <f t="shared" si="36"/>
        <v>43.338943103400005</v>
      </c>
      <c r="CU118" s="1529">
        <f t="shared" si="36"/>
        <v>197.9149356506</v>
      </c>
      <c r="CV118" s="1527">
        <f t="shared" si="36"/>
        <v>98.175489325200004</v>
      </c>
      <c r="CW118" s="1529">
        <f t="shared" si="36"/>
        <v>160.43400317979999</v>
      </c>
      <c r="CX118" s="1529">
        <f t="shared" ref="CX118" si="37">SUM(BB118:CW118)</f>
        <v>8632.1679739539995</v>
      </c>
    </row>
    <row r="120" spans="1:102" x14ac:dyDescent="0.25">
      <c r="C120" s="903"/>
      <c r="D120" s="903"/>
      <c r="E120" s="903"/>
      <c r="F120" s="903"/>
      <c r="G120" s="903"/>
      <c r="H120" s="903"/>
      <c r="I120" s="903"/>
      <c r="J120" s="903"/>
      <c r="K120" s="903"/>
      <c r="L120" s="903"/>
      <c r="M120" s="903"/>
      <c r="N120" s="903"/>
      <c r="O120" s="903"/>
      <c r="P120" s="903"/>
      <c r="Q120" s="903"/>
      <c r="R120" s="903"/>
      <c r="S120" s="903"/>
      <c r="T120" s="903"/>
      <c r="U120" s="903"/>
      <c r="V120" s="903"/>
      <c r="W120" s="903"/>
      <c r="X120" s="903"/>
      <c r="Y120" s="903"/>
      <c r="Z120" s="903"/>
      <c r="AA120" s="903"/>
      <c r="AB120" s="903"/>
      <c r="AC120" s="903"/>
      <c r="AD120" s="903"/>
      <c r="AE120" s="903"/>
      <c r="AF120" s="903"/>
      <c r="AG120" s="903"/>
      <c r="AH120" s="903"/>
      <c r="AI120" s="903"/>
      <c r="AJ120" s="903"/>
      <c r="AK120" s="903"/>
      <c r="AL120" s="903"/>
      <c r="AM120" s="903"/>
      <c r="AN120" s="903"/>
      <c r="AO120" s="903"/>
      <c r="AP120" s="903"/>
      <c r="AQ120" s="903"/>
      <c r="AR120" s="903"/>
      <c r="AS120" s="903"/>
      <c r="AT120" s="903"/>
      <c r="AU120" s="903"/>
      <c r="AV120" s="903"/>
      <c r="AW120" s="903"/>
      <c r="AX120" s="903"/>
      <c r="AY120" s="903"/>
      <c r="BA120" s="903"/>
    </row>
    <row r="122" spans="1:102" x14ac:dyDescent="0.25">
      <c r="C122" s="903"/>
      <c r="D122" s="903"/>
      <c r="E122" s="903"/>
      <c r="F122" s="903"/>
      <c r="G122" s="903"/>
      <c r="H122" s="903"/>
      <c r="I122" s="903"/>
      <c r="J122" s="903"/>
      <c r="K122" s="903"/>
      <c r="L122" s="903"/>
      <c r="M122" s="903"/>
      <c r="N122" s="903"/>
      <c r="O122" s="903"/>
      <c r="P122" s="903"/>
      <c r="Q122" s="903"/>
      <c r="R122" s="903"/>
      <c r="S122" s="903"/>
      <c r="T122" s="903"/>
      <c r="U122" s="903"/>
      <c r="V122" s="903"/>
      <c r="W122" s="903"/>
      <c r="X122" s="903"/>
      <c r="Y122" s="903"/>
      <c r="Z122" s="903"/>
      <c r="AA122" s="903"/>
      <c r="AB122" s="903"/>
      <c r="AC122" s="903"/>
      <c r="AD122" s="903"/>
      <c r="AE122" s="903"/>
      <c r="AF122" s="903"/>
      <c r="AG122" s="903"/>
      <c r="AH122" s="903"/>
      <c r="AI122" s="903"/>
      <c r="AJ122" s="903"/>
      <c r="AK122" s="903"/>
      <c r="AL122" s="903"/>
      <c r="AM122" s="903"/>
      <c r="AN122" s="903"/>
      <c r="AO122" s="903"/>
      <c r="AP122" s="903"/>
      <c r="AQ122" s="903"/>
      <c r="AR122" s="903"/>
      <c r="AS122" s="903"/>
      <c r="AT122" s="903"/>
      <c r="AU122" s="903"/>
      <c r="AV122" s="903"/>
      <c r="AW122" s="903"/>
      <c r="AX122" s="903"/>
      <c r="AY122" s="903"/>
    </row>
    <row r="124" spans="1:102" x14ac:dyDescent="0.25">
      <c r="AY124" s="903"/>
    </row>
    <row r="125" spans="1:102" x14ac:dyDescent="0.25">
      <c r="AY125" s="903"/>
    </row>
  </sheetData>
  <mergeCells count="15">
    <mergeCell ref="A115:B115"/>
    <mergeCell ref="A116:B116"/>
    <mergeCell ref="A117:B117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</mergeCells>
  <conditionalFormatting sqref="A32:B32">
    <cfRule type="expression" dxfId="105" priority="53" stopIfTrue="1">
      <formula>$A$29&lt;&gt;""</formula>
    </cfRule>
  </conditionalFormatting>
  <conditionalFormatting sqref="A8:B8">
    <cfRule type="expression" dxfId="104" priority="89" stopIfTrue="1">
      <formula>$A$9&lt;&gt;""</formula>
    </cfRule>
  </conditionalFormatting>
  <conditionalFormatting sqref="A9:B9">
    <cfRule type="expression" dxfId="103" priority="88" stopIfTrue="1">
      <formula>$A$10&lt;&gt;""</formula>
    </cfRule>
  </conditionalFormatting>
  <conditionalFormatting sqref="A10:B10">
    <cfRule type="expression" dxfId="102" priority="87" stopIfTrue="1">
      <formula>$A$11&lt;&gt;""</formula>
    </cfRule>
  </conditionalFormatting>
  <conditionalFormatting sqref="A11:B11">
    <cfRule type="expression" dxfId="101" priority="86" stopIfTrue="1">
      <formula>$A$12&lt;&gt;""</formula>
    </cfRule>
  </conditionalFormatting>
  <conditionalFormatting sqref="A12:B12">
    <cfRule type="expression" dxfId="100" priority="85" stopIfTrue="1">
      <formula>$A$13&lt;&gt;""</formula>
    </cfRule>
  </conditionalFormatting>
  <conditionalFormatting sqref="A13:B13">
    <cfRule type="expression" dxfId="99" priority="84" stopIfTrue="1">
      <formula>$A$14&lt;&gt;""</formula>
    </cfRule>
  </conditionalFormatting>
  <conditionalFormatting sqref="A14:B14">
    <cfRule type="expression" dxfId="98" priority="83" stopIfTrue="1">
      <formula>$A$15&lt;&gt;""</formula>
    </cfRule>
  </conditionalFormatting>
  <conditionalFormatting sqref="A15:B15">
    <cfRule type="expression" dxfId="97" priority="82" stopIfTrue="1">
      <formula>$A$16&lt;&gt;""</formula>
    </cfRule>
  </conditionalFormatting>
  <conditionalFormatting sqref="A16:B16">
    <cfRule type="expression" dxfId="96" priority="81" stopIfTrue="1">
      <formula>$A$17&lt;&gt;""</formula>
    </cfRule>
  </conditionalFormatting>
  <conditionalFormatting sqref="A17:B17">
    <cfRule type="expression" dxfId="95" priority="80" stopIfTrue="1">
      <formula>$A$18&lt;&gt;""</formula>
    </cfRule>
  </conditionalFormatting>
  <conditionalFormatting sqref="A19:B19">
    <cfRule type="expression" dxfId="94" priority="79" stopIfTrue="1">
      <formula>$A$20&lt;&gt;""</formula>
    </cfRule>
  </conditionalFormatting>
  <conditionalFormatting sqref="A22:B22">
    <cfRule type="expression" dxfId="93" priority="77" stopIfTrue="1">
      <formula>$A$23&lt;&gt;""</formula>
    </cfRule>
  </conditionalFormatting>
  <conditionalFormatting sqref="A23:B23">
    <cfRule type="expression" dxfId="92" priority="76" stopIfTrue="1">
      <formula>$A$24&lt;&gt;""</formula>
    </cfRule>
  </conditionalFormatting>
  <conditionalFormatting sqref="A25:B25">
    <cfRule type="expression" dxfId="91" priority="75" stopIfTrue="1">
      <formula>$A$26&lt;&gt;""</formula>
    </cfRule>
  </conditionalFormatting>
  <conditionalFormatting sqref="A26:B26">
    <cfRule type="expression" dxfId="90" priority="74" stopIfTrue="1">
      <formula>$A$27&lt;&gt;""</formula>
    </cfRule>
  </conditionalFormatting>
  <conditionalFormatting sqref="A27:B27">
    <cfRule type="expression" dxfId="89" priority="73" stopIfTrue="1">
      <formula>$A$28&lt;&gt;""</formula>
    </cfRule>
  </conditionalFormatting>
  <conditionalFormatting sqref="A28:B28">
    <cfRule type="expression" dxfId="88" priority="72" stopIfTrue="1">
      <formula>$A$29&lt;&gt;""</formula>
    </cfRule>
  </conditionalFormatting>
  <conditionalFormatting sqref="A29:B29">
    <cfRule type="expression" dxfId="87" priority="71" stopIfTrue="1">
      <formula>$A$30&lt;&gt;""</formula>
    </cfRule>
  </conditionalFormatting>
  <conditionalFormatting sqref="A30:B30">
    <cfRule type="expression" dxfId="86" priority="70" stopIfTrue="1">
      <formula>$A$31&lt;&gt;""</formula>
    </cfRule>
  </conditionalFormatting>
  <conditionalFormatting sqref="A31:B31">
    <cfRule type="expression" dxfId="85" priority="69" stopIfTrue="1">
      <formula>$A$32&lt;&gt;""</formula>
    </cfRule>
  </conditionalFormatting>
  <conditionalFormatting sqref="A34:B34">
    <cfRule type="expression" dxfId="84" priority="68" stopIfTrue="1">
      <formula>$A$35&lt;&gt;""</formula>
    </cfRule>
  </conditionalFormatting>
  <conditionalFormatting sqref="A35:B35">
    <cfRule type="expression" dxfId="83" priority="67" stopIfTrue="1">
      <formula>$A$36&lt;&gt;""</formula>
    </cfRule>
  </conditionalFormatting>
  <conditionalFormatting sqref="A36:B36">
    <cfRule type="expression" dxfId="82" priority="66" stopIfTrue="1">
      <formula>$A$37&lt;&gt;""</formula>
    </cfRule>
  </conditionalFormatting>
  <conditionalFormatting sqref="A37:B37">
    <cfRule type="expression" dxfId="81" priority="65" stopIfTrue="1">
      <formula>$A$38&lt;&gt;""</formula>
    </cfRule>
  </conditionalFormatting>
  <conditionalFormatting sqref="A38:B38">
    <cfRule type="expression" dxfId="80" priority="64" stopIfTrue="1">
      <formula>$A$39&lt;&gt;""</formula>
    </cfRule>
  </conditionalFormatting>
  <conditionalFormatting sqref="A39:B39">
    <cfRule type="expression" dxfId="79" priority="63" stopIfTrue="1">
      <formula>$A$40&lt;&gt;""</formula>
    </cfRule>
  </conditionalFormatting>
  <conditionalFormatting sqref="A40:B40">
    <cfRule type="expression" dxfId="78" priority="62" stopIfTrue="1">
      <formula>$A$41&lt;&gt;""</formula>
    </cfRule>
  </conditionalFormatting>
  <conditionalFormatting sqref="A7:B7">
    <cfRule type="expression" dxfId="77" priority="61" stopIfTrue="1">
      <formula>$A$8&lt;&gt;""</formula>
    </cfRule>
  </conditionalFormatting>
  <conditionalFormatting sqref="A49:B49">
    <cfRule type="expression" dxfId="76" priority="60" stopIfTrue="1">
      <formula>$A$50&lt;&gt;""</formula>
    </cfRule>
  </conditionalFormatting>
  <conditionalFormatting sqref="A52:B52">
    <cfRule type="expression" dxfId="75" priority="59" stopIfTrue="1">
      <formula>$A$53&lt;&gt;""</formula>
    </cfRule>
  </conditionalFormatting>
  <conditionalFormatting sqref="A54:B54">
    <cfRule type="expression" dxfId="74" priority="58" stopIfTrue="1">
      <formula>$A$55&lt;&gt;""</formula>
    </cfRule>
  </conditionalFormatting>
  <conditionalFormatting sqref="A72:B72">
    <cfRule type="expression" dxfId="73" priority="57" stopIfTrue="1">
      <formula>$A$73&lt;&gt;""</formula>
    </cfRule>
  </conditionalFormatting>
  <conditionalFormatting sqref="A74:B74">
    <cfRule type="expression" dxfId="72" priority="56" stopIfTrue="1">
      <formula>$A$75&lt;&gt;""</formula>
    </cfRule>
  </conditionalFormatting>
  <conditionalFormatting sqref="A80:B80">
    <cfRule type="expression" dxfId="71" priority="55" stopIfTrue="1">
      <formula>$A$81&lt;&gt;""</formula>
    </cfRule>
  </conditionalFormatting>
  <conditionalFormatting sqref="A20:B20">
    <cfRule type="expression" dxfId="70" priority="54" stopIfTrue="1">
      <formula>$A$20&lt;&gt;""</formula>
    </cfRule>
  </conditionalFormatting>
  <conditionalFormatting sqref="BB115:CM115 CO115:CW115">
    <cfRule type="expression" dxfId="69" priority="34" stopIfTrue="1">
      <formula>$A$22&lt;&gt;""</formula>
    </cfRule>
  </conditionalFormatting>
  <conditionalFormatting sqref="BB118:CM118 CO118:CW118">
    <cfRule type="expression" dxfId="68" priority="33" stopIfTrue="1">
      <formula>$A$22&lt;&gt;""</formula>
    </cfRule>
  </conditionalFormatting>
  <conditionalFormatting sqref="CN61 CN63 CN65 CN69 CN71 CN92 CN102 CN67 CN94">
    <cfRule type="expression" dxfId="67" priority="32" stopIfTrue="1">
      <formula>$A$22&lt;&gt;""</formula>
    </cfRule>
  </conditionalFormatting>
  <conditionalFormatting sqref="CN7">
    <cfRule type="expression" dxfId="66" priority="31" stopIfTrue="1">
      <formula>$A$8&lt;&gt;""</formula>
    </cfRule>
  </conditionalFormatting>
  <conditionalFormatting sqref="CN115">
    <cfRule type="expression" dxfId="65" priority="30" stopIfTrue="1">
      <formula>$A$22&lt;&gt;""</formula>
    </cfRule>
  </conditionalFormatting>
  <conditionalFormatting sqref="CN118">
    <cfRule type="expression" dxfId="64" priority="29" stopIfTrue="1">
      <formula>$A$22&lt;&gt;""</formula>
    </cfRule>
  </conditionalFormatting>
  <conditionalFormatting sqref="A21:B21">
    <cfRule type="expression" dxfId="63" priority="46" stopIfTrue="1">
      <formula>$A$8&lt;&gt;""</formula>
    </cfRule>
  </conditionalFormatting>
  <conditionalFormatting sqref="CN21">
    <cfRule type="expression" dxfId="62" priority="27" stopIfTrue="1">
      <formula>$A$8&lt;&gt;""</formula>
    </cfRule>
  </conditionalFormatting>
  <conditionalFormatting sqref="A33:B33">
    <cfRule type="expression" dxfId="61" priority="44" stopIfTrue="1">
      <formula>$A$8&lt;&gt;""</formula>
    </cfRule>
  </conditionalFormatting>
  <conditionalFormatting sqref="CN33">
    <cfRule type="expression" dxfId="60" priority="25" stopIfTrue="1">
      <formula>$A$8&lt;&gt;""</formula>
    </cfRule>
  </conditionalFormatting>
  <conditionalFormatting sqref="CX61 CX63 CX65 CX69 CX71 CX92 CX102 CX67 CX94">
    <cfRule type="expression" dxfId="59" priority="24" stopIfTrue="1">
      <formula>$A$22&lt;&gt;""</formula>
    </cfRule>
  </conditionalFormatting>
  <conditionalFormatting sqref="CX7">
    <cfRule type="expression" dxfId="58" priority="23" stopIfTrue="1">
      <formula>$A$8&lt;&gt;""</formula>
    </cfRule>
  </conditionalFormatting>
  <conditionalFormatting sqref="CX115">
    <cfRule type="expression" dxfId="57" priority="22" stopIfTrue="1">
      <formula>$A$22&lt;&gt;""</formula>
    </cfRule>
  </conditionalFormatting>
  <conditionalFormatting sqref="CX118">
    <cfRule type="expression" dxfId="56" priority="21" stopIfTrue="1">
      <formula>$A$22&lt;&gt;""</formula>
    </cfRule>
  </conditionalFormatting>
  <conditionalFormatting sqref="CX21">
    <cfRule type="expression" dxfId="55" priority="20" stopIfTrue="1">
      <formula>$A$8&lt;&gt;""</formula>
    </cfRule>
  </conditionalFormatting>
  <conditionalFormatting sqref="CX33">
    <cfRule type="expression" dxfId="54" priority="19" stopIfTrue="1">
      <formula>$A$8&lt;&gt;""</formula>
    </cfRule>
  </conditionalFormatting>
  <conditionalFormatting sqref="BB61:CM61 CO61:CW61 BB63:CM63 CO63:CW63 BB65:CM65 CO65:CW65 BB69:CM69 CO69:CW69 BB71:CM71 CO71:CW71 BB92:CM92 CO92:CW92 BB102:CM102 CO102:CW102 BB67:CM67 CO67:CW67 BB94:CM94 CO94:CW94">
    <cfRule type="expression" dxfId="53" priority="36" stopIfTrue="1">
      <formula>$A$22&lt;&gt;""</formula>
    </cfRule>
  </conditionalFormatting>
  <conditionalFormatting sqref="BB7:CM7 CO7:CW7">
    <cfRule type="expression" dxfId="52" priority="35" stopIfTrue="1">
      <formula>$A$8&lt;&gt;""</formula>
    </cfRule>
  </conditionalFormatting>
  <conditionalFormatting sqref="BB21:CM21 CO21:CW21">
    <cfRule type="expression" dxfId="51" priority="28" stopIfTrue="1">
      <formula>$A$8&lt;&gt;""</formula>
    </cfRule>
  </conditionalFormatting>
  <conditionalFormatting sqref="BB33:CM33 CO33:CW33">
    <cfRule type="expression" dxfId="50" priority="26" stopIfTrue="1">
      <formula>$A$8&lt;&gt;""</formula>
    </cfRule>
  </conditionalFormatting>
  <conditionalFormatting sqref="C61:AN61 AP61:AX61 C63:AN63 AP63:AX63 C65:AN65 AP65:AX65 C69:AN69 AP69:AX69 C71:AN71 AP71:AX71 C92:AN92 AP92:AX92 C102:AN102 AP102:AX102 C67:AN67 AP67:AX67 C94:AN94 AP94:AX94">
    <cfRule type="expression" dxfId="49" priority="18" stopIfTrue="1">
      <formula>$A$22&lt;&gt;""</formula>
    </cfRule>
  </conditionalFormatting>
  <conditionalFormatting sqref="C7:AN7 AP7:AX7">
    <cfRule type="expression" dxfId="48" priority="17" stopIfTrue="1">
      <formula>$A$8&lt;&gt;""</formula>
    </cfRule>
  </conditionalFormatting>
  <conditionalFormatting sqref="C115:AN115 AP115:AX115">
    <cfRule type="expression" dxfId="47" priority="16" stopIfTrue="1">
      <formula>$A$22&lt;&gt;""</formula>
    </cfRule>
  </conditionalFormatting>
  <conditionalFormatting sqref="C118:AN118 AP118:AX118">
    <cfRule type="expression" dxfId="46" priority="15" stopIfTrue="1">
      <formula>$A$22&lt;&gt;""</formula>
    </cfRule>
  </conditionalFormatting>
  <conditionalFormatting sqref="AO61 AO63 AO65 AO69 AO71 AO92 AO102 AO67 AO94">
    <cfRule type="expression" dxfId="45" priority="14" stopIfTrue="1">
      <formula>$A$22&lt;&gt;""</formula>
    </cfRule>
  </conditionalFormatting>
  <conditionalFormatting sqref="AO7">
    <cfRule type="expression" dxfId="44" priority="13" stopIfTrue="1">
      <formula>$A$8&lt;&gt;""</formula>
    </cfRule>
  </conditionalFormatting>
  <conditionalFormatting sqref="AO115">
    <cfRule type="expression" dxfId="43" priority="12" stopIfTrue="1">
      <formula>$A$22&lt;&gt;""</formula>
    </cfRule>
  </conditionalFormatting>
  <conditionalFormatting sqref="AO118">
    <cfRule type="expression" dxfId="42" priority="11" stopIfTrue="1">
      <formula>$A$22&lt;&gt;""</formula>
    </cfRule>
  </conditionalFormatting>
  <conditionalFormatting sqref="C21:AN21 AP21:AX21">
    <cfRule type="expression" dxfId="41" priority="10" stopIfTrue="1">
      <formula>$A$8&lt;&gt;""</formula>
    </cfRule>
  </conditionalFormatting>
  <conditionalFormatting sqref="AO21">
    <cfRule type="expression" dxfId="40" priority="9" stopIfTrue="1">
      <formula>$A$8&lt;&gt;""</formula>
    </cfRule>
  </conditionalFormatting>
  <conditionalFormatting sqref="C33:AN33 AP33:AX33">
    <cfRule type="expression" dxfId="39" priority="8" stopIfTrue="1">
      <formula>$A$8&lt;&gt;""</formula>
    </cfRule>
  </conditionalFormatting>
  <conditionalFormatting sqref="AO33">
    <cfRule type="expression" dxfId="38" priority="7" stopIfTrue="1">
      <formula>$A$8&lt;&gt;""</formula>
    </cfRule>
  </conditionalFormatting>
  <conditionalFormatting sqref="AY61 AY63 AY65 AY69 AY71 AY92 AY102 AY67 AY94">
    <cfRule type="expression" dxfId="37" priority="6" stopIfTrue="1">
      <formula>$A$22&lt;&gt;""</formula>
    </cfRule>
  </conditionalFormatting>
  <conditionalFormatting sqref="AY7">
    <cfRule type="expression" dxfId="36" priority="5" stopIfTrue="1">
      <formula>$A$8&lt;&gt;""</formula>
    </cfRule>
  </conditionalFormatting>
  <conditionalFormatting sqref="AY115">
    <cfRule type="expression" dxfId="35" priority="4" stopIfTrue="1">
      <formula>$A$22&lt;&gt;""</formula>
    </cfRule>
  </conditionalFormatting>
  <conditionalFormatting sqref="AY118">
    <cfRule type="expression" dxfId="34" priority="3" stopIfTrue="1">
      <formula>$A$22&lt;&gt;""</formula>
    </cfRule>
  </conditionalFormatting>
  <conditionalFormatting sqref="AY21">
    <cfRule type="expression" dxfId="33" priority="2" stopIfTrue="1">
      <formula>$A$8&lt;&gt;""</formula>
    </cfRule>
  </conditionalFormatting>
  <conditionalFormatting sqref="AY33">
    <cfRule type="expression" dxfId="32" priority="1" stopIfTrue="1">
      <formula>$A$8&lt;&gt;""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"/>
  <sheetViews>
    <sheetView topLeftCell="B1" workbookViewId="0">
      <selection activeCell="J71" sqref="J71"/>
    </sheetView>
  </sheetViews>
  <sheetFormatPr baseColWidth="10" defaultColWidth="11.42578125" defaultRowHeight="15" x14ac:dyDescent="0.25"/>
  <cols>
    <col min="1" max="1" width="36.42578125" style="353" customWidth="1"/>
    <col min="2" max="2" width="68.5703125" style="353" customWidth="1"/>
    <col min="3" max="9" width="11.42578125" style="353"/>
    <col min="10" max="10" width="12.7109375" style="353" customWidth="1"/>
    <col min="11" max="11" width="13.140625" style="353" customWidth="1"/>
    <col min="12" max="241" width="11.42578125" style="353"/>
    <col min="242" max="242" width="33.42578125" style="353" customWidth="1"/>
    <col min="243" max="243" width="26.42578125" style="353" customWidth="1"/>
    <col min="244" max="253" width="11.42578125" style="353"/>
    <col min="254" max="267" width="0" style="353" hidden="1" customWidth="1"/>
    <col min="268" max="497" width="11.42578125" style="353"/>
    <col min="498" max="498" width="33.42578125" style="353" customWidth="1"/>
    <col min="499" max="499" width="26.42578125" style="353" customWidth="1"/>
    <col min="500" max="509" width="11.42578125" style="353"/>
    <col min="510" max="523" width="0" style="353" hidden="1" customWidth="1"/>
    <col min="524" max="753" width="11.42578125" style="353"/>
    <col min="754" max="754" width="33.42578125" style="353" customWidth="1"/>
    <col min="755" max="755" width="26.42578125" style="353" customWidth="1"/>
    <col min="756" max="765" width="11.42578125" style="353"/>
    <col min="766" max="779" width="0" style="353" hidden="1" customWidth="1"/>
    <col min="780" max="1009" width="11.42578125" style="353"/>
    <col min="1010" max="1010" width="33.42578125" style="353" customWidth="1"/>
    <col min="1011" max="1011" width="26.42578125" style="353" customWidth="1"/>
    <col min="1012" max="1021" width="11.42578125" style="353"/>
    <col min="1022" max="1035" width="0" style="353" hidden="1" customWidth="1"/>
    <col min="1036" max="1265" width="11.42578125" style="353"/>
    <col min="1266" max="1266" width="33.42578125" style="353" customWidth="1"/>
    <col min="1267" max="1267" width="26.42578125" style="353" customWidth="1"/>
    <col min="1268" max="1277" width="11.42578125" style="353"/>
    <col min="1278" max="1291" width="0" style="353" hidden="1" customWidth="1"/>
    <col min="1292" max="1521" width="11.42578125" style="353"/>
    <col min="1522" max="1522" width="33.42578125" style="353" customWidth="1"/>
    <col min="1523" max="1523" width="26.42578125" style="353" customWidth="1"/>
    <col min="1524" max="1533" width="11.42578125" style="353"/>
    <col min="1534" max="1547" width="0" style="353" hidden="1" customWidth="1"/>
    <col min="1548" max="1777" width="11.42578125" style="353"/>
    <col min="1778" max="1778" width="33.42578125" style="353" customWidth="1"/>
    <col min="1779" max="1779" width="26.42578125" style="353" customWidth="1"/>
    <col min="1780" max="1789" width="11.42578125" style="353"/>
    <col min="1790" max="1803" width="0" style="353" hidden="1" customWidth="1"/>
    <col min="1804" max="2033" width="11.42578125" style="353"/>
    <col min="2034" max="2034" width="33.42578125" style="353" customWidth="1"/>
    <col min="2035" max="2035" width="26.42578125" style="353" customWidth="1"/>
    <col min="2036" max="2045" width="11.42578125" style="353"/>
    <col min="2046" max="2059" width="0" style="353" hidden="1" customWidth="1"/>
    <col min="2060" max="2289" width="11.42578125" style="353"/>
    <col min="2290" max="2290" width="33.42578125" style="353" customWidth="1"/>
    <col min="2291" max="2291" width="26.42578125" style="353" customWidth="1"/>
    <col min="2292" max="2301" width="11.42578125" style="353"/>
    <col min="2302" max="2315" width="0" style="353" hidden="1" customWidth="1"/>
    <col min="2316" max="2545" width="11.42578125" style="353"/>
    <col min="2546" max="2546" width="33.42578125" style="353" customWidth="1"/>
    <col min="2547" max="2547" width="26.42578125" style="353" customWidth="1"/>
    <col min="2548" max="2557" width="11.42578125" style="353"/>
    <col min="2558" max="2571" width="0" style="353" hidden="1" customWidth="1"/>
    <col min="2572" max="2801" width="11.42578125" style="353"/>
    <col min="2802" max="2802" width="33.42578125" style="353" customWidth="1"/>
    <col min="2803" max="2803" width="26.42578125" style="353" customWidth="1"/>
    <col min="2804" max="2813" width="11.42578125" style="353"/>
    <col min="2814" max="2827" width="0" style="353" hidden="1" customWidth="1"/>
    <col min="2828" max="3057" width="11.42578125" style="353"/>
    <col min="3058" max="3058" width="33.42578125" style="353" customWidth="1"/>
    <col min="3059" max="3059" width="26.42578125" style="353" customWidth="1"/>
    <col min="3060" max="3069" width="11.42578125" style="353"/>
    <col min="3070" max="3083" width="0" style="353" hidden="1" customWidth="1"/>
    <col min="3084" max="3313" width="11.42578125" style="353"/>
    <col min="3314" max="3314" width="33.42578125" style="353" customWidth="1"/>
    <col min="3315" max="3315" width="26.42578125" style="353" customWidth="1"/>
    <col min="3316" max="3325" width="11.42578125" style="353"/>
    <col min="3326" max="3339" width="0" style="353" hidden="1" customWidth="1"/>
    <col min="3340" max="3569" width="11.42578125" style="353"/>
    <col min="3570" max="3570" width="33.42578125" style="353" customWidth="1"/>
    <col min="3571" max="3571" width="26.42578125" style="353" customWidth="1"/>
    <col min="3572" max="3581" width="11.42578125" style="353"/>
    <col min="3582" max="3595" width="0" style="353" hidden="1" customWidth="1"/>
    <col min="3596" max="3825" width="11.42578125" style="353"/>
    <col min="3826" max="3826" width="33.42578125" style="353" customWidth="1"/>
    <col min="3827" max="3827" width="26.42578125" style="353" customWidth="1"/>
    <col min="3828" max="3837" width="11.42578125" style="353"/>
    <col min="3838" max="3851" width="0" style="353" hidden="1" customWidth="1"/>
    <col min="3852" max="4081" width="11.42578125" style="353"/>
    <col min="4082" max="4082" width="33.42578125" style="353" customWidth="1"/>
    <col min="4083" max="4083" width="26.42578125" style="353" customWidth="1"/>
    <col min="4084" max="4093" width="11.42578125" style="353"/>
    <col min="4094" max="4107" width="0" style="353" hidden="1" customWidth="1"/>
    <col min="4108" max="4337" width="11.42578125" style="353"/>
    <col min="4338" max="4338" width="33.42578125" style="353" customWidth="1"/>
    <col min="4339" max="4339" width="26.42578125" style="353" customWidth="1"/>
    <col min="4340" max="4349" width="11.42578125" style="353"/>
    <col min="4350" max="4363" width="0" style="353" hidden="1" customWidth="1"/>
    <col min="4364" max="4593" width="11.42578125" style="353"/>
    <col min="4594" max="4594" width="33.42578125" style="353" customWidth="1"/>
    <col min="4595" max="4595" width="26.42578125" style="353" customWidth="1"/>
    <col min="4596" max="4605" width="11.42578125" style="353"/>
    <col min="4606" max="4619" width="0" style="353" hidden="1" customWidth="1"/>
    <col min="4620" max="4849" width="11.42578125" style="353"/>
    <col min="4850" max="4850" width="33.42578125" style="353" customWidth="1"/>
    <col min="4851" max="4851" width="26.42578125" style="353" customWidth="1"/>
    <col min="4852" max="4861" width="11.42578125" style="353"/>
    <col min="4862" max="4875" width="0" style="353" hidden="1" customWidth="1"/>
    <col min="4876" max="5105" width="11.42578125" style="353"/>
    <col min="5106" max="5106" width="33.42578125" style="353" customWidth="1"/>
    <col min="5107" max="5107" width="26.42578125" style="353" customWidth="1"/>
    <col min="5108" max="5117" width="11.42578125" style="353"/>
    <col min="5118" max="5131" width="0" style="353" hidden="1" customWidth="1"/>
    <col min="5132" max="5361" width="11.42578125" style="353"/>
    <col min="5362" max="5362" width="33.42578125" style="353" customWidth="1"/>
    <col min="5363" max="5363" width="26.42578125" style="353" customWidth="1"/>
    <col min="5364" max="5373" width="11.42578125" style="353"/>
    <col min="5374" max="5387" width="0" style="353" hidden="1" customWidth="1"/>
    <col min="5388" max="5617" width="11.42578125" style="353"/>
    <col min="5618" max="5618" width="33.42578125" style="353" customWidth="1"/>
    <col min="5619" max="5619" width="26.42578125" style="353" customWidth="1"/>
    <col min="5620" max="5629" width="11.42578125" style="353"/>
    <col min="5630" max="5643" width="0" style="353" hidden="1" customWidth="1"/>
    <col min="5644" max="5873" width="11.42578125" style="353"/>
    <col min="5874" max="5874" width="33.42578125" style="353" customWidth="1"/>
    <col min="5875" max="5875" width="26.42578125" style="353" customWidth="1"/>
    <col min="5876" max="5885" width="11.42578125" style="353"/>
    <col min="5886" max="5899" width="0" style="353" hidden="1" customWidth="1"/>
    <col min="5900" max="6129" width="11.42578125" style="353"/>
    <col min="6130" max="6130" width="33.42578125" style="353" customWidth="1"/>
    <col min="6131" max="6131" width="26.42578125" style="353" customWidth="1"/>
    <col min="6132" max="6141" width="11.42578125" style="353"/>
    <col min="6142" max="6155" width="0" style="353" hidden="1" customWidth="1"/>
    <col min="6156" max="6385" width="11.42578125" style="353"/>
    <col min="6386" max="6386" width="33.42578125" style="353" customWidth="1"/>
    <col min="6387" max="6387" width="26.42578125" style="353" customWidth="1"/>
    <col min="6388" max="6397" width="11.42578125" style="353"/>
    <col min="6398" max="6411" width="0" style="353" hidden="1" customWidth="1"/>
    <col min="6412" max="6641" width="11.42578125" style="353"/>
    <col min="6642" max="6642" width="33.42578125" style="353" customWidth="1"/>
    <col min="6643" max="6643" width="26.42578125" style="353" customWidth="1"/>
    <col min="6644" max="6653" width="11.42578125" style="353"/>
    <col min="6654" max="6667" width="0" style="353" hidden="1" customWidth="1"/>
    <col min="6668" max="6897" width="11.42578125" style="353"/>
    <col min="6898" max="6898" width="33.42578125" style="353" customWidth="1"/>
    <col min="6899" max="6899" width="26.42578125" style="353" customWidth="1"/>
    <col min="6900" max="6909" width="11.42578125" style="353"/>
    <col min="6910" max="6923" width="0" style="353" hidden="1" customWidth="1"/>
    <col min="6924" max="7153" width="11.42578125" style="353"/>
    <col min="7154" max="7154" width="33.42578125" style="353" customWidth="1"/>
    <col min="7155" max="7155" width="26.42578125" style="353" customWidth="1"/>
    <col min="7156" max="7165" width="11.42578125" style="353"/>
    <col min="7166" max="7179" width="0" style="353" hidden="1" customWidth="1"/>
    <col min="7180" max="7409" width="11.42578125" style="353"/>
    <col min="7410" max="7410" width="33.42578125" style="353" customWidth="1"/>
    <col min="7411" max="7411" width="26.42578125" style="353" customWidth="1"/>
    <col min="7412" max="7421" width="11.42578125" style="353"/>
    <col min="7422" max="7435" width="0" style="353" hidden="1" customWidth="1"/>
    <col min="7436" max="7665" width="11.42578125" style="353"/>
    <col min="7666" max="7666" width="33.42578125" style="353" customWidth="1"/>
    <col min="7667" max="7667" width="26.42578125" style="353" customWidth="1"/>
    <col min="7668" max="7677" width="11.42578125" style="353"/>
    <col min="7678" max="7691" width="0" style="353" hidden="1" customWidth="1"/>
    <col min="7692" max="7921" width="11.42578125" style="353"/>
    <col min="7922" max="7922" width="33.42578125" style="353" customWidth="1"/>
    <col min="7923" max="7923" width="26.42578125" style="353" customWidth="1"/>
    <col min="7924" max="7933" width="11.42578125" style="353"/>
    <col min="7934" max="7947" width="0" style="353" hidden="1" customWidth="1"/>
    <col min="7948" max="8177" width="11.42578125" style="353"/>
    <col min="8178" max="8178" width="33.42578125" style="353" customWidth="1"/>
    <col min="8179" max="8179" width="26.42578125" style="353" customWidth="1"/>
    <col min="8180" max="8189" width="11.42578125" style="353"/>
    <col min="8190" max="8203" width="0" style="353" hidden="1" customWidth="1"/>
    <col min="8204" max="8433" width="11.42578125" style="353"/>
    <col min="8434" max="8434" width="33.42578125" style="353" customWidth="1"/>
    <col min="8435" max="8435" width="26.42578125" style="353" customWidth="1"/>
    <col min="8436" max="8445" width="11.42578125" style="353"/>
    <col min="8446" max="8459" width="0" style="353" hidden="1" customWidth="1"/>
    <col min="8460" max="8689" width="11.42578125" style="353"/>
    <col min="8690" max="8690" width="33.42578125" style="353" customWidth="1"/>
    <col min="8691" max="8691" width="26.42578125" style="353" customWidth="1"/>
    <col min="8692" max="8701" width="11.42578125" style="353"/>
    <col min="8702" max="8715" width="0" style="353" hidden="1" customWidth="1"/>
    <col min="8716" max="8945" width="11.42578125" style="353"/>
    <col min="8946" max="8946" width="33.42578125" style="353" customWidth="1"/>
    <col min="8947" max="8947" width="26.42578125" style="353" customWidth="1"/>
    <col min="8948" max="8957" width="11.42578125" style="353"/>
    <col min="8958" max="8971" width="0" style="353" hidden="1" customWidth="1"/>
    <col min="8972" max="9201" width="11.42578125" style="353"/>
    <col min="9202" max="9202" width="33.42578125" style="353" customWidth="1"/>
    <col min="9203" max="9203" width="26.42578125" style="353" customWidth="1"/>
    <col min="9204" max="9213" width="11.42578125" style="353"/>
    <col min="9214" max="9227" width="0" style="353" hidden="1" customWidth="1"/>
    <col min="9228" max="9457" width="11.42578125" style="353"/>
    <col min="9458" max="9458" width="33.42578125" style="353" customWidth="1"/>
    <col min="9459" max="9459" width="26.42578125" style="353" customWidth="1"/>
    <col min="9460" max="9469" width="11.42578125" style="353"/>
    <col min="9470" max="9483" width="0" style="353" hidden="1" customWidth="1"/>
    <col min="9484" max="9713" width="11.42578125" style="353"/>
    <col min="9714" max="9714" width="33.42578125" style="353" customWidth="1"/>
    <col min="9715" max="9715" width="26.42578125" style="353" customWidth="1"/>
    <col min="9716" max="9725" width="11.42578125" style="353"/>
    <col min="9726" max="9739" width="0" style="353" hidden="1" customWidth="1"/>
    <col min="9740" max="9969" width="11.42578125" style="353"/>
    <col min="9970" max="9970" width="33.42578125" style="353" customWidth="1"/>
    <col min="9971" max="9971" width="26.42578125" style="353" customWidth="1"/>
    <col min="9972" max="9981" width="11.42578125" style="353"/>
    <col min="9982" max="9995" width="0" style="353" hidden="1" customWidth="1"/>
    <col min="9996" max="10225" width="11.42578125" style="353"/>
    <col min="10226" max="10226" width="33.42578125" style="353" customWidth="1"/>
    <col min="10227" max="10227" width="26.42578125" style="353" customWidth="1"/>
    <col min="10228" max="10237" width="11.42578125" style="353"/>
    <col min="10238" max="10251" width="0" style="353" hidden="1" customWidth="1"/>
    <col min="10252" max="10481" width="11.42578125" style="353"/>
    <col min="10482" max="10482" width="33.42578125" style="353" customWidth="1"/>
    <col min="10483" max="10483" width="26.42578125" style="353" customWidth="1"/>
    <col min="10484" max="10493" width="11.42578125" style="353"/>
    <col min="10494" max="10507" width="0" style="353" hidden="1" customWidth="1"/>
    <col min="10508" max="10737" width="11.42578125" style="353"/>
    <col min="10738" max="10738" width="33.42578125" style="353" customWidth="1"/>
    <col min="10739" max="10739" width="26.42578125" style="353" customWidth="1"/>
    <col min="10740" max="10749" width="11.42578125" style="353"/>
    <col min="10750" max="10763" width="0" style="353" hidden="1" customWidth="1"/>
    <col min="10764" max="10993" width="11.42578125" style="353"/>
    <col min="10994" max="10994" width="33.42578125" style="353" customWidth="1"/>
    <col min="10995" max="10995" width="26.42578125" style="353" customWidth="1"/>
    <col min="10996" max="11005" width="11.42578125" style="353"/>
    <col min="11006" max="11019" width="0" style="353" hidden="1" customWidth="1"/>
    <col min="11020" max="11249" width="11.42578125" style="353"/>
    <col min="11250" max="11250" width="33.42578125" style="353" customWidth="1"/>
    <col min="11251" max="11251" width="26.42578125" style="353" customWidth="1"/>
    <col min="11252" max="11261" width="11.42578125" style="353"/>
    <col min="11262" max="11275" width="0" style="353" hidden="1" customWidth="1"/>
    <col min="11276" max="11505" width="11.42578125" style="353"/>
    <col min="11506" max="11506" width="33.42578125" style="353" customWidth="1"/>
    <col min="11507" max="11507" width="26.42578125" style="353" customWidth="1"/>
    <col min="11508" max="11517" width="11.42578125" style="353"/>
    <col min="11518" max="11531" width="0" style="353" hidden="1" customWidth="1"/>
    <col min="11532" max="11761" width="11.42578125" style="353"/>
    <col min="11762" max="11762" width="33.42578125" style="353" customWidth="1"/>
    <col min="11763" max="11763" width="26.42578125" style="353" customWidth="1"/>
    <col min="11764" max="11773" width="11.42578125" style="353"/>
    <col min="11774" max="11787" width="0" style="353" hidden="1" customWidth="1"/>
    <col min="11788" max="12017" width="11.42578125" style="353"/>
    <col min="12018" max="12018" width="33.42578125" style="353" customWidth="1"/>
    <col min="12019" max="12019" width="26.42578125" style="353" customWidth="1"/>
    <col min="12020" max="12029" width="11.42578125" style="353"/>
    <col min="12030" max="12043" width="0" style="353" hidden="1" customWidth="1"/>
    <col min="12044" max="12273" width="11.42578125" style="353"/>
    <col min="12274" max="12274" width="33.42578125" style="353" customWidth="1"/>
    <col min="12275" max="12275" width="26.42578125" style="353" customWidth="1"/>
    <col min="12276" max="12285" width="11.42578125" style="353"/>
    <col min="12286" max="12299" width="0" style="353" hidden="1" customWidth="1"/>
    <col min="12300" max="12529" width="11.42578125" style="353"/>
    <col min="12530" max="12530" width="33.42578125" style="353" customWidth="1"/>
    <col min="12531" max="12531" width="26.42578125" style="353" customWidth="1"/>
    <col min="12532" max="12541" width="11.42578125" style="353"/>
    <col min="12542" max="12555" width="0" style="353" hidden="1" customWidth="1"/>
    <col min="12556" max="12785" width="11.42578125" style="353"/>
    <col min="12786" max="12786" width="33.42578125" style="353" customWidth="1"/>
    <col min="12787" max="12787" width="26.42578125" style="353" customWidth="1"/>
    <col min="12788" max="12797" width="11.42578125" style="353"/>
    <col min="12798" max="12811" width="0" style="353" hidden="1" customWidth="1"/>
    <col min="12812" max="13041" width="11.42578125" style="353"/>
    <col min="13042" max="13042" width="33.42578125" style="353" customWidth="1"/>
    <col min="13043" max="13043" width="26.42578125" style="353" customWidth="1"/>
    <col min="13044" max="13053" width="11.42578125" style="353"/>
    <col min="13054" max="13067" width="0" style="353" hidden="1" customWidth="1"/>
    <col min="13068" max="13297" width="11.42578125" style="353"/>
    <col min="13298" max="13298" width="33.42578125" style="353" customWidth="1"/>
    <col min="13299" max="13299" width="26.42578125" style="353" customWidth="1"/>
    <col min="13300" max="13309" width="11.42578125" style="353"/>
    <col min="13310" max="13323" width="0" style="353" hidden="1" customWidth="1"/>
    <col min="13324" max="13553" width="11.42578125" style="353"/>
    <col min="13554" max="13554" width="33.42578125" style="353" customWidth="1"/>
    <col min="13555" max="13555" width="26.42578125" style="353" customWidth="1"/>
    <col min="13556" max="13565" width="11.42578125" style="353"/>
    <col min="13566" max="13579" width="0" style="353" hidden="1" customWidth="1"/>
    <col min="13580" max="13809" width="11.42578125" style="353"/>
    <col min="13810" max="13810" width="33.42578125" style="353" customWidth="1"/>
    <col min="13811" max="13811" width="26.42578125" style="353" customWidth="1"/>
    <col min="13812" max="13821" width="11.42578125" style="353"/>
    <col min="13822" max="13835" width="0" style="353" hidden="1" customWidth="1"/>
    <col min="13836" max="14065" width="11.42578125" style="353"/>
    <col min="14066" max="14066" width="33.42578125" style="353" customWidth="1"/>
    <col min="14067" max="14067" width="26.42578125" style="353" customWidth="1"/>
    <col min="14068" max="14077" width="11.42578125" style="353"/>
    <col min="14078" max="14091" width="0" style="353" hidden="1" customWidth="1"/>
    <col min="14092" max="14321" width="11.42578125" style="353"/>
    <col min="14322" max="14322" width="33.42578125" style="353" customWidth="1"/>
    <col min="14323" max="14323" width="26.42578125" style="353" customWidth="1"/>
    <col min="14324" max="14333" width="11.42578125" style="353"/>
    <col min="14334" max="14347" width="0" style="353" hidden="1" customWidth="1"/>
    <col min="14348" max="14577" width="11.42578125" style="353"/>
    <col min="14578" max="14578" width="33.42578125" style="353" customWidth="1"/>
    <col min="14579" max="14579" width="26.42578125" style="353" customWidth="1"/>
    <col min="14580" max="14589" width="11.42578125" style="353"/>
    <col min="14590" max="14603" width="0" style="353" hidden="1" customWidth="1"/>
    <col min="14604" max="14833" width="11.42578125" style="353"/>
    <col min="14834" max="14834" width="33.42578125" style="353" customWidth="1"/>
    <col min="14835" max="14835" width="26.42578125" style="353" customWidth="1"/>
    <col min="14836" max="14845" width="11.42578125" style="353"/>
    <col min="14846" max="14859" width="0" style="353" hidden="1" customWidth="1"/>
    <col min="14860" max="15089" width="11.42578125" style="353"/>
    <col min="15090" max="15090" width="33.42578125" style="353" customWidth="1"/>
    <col min="15091" max="15091" width="26.42578125" style="353" customWidth="1"/>
    <col min="15092" max="15101" width="11.42578125" style="353"/>
    <col min="15102" max="15115" width="0" style="353" hidden="1" customWidth="1"/>
    <col min="15116" max="15345" width="11.42578125" style="353"/>
    <col min="15346" max="15346" width="33.42578125" style="353" customWidth="1"/>
    <col min="15347" max="15347" width="26.42578125" style="353" customWidth="1"/>
    <col min="15348" max="15357" width="11.42578125" style="353"/>
    <col min="15358" max="15371" width="0" style="353" hidden="1" customWidth="1"/>
    <col min="15372" max="15601" width="11.42578125" style="353"/>
    <col min="15602" max="15602" width="33.42578125" style="353" customWidth="1"/>
    <col min="15603" max="15603" width="26.42578125" style="353" customWidth="1"/>
    <col min="15604" max="15613" width="11.42578125" style="353"/>
    <col min="15614" max="15627" width="0" style="353" hidden="1" customWidth="1"/>
    <col min="15628" max="15857" width="11.42578125" style="353"/>
    <col min="15858" max="15858" width="33.42578125" style="353" customWidth="1"/>
    <col min="15859" max="15859" width="26.42578125" style="353" customWidth="1"/>
    <col min="15860" max="15869" width="11.42578125" style="353"/>
    <col min="15870" max="15883" width="0" style="353" hidden="1" customWidth="1"/>
    <col min="15884" max="16113" width="11.42578125" style="353"/>
    <col min="16114" max="16114" width="33.42578125" style="353" customWidth="1"/>
    <col min="16115" max="16115" width="26.42578125" style="353" customWidth="1"/>
    <col min="16116" max="16125" width="11.42578125" style="353"/>
    <col min="16126" max="16139" width="0" style="353" hidden="1" customWidth="1"/>
    <col min="16140" max="16384" width="11.42578125" style="353"/>
  </cols>
  <sheetData>
    <row r="1" spans="1:11" x14ac:dyDescent="0.25">
      <c r="A1" s="2073" t="s">
        <v>1139</v>
      </c>
      <c r="B1" s="2073"/>
      <c r="C1" s="2073"/>
      <c r="D1" s="2073"/>
      <c r="E1" s="2073"/>
      <c r="F1" s="2073"/>
      <c r="G1" s="2073"/>
      <c r="H1" s="2073"/>
      <c r="I1" s="2073"/>
      <c r="J1" s="2073"/>
      <c r="K1" s="2073"/>
    </row>
    <row r="2" spans="1:11" x14ac:dyDescent="0.25">
      <c r="A2" s="2078" t="s">
        <v>2312</v>
      </c>
      <c r="B2" s="2078"/>
      <c r="C2" s="2078"/>
      <c r="D2" s="2078"/>
      <c r="E2" s="2078"/>
      <c r="F2" s="2078"/>
      <c r="G2" s="2078"/>
      <c r="H2" s="2078"/>
      <c r="I2" s="2078"/>
      <c r="J2" s="2078"/>
      <c r="K2" s="2078"/>
    </row>
    <row r="3" spans="1:11" x14ac:dyDescent="0.25">
      <c r="A3" s="2073" t="s">
        <v>896</v>
      </c>
      <c r="B3" s="2073"/>
      <c r="C3" s="2073"/>
      <c r="D3" s="2073"/>
      <c r="E3" s="2073"/>
      <c r="F3" s="2073"/>
      <c r="G3" s="2073"/>
      <c r="H3" s="2073"/>
      <c r="I3" s="2073"/>
      <c r="J3" s="2073"/>
      <c r="K3" s="2073"/>
    </row>
    <row r="4" spans="1:11" ht="6.75" customHeight="1" thickBot="1" x14ac:dyDescent="0.3">
      <c r="A4" s="354"/>
      <c r="B4" s="354"/>
      <c r="C4" s="354"/>
      <c r="D4" s="354"/>
      <c r="E4" s="354"/>
      <c r="F4" s="354"/>
      <c r="G4" s="354"/>
      <c r="H4" s="354"/>
      <c r="I4" s="354"/>
      <c r="J4" s="354"/>
      <c r="K4" s="354"/>
    </row>
    <row r="5" spans="1:11" ht="51.75" thickBot="1" x14ac:dyDescent="0.3">
      <c r="A5" s="355" t="s">
        <v>872</v>
      </c>
      <c r="B5" s="355" t="s">
        <v>873</v>
      </c>
      <c r="C5" s="212">
        <v>44896</v>
      </c>
      <c r="D5" s="212">
        <v>44986</v>
      </c>
      <c r="E5" s="212">
        <v>45078</v>
      </c>
      <c r="F5" s="212">
        <v>45170</v>
      </c>
      <c r="G5" s="212">
        <v>45200</v>
      </c>
      <c r="H5" s="212">
        <v>45231</v>
      </c>
      <c r="I5" s="351">
        <v>45261</v>
      </c>
      <c r="J5" s="356" t="s">
        <v>1140</v>
      </c>
      <c r="K5" s="356" t="s">
        <v>1141</v>
      </c>
    </row>
    <row r="6" spans="1:11" x14ac:dyDescent="0.25">
      <c r="A6" s="2079" t="s">
        <v>880</v>
      </c>
      <c r="B6" s="1404" t="s">
        <v>1011</v>
      </c>
      <c r="C6" s="1592">
        <v>1.4651000000000001E-2</v>
      </c>
      <c r="D6" s="1593">
        <v>1.2997000000000002E-2</v>
      </c>
      <c r="E6" s="1593">
        <v>9.8890000000000002E-3</v>
      </c>
      <c r="F6" s="1593">
        <v>9.9990000000000009E-3</v>
      </c>
      <c r="G6" s="1593">
        <v>1.9583E-2</v>
      </c>
      <c r="H6" s="1593">
        <v>9.3469999999999994E-3</v>
      </c>
      <c r="I6" s="1405">
        <v>8.0070000000000002E-3</v>
      </c>
      <c r="J6" s="905">
        <f>(I6-F6)*100</f>
        <v>-0.19920000000000007</v>
      </c>
      <c r="K6" s="905">
        <f>(I6-C6)*100</f>
        <v>-0.6644000000000001</v>
      </c>
    </row>
    <row r="7" spans="1:11" ht="15.75" thickBot="1" x14ac:dyDescent="0.3">
      <c r="A7" s="2080" t="s">
        <v>880</v>
      </c>
      <c r="B7" s="1403" t="s">
        <v>1012</v>
      </c>
      <c r="C7" s="1594">
        <v>1.0284999999999999E-2</v>
      </c>
      <c r="D7" s="1591">
        <v>1.2204999999999999E-2</v>
      </c>
      <c r="E7" s="1591">
        <v>7.9550000000000003E-3</v>
      </c>
      <c r="F7" s="1591">
        <v>6.1729999999999997E-3</v>
      </c>
      <c r="G7" s="1591">
        <v>8.7250000000000001E-3</v>
      </c>
      <c r="H7" s="1591">
        <v>8.5119999999999987E-3</v>
      </c>
      <c r="I7" s="1411">
        <v>5.6730000000000001E-3</v>
      </c>
      <c r="J7" s="905">
        <f t="shared" ref="J7:J26" si="0">(I7-F7)*100</f>
        <v>-4.9999999999999961E-2</v>
      </c>
      <c r="K7" s="905">
        <f t="shared" ref="K7:K25" si="1">(I7-C7)*100</f>
        <v>-0.46119999999999989</v>
      </c>
    </row>
    <row r="8" spans="1:11" x14ac:dyDescent="0.25">
      <c r="A8" s="2079" t="s">
        <v>894</v>
      </c>
      <c r="B8" s="1404" t="s">
        <v>1013</v>
      </c>
      <c r="C8" s="1592">
        <v>9.1149999999999998E-3</v>
      </c>
      <c r="D8" s="1593">
        <v>7.3080000000000003E-3</v>
      </c>
      <c r="E8" s="1593">
        <v>6.5959999999999994E-3</v>
      </c>
      <c r="F8" s="1593">
        <v>9.3729999999999994E-3</v>
      </c>
      <c r="G8" s="1593">
        <v>1.435E-2</v>
      </c>
      <c r="H8" s="1593">
        <v>8.5209999999999991E-3</v>
      </c>
      <c r="I8" s="1405">
        <v>2.15E-3</v>
      </c>
      <c r="J8" s="906">
        <f t="shared" si="0"/>
        <v>-0.72229999999999994</v>
      </c>
      <c r="K8" s="906">
        <f t="shared" si="1"/>
        <v>-0.69650000000000001</v>
      </c>
    </row>
    <row r="9" spans="1:11" ht="15.75" thickBot="1" x14ac:dyDescent="0.3">
      <c r="A9" s="2080" t="s">
        <v>894</v>
      </c>
      <c r="B9" s="1403" t="s">
        <v>1014</v>
      </c>
      <c r="C9" s="1595">
        <v>9.2440000000000005E-3</v>
      </c>
      <c r="D9" s="1596">
        <v>9.7710000000000002E-3</v>
      </c>
      <c r="E9" s="1596">
        <v>1.0894999999999998E-2</v>
      </c>
      <c r="F9" s="1596">
        <v>1.2872E-2</v>
      </c>
      <c r="G9" s="1596">
        <v>1.2161999999999999E-2</v>
      </c>
      <c r="H9" s="1596">
        <v>8.9429999999999996E-3</v>
      </c>
      <c r="I9" s="1399">
        <v>5.3159999999999995E-3</v>
      </c>
      <c r="J9" s="907">
        <f t="shared" si="0"/>
        <v>-0.75560000000000005</v>
      </c>
      <c r="K9" s="907">
        <f t="shared" si="1"/>
        <v>-0.39280000000000009</v>
      </c>
    </row>
    <row r="10" spans="1:11" x14ac:dyDescent="0.25">
      <c r="A10" s="2079" t="s">
        <v>882</v>
      </c>
      <c r="B10" s="1409" t="s">
        <v>1045</v>
      </c>
      <c r="C10" s="1594">
        <v>1.1254E-2</v>
      </c>
      <c r="D10" s="1591">
        <v>1.939E-3</v>
      </c>
      <c r="E10" s="1591">
        <v>6.1409999999999998E-3</v>
      </c>
      <c r="F10" s="1591">
        <v>6.9520000000000007E-3</v>
      </c>
      <c r="G10" s="1591">
        <v>8.0389999999999993E-3</v>
      </c>
      <c r="H10" s="1591">
        <v>8.0450000000000001E-3</v>
      </c>
      <c r="I10" s="1411">
        <v>7.6990000000000001E-3</v>
      </c>
      <c r="J10" s="905">
        <f t="shared" si="0"/>
        <v>7.4699999999999933E-2</v>
      </c>
      <c r="K10" s="905">
        <f t="shared" si="1"/>
        <v>-0.35549999999999998</v>
      </c>
    </row>
    <row r="11" spans="1:11" x14ac:dyDescent="0.25">
      <c r="A11" s="2081" t="s">
        <v>882</v>
      </c>
      <c r="B11" s="1402" t="s">
        <v>632</v>
      </c>
      <c r="C11" s="1594">
        <v>-7.9999999999999996E-6</v>
      </c>
      <c r="D11" s="1591">
        <v>7.4039999999999991E-3</v>
      </c>
      <c r="E11" s="1591">
        <v>1.7888000000000001E-2</v>
      </c>
      <c r="F11" s="1591">
        <v>2.1238999999999997E-2</v>
      </c>
      <c r="G11" s="1591">
        <v>1.8873999999999998E-2</v>
      </c>
      <c r="H11" s="1591">
        <v>1.9071000000000001E-2</v>
      </c>
      <c r="I11" s="1411">
        <v>1.9806999999999998E-2</v>
      </c>
      <c r="J11" s="905">
        <f t="shared" si="0"/>
        <v>-0.14319999999999994</v>
      </c>
      <c r="K11" s="905">
        <f t="shared" si="1"/>
        <v>1.9815</v>
      </c>
    </row>
    <row r="12" spans="1:11" ht="15.75" thickBot="1" x14ac:dyDescent="0.3">
      <c r="A12" s="2080" t="s">
        <v>882</v>
      </c>
      <c r="B12" s="1408" t="s">
        <v>633</v>
      </c>
      <c r="C12" s="1594">
        <v>5.901E-3</v>
      </c>
      <c r="D12" s="1591">
        <v>1.1488E-2</v>
      </c>
      <c r="E12" s="1591">
        <v>1.6091999999999999E-2</v>
      </c>
      <c r="F12" s="1591">
        <v>1.4835000000000001E-2</v>
      </c>
      <c r="G12" s="1591">
        <v>1.8426999999999999E-2</v>
      </c>
      <c r="H12" s="1591">
        <v>1.6535000000000001E-2</v>
      </c>
      <c r="I12" s="1411">
        <v>1.6819999999999998E-2</v>
      </c>
      <c r="J12" s="905">
        <f t="shared" si="0"/>
        <v>0.19849999999999973</v>
      </c>
      <c r="K12" s="905">
        <f t="shared" si="1"/>
        <v>1.0918999999999999</v>
      </c>
    </row>
    <row r="13" spans="1:11" x14ac:dyDescent="0.25">
      <c r="A13" s="2079" t="s">
        <v>883</v>
      </c>
      <c r="B13" s="1409" t="s">
        <v>642</v>
      </c>
      <c r="C13" s="1592">
        <v>1.4341E-2</v>
      </c>
      <c r="D13" s="1593">
        <v>1.0074000000000001E-2</v>
      </c>
      <c r="E13" s="1593">
        <v>9.5119999999999996E-3</v>
      </c>
      <c r="F13" s="1593">
        <v>1.0187999999999999E-2</v>
      </c>
      <c r="G13" s="1593">
        <v>9.2269999999999991E-3</v>
      </c>
      <c r="H13" s="1593">
        <v>1.2524E-2</v>
      </c>
      <c r="I13" s="1405">
        <v>7.8440000000000003E-3</v>
      </c>
      <c r="J13" s="906">
        <f t="shared" si="0"/>
        <v>-0.23439999999999989</v>
      </c>
      <c r="K13" s="906">
        <f t="shared" si="1"/>
        <v>-0.64969999999999994</v>
      </c>
    </row>
    <row r="14" spans="1:11" x14ac:dyDescent="0.25">
      <c r="A14" s="2082" t="s">
        <v>883</v>
      </c>
      <c r="B14" s="1401" t="s">
        <v>644</v>
      </c>
      <c r="C14" s="1594">
        <v>9.2290000000000011E-3</v>
      </c>
      <c r="D14" s="1591">
        <v>1.8147E-2</v>
      </c>
      <c r="E14" s="1591">
        <v>1.7569999999999999E-3</v>
      </c>
      <c r="F14" s="1591">
        <v>7.7800000000000005E-3</v>
      </c>
      <c r="G14" s="1591">
        <v>8.6890000000000005E-3</v>
      </c>
      <c r="H14" s="1591">
        <v>2.7548E-2</v>
      </c>
      <c r="I14" s="1411">
        <v>3.4570999999999998E-2</v>
      </c>
      <c r="J14" s="905">
        <f t="shared" si="0"/>
        <v>2.6790999999999996</v>
      </c>
      <c r="K14" s="905">
        <f t="shared" si="1"/>
        <v>2.5341999999999998</v>
      </c>
    </row>
    <row r="15" spans="1:11" x14ac:dyDescent="0.25">
      <c r="A15" s="2083" t="s">
        <v>883</v>
      </c>
      <c r="B15" s="1401" t="s">
        <v>640</v>
      </c>
      <c r="C15" s="1594">
        <v>1.41E-2</v>
      </c>
      <c r="D15" s="1591">
        <v>9.0200000000000002E-3</v>
      </c>
      <c r="E15" s="1591">
        <v>1.3055000000000001E-2</v>
      </c>
      <c r="F15" s="1591">
        <v>1.5335000000000001E-2</v>
      </c>
      <c r="G15" s="1591">
        <v>1.5174E-2</v>
      </c>
      <c r="H15" s="1591">
        <v>1.3888000000000001E-2</v>
      </c>
      <c r="I15" s="1411">
        <v>9.1929999999999998E-3</v>
      </c>
      <c r="J15" s="905">
        <f t="shared" si="0"/>
        <v>-0.61420000000000019</v>
      </c>
      <c r="K15" s="905">
        <f t="shared" si="1"/>
        <v>-0.49069999999999997</v>
      </c>
    </row>
    <row r="16" spans="1:11" x14ac:dyDescent="0.25">
      <c r="A16" s="2081" t="s">
        <v>883</v>
      </c>
      <c r="B16" s="1401" t="s">
        <v>641</v>
      </c>
      <c r="C16" s="1594">
        <v>1.1294999999999999E-2</v>
      </c>
      <c r="D16" s="1591">
        <v>1.0277000000000001E-2</v>
      </c>
      <c r="E16" s="1591">
        <v>1.5486E-2</v>
      </c>
      <c r="F16" s="1591">
        <v>9.7260000000000003E-3</v>
      </c>
      <c r="G16" s="1591">
        <v>7.1589999999999996E-3</v>
      </c>
      <c r="H16" s="1591">
        <v>6.3959999999999998E-3</v>
      </c>
      <c r="I16" s="1411">
        <v>6.7250000000000001E-3</v>
      </c>
      <c r="J16" s="905">
        <f t="shared" si="0"/>
        <v>-0.30010000000000003</v>
      </c>
      <c r="K16" s="905">
        <f t="shared" si="1"/>
        <v>-0.45699999999999996</v>
      </c>
    </row>
    <row r="17" spans="1:22" ht="15.75" thickBot="1" x14ac:dyDescent="0.3">
      <c r="A17" s="2080" t="s">
        <v>883</v>
      </c>
      <c r="B17" s="1408" t="s">
        <v>643</v>
      </c>
      <c r="C17" s="1595">
        <v>1.2723999999999999E-2</v>
      </c>
      <c r="D17" s="1596">
        <v>6.5529999999999998E-3</v>
      </c>
      <c r="E17" s="1596">
        <v>1.0872E-2</v>
      </c>
      <c r="F17" s="1596">
        <v>1.0046999999999999E-2</v>
      </c>
      <c r="G17" s="1596">
        <v>6.8989999999999998E-3</v>
      </c>
      <c r="H17" s="1596">
        <v>6.6530000000000001E-3</v>
      </c>
      <c r="I17" s="1399">
        <v>4.9300000000000004E-3</v>
      </c>
      <c r="J17" s="905">
        <f t="shared" si="0"/>
        <v>-0.51169999999999982</v>
      </c>
      <c r="K17" s="905">
        <f t="shared" si="1"/>
        <v>-0.77939999999999987</v>
      </c>
    </row>
    <row r="18" spans="1:22" ht="27" thickBot="1" x14ac:dyDescent="0.3">
      <c r="A18" s="357" t="s">
        <v>885</v>
      </c>
      <c r="B18" s="1400" t="s">
        <v>1018</v>
      </c>
      <c r="C18" s="1594">
        <v>3.202E-3</v>
      </c>
      <c r="D18" s="1591">
        <v>2.614E-3</v>
      </c>
      <c r="E18" s="1591">
        <v>0</v>
      </c>
      <c r="F18" s="1591">
        <v>0</v>
      </c>
      <c r="G18" s="1591">
        <v>0</v>
      </c>
      <c r="H18" s="1591">
        <v>0</v>
      </c>
      <c r="I18" s="1411">
        <v>0</v>
      </c>
      <c r="J18" s="908">
        <f t="shared" si="0"/>
        <v>0</v>
      </c>
      <c r="K18" s="908">
        <f t="shared" si="1"/>
        <v>-0.32019999999999998</v>
      </c>
    </row>
    <row r="19" spans="1:22" ht="15" customHeight="1" x14ac:dyDescent="0.25">
      <c r="A19" s="2084" t="s">
        <v>886</v>
      </c>
      <c r="B19" s="1409" t="s">
        <v>1046</v>
      </c>
      <c r="C19" s="1592">
        <v>2.1020000000000001E-3</v>
      </c>
      <c r="D19" s="1593">
        <v>2.2799999999999999E-3</v>
      </c>
      <c r="E19" s="1593">
        <v>4.7710000000000001E-3</v>
      </c>
      <c r="F19" s="1593">
        <v>5.7920000000000003E-3</v>
      </c>
      <c r="G19" s="1593">
        <v>5.7140000000000003E-3</v>
      </c>
      <c r="H19" s="1593">
        <v>5.2559999999999994E-3</v>
      </c>
      <c r="I19" s="1405">
        <v>4.9940000000000002E-3</v>
      </c>
      <c r="J19" s="905">
        <f t="shared" si="0"/>
        <v>-7.980000000000001E-2</v>
      </c>
      <c r="K19" s="905">
        <f t="shared" si="1"/>
        <v>0.28920000000000001</v>
      </c>
    </row>
    <row r="20" spans="1:22" ht="15" customHeight="1" x14ac:dyDescent="0.25">
      <c r="A20" s="2085"/>
      <c r="B20" s="1401" t="s">
        <v>647</v>
      </c>
      <c r="C20" s="1594">
        <v>1.222E-2</v>
      </c>
      <c r="D20" s="1591">
        <v>1.325E-2</v>
      </c>
      <c r="E20" s="1591">
        <v>1.0787E-2</v>
      </c>
      <c r="F20" s="1591">
        <v>1.2562E-2</v>
      </c>
      <c r="G20" s="1591">
        <v>1.2766999999999999E-2</v>
      </c>
      <c r="H20" s="1591">
        <v>1.4279E-2</v>
      </c>
      <c r="I20" s="1411">
        <v>1.4384999999999998E-2</v>
      </c>
      <c r="J20" s="905">
        <f t="shared" si="0"/>
        <v>0.18229999999999982</v>
      </c>
      <c r="K20" s="905">
        <f t="shared" si="1"/>
        <v>0.21649999999999986</v>
      </c>
    </row>
    <row r="21" spans="1:22" ht="15.75" customHeight="1" x14ac:dyDescent="0.25">
      <c r="A21" s="2085"/>
      <c r="B21" s="1401" t="s">
        <v>649</v>
      </c>
      <c r="C21" s="1594">
        <v>6.1890000000000001E-3</v>
      </c>
      <c r="D21" s="1591">
        <v>4.8989999999999997E-3</v>
      </c>
      <c r="E21" s="1591">
        <v>5.3039999999999997E-3</v>
      </c>
      <c r="F21" s="1591">
        <v>5.1539999999999997E-3</v>
      </c>
      <c r="G21" s="1591">
        <v>5.7410000000000004E-3</v>
      </c>
      <c r="H21" s="1591">
        <v>5.8099999999999992E-3</v>
      </c>
      <c r="I21" s="1411">
        <v>6.0660000000000002E-3</v>
      </c>
      <c r="J21" s="905">
        <f t="shared" si="0"/>
        <v>9.1200000000000045E-2</v>
      </c>
      <c r="K21" s="905">
        <f t="shared" si="1"/>
        <v>-1.2299999999999985E-2</v>
      </c>
    </row>
    <row r="22" spans="1:22" ht="16.5" customHeight="1" thickBot="1" x14ac:dyDescent="0.3">
      <c r="A22" s="2086"/>
      <c r="B22" s="1408" t="s">
        <v>636</v>
      </c>
      <c r="C22" s="1595">
        <v>8.0470000000000003E-3</v>
      </c>
      <c r="D22" s="1596">
        <v>8.0929999999999995E-3</v>
      </c>
      <c r="E22" s="1596">
        <v>4.3690000000000005E-3</v>
      </c>
      <c r="F22" s="1596">
        <v>7.639E-3</v>
      </c>
      <c r="G22" s="1596">
        <v>8.4919999999999995E-3</v>
      </c>
      <c r="H22" s="1596">
        <v>5.5110000000000003E-3</v>
      </c>
      <c r="I22" s="1399">
        <v>6.8170000000000001E-3</v>
      </c>
      <c r="J22" s="907">
        <f t="shared" si="0"/>
        <v>-8.2199999999999981E-2</v>
      </c>
      <c r="K22" s="907">
        <f t="shared" si="1"/>
        <v>-0.12300000000000003</v>
      </c>
    </row>
    <row r="23" spans="1:22" ht="15" customHeight="1" x14ac:dyDescent="0.25">
      <c r="A23" s="2087" t="s">
        <v>887</v>
      </c>
      <c r="B23" s="537" t="s">
        <v>638</v>
      </c>
      <c r="C23" s="1594">
        <v>1.0499000000000001E-2</v>
      </c>
      <c r="D23" s="1591">
        <v>1.4787E-2</v>
      </c>
      <c r="E23" s="1591">
        <v>2.4140999999999999E-2</v>
      </c>
      <c r="F23" s="1591">
        <v>1.7648E-2</v>
      </c>
      <c r="G23" s="1591">
        <v>1.4161999999999999E-2</v>
      </c>
      <c r="H23" s="1591">
        <v>1.4346000000000001E-2</v>
      </c>
      <c r="I23" s="1411">
        <v>7.0430000000000006E-3</v>
      </c>
      <c r="J23" s="906">
        <f>(I23-F23)*100</f>
        <v>-1.0605</v>
      </c>
      <c r="K23" s="906">
        <f t="shared" si="1"/>
        <v>-0.34560000000000007</v>
      </c>
    </row>
    <row r="24" spans="1:22" ht="15.75" customHeight="1" thickBot="1" x14ac:dyDescent="0.3">
      <c r="A24" s="2088"/>
      <c r="B24" s="1408" t="s">
        <v>1047</v>
      </c>
      <c r="C24" s="1594">
        <v>1.6097E-2</v>
      </c>
      <c r="D24" s="1591">
        <v>1.3129E-2</v>
      </c>
      <c r="E24" s="1591">
        <v>2.0729000000000001E-2</v>
      </c>
      <c r="F24" s="1591">
        <v>1.8065000000000001E-2</v>
      </c>
      <c r="G24" s="1591">
        <v>1.3706000000000001E-2</v>
      </c>
      <c r="H24" s="1591">
        <v>1.4990000000000002E-2</v>
      </c>
      <c r="I24" s="1411">
        <v>6.2970000000000005E-3</v>
      </c>
      <c r="J24" s="907">
        <f t="shared" si="0"/>
        <v>-1.1768000000000001</v>
      </c>
      <c r="K24" s="907">
        <f t="shared" si="1"/>
        <v>-0.98</v>
      </c>
    </row>
    <row r="25" spans="1:22" ht="27" thickBot="1" x14ac:dyDescent="0.3">
      <c r="A25" s="358" t="s">
        <v>1116</v>
      </c>
      <c r="B25" s="1571" t="s">
        <v>645</v>
      </c>
      <c r="C25" s="1597">
        <v>1.1032999999999999E-2</v>
      </c>
      <c r="D25" s="1598">
        <v>5.8020000000000007E-3</v>
      </c>
      <c r="E25" s="1598">
        <v>1.1428000000000001E-2</v>
      </c>
      <c r="F25" s="1598">
        <v>7.9170000000000004E-3</v>
      </c>
      <c r="G25" s="1598">
        <v>9.4710000000000003E-3</v>
      </c>
      <c r="H25" s="1598">
        <v>8.1320000000000003E-3</v>
      </c>
      <c r="I25" s="1410">
        <v>8.9379999999999998E-3</v>
      </c>
      <c r="J25" s="907">
        <f t="shared" si="0"/>
        <v>0.10209999999999994</v>
      </c>
      <c r="K25" s="907">
        <f t="shared" si="1"/>
        <v>-0.20949999999999996</v>
      </c>
      <c r="M25" s="359"/>
      <c r="N25" s="360"/>
      <c r="O25" s="360"/>
      <c r="P25" s="360"/>
      <c r="Q25" s="360"/>
      <c r="R25" s="360"/>
      <c r="S25" s="360"/>
      <c r="T25" s="360"/>
      <c r="U25" s="360"/>
      <c r="V25" s="360"/>
    </row>
    <row r="26" spans="1:22" ht="15.75" thickBot="1" x14ac:dyDescent="0.3">
      <c r="A26" s="2077" t="s">
        <v>891</v>
      </c>
      <c r="B26" s="2072"/>
      <c r="C26" s="1589">
        <v>8.762870330572093E-3</v>
      </c>
      <c r="D26" s="1590">
        <v>9.0805352357477866E-3</v>
      </c>
      <c r="E26" s="1590">
        <v>1.0739E-2</v>
      </c>
      <c r="F26" s="1590">
        <v>1.1369000000000001E-2</v>
      </c>
      <c r="G26" s="1590">
        <v>1.2268743388646914E-2</v>
      </c>
      <c r="H26" s="1590">
        <v>1.0734762800979125E-2</v>
      </c>
      <c r="I26" s="1590">
        <v>8.7200000000000003E-3</v>
      </c>
      <c r="J26" s="909">
        <f t="shared" si="0"/>
        <v>-0.26490000000000002</v>
      </c>
      <c r="K26" s="909">
        <f>(I26-C26)*100</f>
        <v>-4.2870330572092677E-3</v>
      </c>
      <c r="M26" s="361"/>
      <c r="N26" s="362"/>
      <c r="O26" s="362"/>
      <c r="P26" s="362"/>
      <c r="Q26" s="363"/>
      <c r="R26" s="363"/>
      <c r="S26" s="363"/>
      <c r="T26" s="363"/>
      <c r="U26" s="362"/>
      <c r="V26" s="362"/>
    </row>
    <row r="27" spans="1:22" ht="3.75" customHeight="1" x14ac:dyDescent="0.25">
      <c r="A27" s="364"/>
      <c r="B27" s="365"/>
      <c r="C27" s="366"/>
      <c r="D27" s="366"/>
      <c r="E27" s="366"/>
      <c r="F27" s="366"/>
      <c r="G27" s="367"/>
      <c r="H27" s="367"/>
      <c r="I27" s="367"/>
      <c r="J27" s="368"/>
      <c r="K27" s="369"/>
    </row>
    <row r="28" spans="1:22" x14ac:dyDescent="0.25">
      <c r="A28" s="370" t="s">
        <v>888</v>
      </c>
      <c r="B28" s="371"/>
      <c r="C28" s="372"/>
      <c r="D28" s="372"/>
      <c r="E28" s="372"/>
      <c r="F28" s="373"/>
      <c r="G28" s="374"/>
      <c r="H28" s="373"/>
      <c r="I28" s="373"/>
      <c r="J28" s="372"/>
      <c r="K28" s="372"/>
    </row>
    <row r="29" spans="1:22" x14ac:dyDescent="0.25">
      <c r="A29" s="346"/>
    </row>
    <row r="30" spans="1:22" x14ac:dyDescent="0.25">
      <c r="A30" s="2073" t="s">
        <v>1142</v>
      </c>
      <c r="B30" s="2073"/>
      <c r="C30" s="2073"/>
      <c r="D30" s="2073"/>
      <c r="E30" s="2073"/>
      <c r="F30" s="2073"/>
      <c r="G30" s="2073"/>
      <c r="H30" s="2073"/>
      <c r="I30" s="2073"/>
      <c r="J30" s="2073"/>
      <c r="K30" s="2073"/>
    </row>
    <row r="31" spans="1:22" x14ac:dyDescent="0.25">
      <c r="A31" s="2078" t="s">
        <v>2312</v>
      </c>
      <c r="B31" s="2078"/>
      <c r="C31" s="2078"/>
      <c r="D31" s="2078"/>
      <c r="E31" s="2078"/>
      <c r="F31" s="2078"/>
      <c r="G31" s="2078"/>
      <c r="H31" s="2078"/>
      <c r="I31" s="2078"/>
      <c r="J31" s="2078"/>
      <c r="K31" s="2078"/>
    </row>
    <row r="32" spans="1:22" x14ac:dyDescent="0.25">
      <c r="A32" s="2073" t="s">
        <v>896</v>
      </c>
      <c r="B32" s="2073"/>
      <c r="C32" s="2073"/>
      <c r="D32" s="2073"/>
      <c r="E32" s="2073"/>
      <c r="F32" s="2073"/>
      <c r="G32" s="2073"/>
      <c r="H32" s="2073"/>
      <c r="I32" s="2073"/>
      <c r="J32" s="2073"/>
      <c r="K32" s="2073"/>
    </row>
    <row r="33" spans="1:12" ht="6.75" customHeight="1" thickBot="1" x14ac:dyDescent="0.3">
      <c r="A33" s="354"/>
      <c r="B33" s="354"/>
      <c r="C33" s="354"/>
      <c r="D33" s="354"/>
      <c r="E33" s="354"/>
      <c r="F33" s="354"/>
      <c r="G33" s="354"/>
      <c r="H33" s="354"/>
      <c r="I33" s="354"/>
      <c r="J33" s="354"/>
      <c r="K33" s="354"/>
    </row>
    <row r="34" spans="1:12" ht="51.75" thickBot="1" x14ac:dyDescent="0.3">
      <c r="A34" s="375" t="s">
        <v>872</v>
      </c>
      <c r="B34" s="355" t="s">
        <v>873</v>
      </c>
      <c r="C34" s="212">
        <v>44896</v>
      </c>
      <c r="D34" s="212">
        <v>44986</v>
      </c>
      <c r="E34" s="212">
        <v>45078</v>
      </c>
      <c r="F34" s="212">
        <v>45170</v>
      </c>
      <c r="G34" s="212">
        <v>45200</v>
      </c>
      <c r="H34" s="212">
        <v>45231</v>
      </c>
      <c r="I34" s="351">
        <v>45261</v>
      </c>
      <c r="J34" s="376" t="s">
        <v>1140</v>
      </c>
      <c r="K34" s="377" t="s">
        <v>1141</v>
      </c>
    </row>
    <row r="35" spans="1:12" x14ac:dyDescent="0.25">
      <c r="A35" s="2074" t="s">
        <v>880</v>
      </c>
      <c r="B35" s="240" t="s">
        <v>1048</v>
      </c>
      <c r="C35" s="1479">
        <v>3.2195999999999995E-2</v>
      </c>
      <c r="D35" s="1480">
        <v>2.4161000000000002E-2</v>
      </c>
      <c r="E35" s="1480">
        <v>2.1588E-2</v>
      </c>
      <c r="F35" s="1480">
        <v>2.3875E-2</v>
      </c>
      <c r="G35" s="1480">
        <v>2.3807000000000002E-2</v>
      </c>
      <c r="H35" s="1480">
        <v>2.3426999999999996E-2</v>
      </c>
      <c r="I35" s="1481">
        <v>1.6142E-2</v>
      </c>
      <c r="J35" s="910">
        <f>(I35-F35)*100</f>
        <v>-0.77329999999999999</v>
      </c>
      <c r="K35" s="910">
        <f>(I35-C35)*100</f>
        <v>-1.6053999999999995</v>
      </c>
      <c r="L35" s="378"/>
    </row>
    <row r="36" spans="1:12" x14ac:dyDescent="0.25">
      <c r="A36" s="2075"/>
      <c r="B36" s="245" t="s">
        <v>1023</v>
      </c>
      <c r="C36" s="1482">
        <v>2.5371000000000001E-2</v>
      </c>
      <c r="D36" s="1483">
        <v>1.8328000000000001E-2</v>
      </c>
      <c r="E36" s="1483">
        <v>2.3675000000000002E-2</v>
      </c>
      <c r="F36" s="1483">
        <v>3.943E-2</v>
      </c>
      <c r="G36" s="1483">
        <v>3.4542000000000003E-2</v>
      </c>
      <c r="H36" s="1483">
        <v>3.3522999999999997E-2</v>
      </c>
      <c r="I36" s="1484">
        <v>2.9229999999999999E-2</v>
      </c>
      <c r="J36" s="911">
        <f t="shared" ref="J36:J62" si="2">(I36-F36)*100</f>
        <v>-1.02</v>
      </c>
      <c r="K36" s="911">
        <f t="shared" ref="K36:K61" si="3">(I36-C36)*100</f>
        <v>0.3858999999999998</v>
      </c>
      <c r="L36" s="378"/>
    </row>
    <row r="37" spans="1:12" x14ac:dyDescent="0.25">
      <c r="A37" s="2075"/>
      <c r="B37" s="245" t="s">
        <v>1024</v>
      </c>
      <c r="C37" s="1482">
        <v>3.9239000000000003E-2</v>
      </c>
      <c r="D37" s="1483">
        <v>3.3779999999999999E-3</v>
      </c>
      <c r="E37" s="1483">
        <v>2.6720999999999998E-2</v>
      </c>
      <c r="F37" s="1483">
        <v>3.2016000000000003E-2</v>
      </c>
      <c r="G37" s="1483">
        <v>4.2275E-2</v>
      </c>
      <c r="H37" s="1483">
        <v>3.4620999999999999E-2</v>
      </c>
      <c r="I37" s="1484">
        <v>3.4445999999999997E-2</v>
      </c>
      <c r="J37" s="911">
        <f t="shared" si="2"/>
        <v>0.24299999999999947</v>
      </c>
      <c r="K37" s="911">
        <f t="shared" si="3"/>
        <v>-0.47930000000000056</v>
      </c>
      <c r="L37" s="378"/>
    </row>
    <row r="38" spans="1:12" ht="15.75" thickBot="1" x14ac:dyDescent="0.3">
      <c r="A38" s="2076" t="s">
        <v>880</v>
      </c>
      <c r="B38" s="250" t="s">
        <v>1025</v>
      </c>
      <c r="C38" s="1485">
        <v>3.7374999999999999E-2</v>
      </c>
      <c r="D38" s="1486">
        <v>3.0703999999999999E-2</v>
      </c>
      <c r="E38" s="1486">
        <v>2.7534999999999997E-2</v>
      </c>
      <c r="F38" s="1486">
        <v>2.6478000000000002E-2</v>
      </c>
      <c r="G38" s="1486">
        <v>3.1149E-2</v>
      </c>
      <c r="H38" s="1486">
        <v>3.2071999999999996E-2</v>
      </c>
      <c r="I38" s="1487">
        <v>3.5907000000000001E-2</v>
      </c>
      <c r="J38" s="912">
        <f t="shared" si="2"/>
        <v>0.94289999999999996</v>
      </c>
      <c r="K38" s="912">
        <f t="shared" si="3"/>
        <v>-0.14679999999999971</v>
      </c>
      <c r="L38" s="378"/>
    </row>
    <row r="39" spans="1:12" ht="15" customHeight="1" x14ac:dyDescent="0.25">
      <c r="A39" s="2074" t="s">
        <v>894</v>
      </c>
      <c r="B39" s="255" t="s">
        <v>652</v>
      </c>
      <c r="C39" s="1479">
        <v>4.8874000000000001E-2</v>
      </c>
      <c r="D39" s="1480">
        <v>7.6721999999999999E-2</v>
      </c>
      <c r="E39" s="1480">
        <v>3.7571E-2</v>
      </c>
      <c r="F39" s="1480">
        <v>5.713E-2</v>
      </c>
      <c r="G39" s="1480">
        <v>7.5483999999999996E-2</v>
      </c>
      <c r="H39" s="1480">
        <v>5.1048999999999997E-2</v>
      </c>
      <c r="I39" s="1481">
        <v>3.6650999999999996E-2</v>
      </c>
      <c r="J39" s="910">
        <f t="shared" si="2"/>
        <v>-2.0479000000000003</v>
      </c>
      <c r="K39" s="910">
        <f t="shared" si="3"/>
        <v>-1.2223000000000004</v>
      </c>
      <c r="L39" s="378"/>
    </row>
    <row r="40" spans="1:12" ht="15" customHeight="1" x14ac:dyDescent="0.25">
      <c r="A40" s="2075"/>
      <c r="B40" s="232" t="s">
        <v>1049</v>
      </c>
      <c r="C40" s="1482">
        <v>4.8125000000000001E-2</v>
      </c>
      <c r="D40" s="1483">
        <v>4.2754E-2</v>
      </c>
      <c r="E40" s="1483">
        <v>3.5321999999999999E-2</v>
      </c>
      <c r="F40" s="1483">
        <v>4.2455999999999994E-2</v>
      </c>
      <c r="G40" s="1483">
        <v>3.9938000000000001E-2</v>
      </c>
      <c r="H40" s="1483">
        <v>4.0231000000000003E-2</v>
      </c>
      <c r="I40" s="1484">
        <v>2.4525000000000002E-2</v>
      </c>
      <c r="J40" s="913">
        <f t="shared" si="2"/>
        <v>-1.7930999999999993</v>
      </c>
      <c r="K40" s="913">
        <f t="shared" si="3"/>
        <v>-2.36</v>
      </c>
      <c r="L40" s="378"/>
    </row>
    <row r="41" spans="1:12" ht="15.75" customHeight="1" x14ac:dyDescent="0.25">
      <c r="A41" s="2075"/>
      <c r="B41" s="232" t="s">
        <v>1027</v>
      </c>
      <c r="C41" s="1482">
        <v>2.1194000000000001E-2</v>
      </c>
      <c r="D41" s="1483">
        <v>3.0356000000000001E-2</v>
      </c>
      <c r="E41" s="1483">
        <v>3.1366999999999999E-2</v>
      </c>
      <c r="F41" s="1483">
        <v>2.6431E-2</v>
      </c>
      <c r="G41" s="1483">
        <v>2.9820000000000003E-2</v>
      </c>
      <c r="H41" s="1483">
        <v>3.0237E-2</v>
      </c>
      <c r="I41" s="1484">
        <v>2.0355999999999999E-2</v>
      </c>
      <c r="J41" s="913">
        <f t="shared" si="2"/>
        <v>-0.60750000000000004</v>
      </c>
      <c r="K41" s="913">
        <f t="shared" si="3"/>
        <v>-8.3800000000000194E-2</v>
      </c>
      <c r="L41" s="378"/>
    </row>
    <row r="42" spans="1:12" ht="15.75" thickBot="1" x14ac:dyDescent="0.3">
      <c r="A42" s="2076"/>
      <c r="B42" s="232" t="s">
        <v>1028</v>
      </c>
      <c r="C42" s="1485">
        <v>2.6439000000000001E-2</v>
      </c>
      <c r="D42" s="1486">
        <v>2.9352E-2</v>
      </c>
      <c r="E42" s="1486">
        <v>2.3861E-2</v>
      </c>
      <c r="F42" s="1486">
        <v>2.9098000000000002E-2</v>
      </c>
      <c r="G42" s="1486">
        <v>2.4291E-2</v>
      </c>
      <c r="H42" s="1486">
        <v>2.3812000000000003E-2</v>
      </c>
      <c r="I42" s="1487">
        <v>1.9540999999999999E-2</v>
      </c>
      <c r="J42" s="912">
        <f t="shared" si="2"/>
        <v>-0.95570000000000033</v>
      </c>
      <c r="K42" s="912">
        <f t="shared" si="3"/>
        <v>-0.68980000000000019</v>
      </c>
      <c r="L42" s="378"/>
    </row>
    <row r="43" spans="1:12" x14ac:dyDescent="0.25">
      <c r="A43" s="2074" t="s">
        <v>882</v>
      </c>
      <c r="B43" s="240" t="s">
        <v>630</v>
      </c>
      <c r="C43" s="1479">
        <v>3.4994999999999998E-2</v>
      </c>
      <c r="D43" s="1480">
        <v>2.8008000000000002E-2</v>
      </c>
      <c r="E43" s="1480">
        <v>3.0849999999999999E-2</v>
      </c>
      <c r="F43" s="1480">
        <v>2.7277999999999997E-2</v>
      </c>
      <c r="G43" s="1480">
        <v>2.8269000000000002E-2</v>
      </c>
      <c r="H43" s="1480">
        <v>2.7827000000000001E-2</v>
      </c>
      <c r="I43" s="1481">
        <v>2.9623E-2</v>
      </c>
      <c r="J43" s="910">
        <f t="shared" si="2"/>
        <v>0.23450000000000032</v>
      </c>
      <c r="K43" s="910">
        <f t="shared" si="3"/>
        <v>-0.53719999999999979</v>
      </c>
      <c r="L43" s="378"/>
    </row>
    <row r="44" spans="1:12" x14ac:dyDescent="0.25">
      <c r="A44" s="2075"/>
      <c r="B44" s="245" t="s">
        <v>1029</v>
      </c>
      <c r="C44" s="1482">
        <v>3.4548999999999996E-2</v>
      </c>
      <c r="D44" s="1483">
        <v>2.7399E-2</v>
      </c>
      <c r="E44" s="1483">
        <v>4.3261000000000001E-2</v>
      </c>
      <c r="F44" s="1483">
        <v>2.6575000000000001E-2</v>
      </c>
      <c r="G44" s="1483">
        <v>2.3902999999999997E-2</v>
      </c>
      <c r="H44" s="1483">
        <v>2.8191999999999998E-2</v>
      </c>
      <c r="I44" s="1484">
        <v>2.7046999999999998E-2</v>
      </c>
      <c r="J44" s="913">
        <f t="shared" si="2"/>
        <v>4.7199999999999673E-2</v>
      </c>
      <c r="K44" s="913">
        <f t="shared" si="3"/>
        <v>-0.75019999999999987</v>
      </c>
      <c r="L44" s="378"/>
    </row>
    <row r="45" spans="1:12" x14ac:dyDescent="0.25">
      <c r="A45" s="2075"/>
      <c r="B45" s="245" t="s">
        <v>631</v>
      </c>
      <c r="C45" s="1482">
        <v>3.0047000000000001E-2</v>
      </c>
      <c r="D45" s="1483">
        <v>2.9714999999999998E-2</v>
      </c>
      <c r="E45" s="1483">
        <v>1.3228E-2</v>
      </c>
      <c r="F45" s="1483">
        <v>2.9565999999999999E-2</v>
      </c>
      <c r="G45" s="1483">
        <v>3.2437000000000001E-2</v>
      </c>
      <c r="H45" s="1483">
        <v>2.9815000000000001E-2</v>
      </c>
      <c r="I45" s="1484">
        <v>2.9603000000000001E-2</v>
      </c>
      <c r="J45" s="913">
        <f t="shared" si="2"/>
        <v>3.7000000000002309E-3</v>
      </c>
      <c r="K45" s="913">
        <f t="shared" si="3"/>
        <v>-4.4399999999999995E-2</v>
      </c>
      <c r="L45" s="378"/>
    </row>
    <row r="46" spans="1:12" ht="15.75" thickBot="1" x14ac:dyDescent="0.3">
      <c r="A46" s="2076"/>
      <c r="B46" s="250" t="s">
        <v>634</v>
      </c>
      <c r="C46" s="1488">
        <v>2.8169E-2</v>
      </c>
      <c r="D46" s="1489">
        <v>2.6741000000000001E-2</v>
      </c>
      <c r="E46" s="1489">
        <v>1.8485999999999999E-2</v>
      </c>
      <c r="F46" s="1483">
        <v>2.3327000000000001E-2</v>
      </c>
      <c r="G46" s="1483">
        <v>2.4021000000000001E-2</v>
      </c>
      <c r="H46" s="1489">
        <v>2.5851000000000002E-2</v>
      </c>
      <c r="I46" s="1490">
        <v>2.4035000000000001E-2</v>
      </c>
      <c r="J46" s="904">
        <f t="shared" si="2"/>
        <v>7.080000000000003E-2</v>
      </c>
      <c r="K46" s="904">
        <f t="shared" si="3"/>
        <v>-0.41339999999999988</v>
      </c>
      <c r="L46" s="378"/>
    </row>
    <row r="47" spans="1:12" x14ac:dyDescent="0.25">
      <c r="A47" s="2074" t="s">
        <v>883</v>
      </c>
      <c r="B47" s="232" t="s">
        <v>1030</v>
      </c>
      <c r="C47" s="1479">
        <v>2.8679E-2</v>
      </c>
      <c r="D47" s="1480">
        <v>2.0754000000000002E-2</v>
      </c>
      <c r="E47" s="1480">
        <v>2.4296999999999999E-2</v>
      </c>
      <c r="F47" s="1480">
        <v>2.4064000000000002E-2</v>
      </c>
      <c r="G47" s="1480">
        <v>2.5000000000000001E-2</v>
      </c>
      <c r="H47" s="1480">
        <v>2.3833000000000003E-2</v>
      </c>
      <c r="I47" s="1481">
        <v>2.5388999999999998E-2</v>
      </c>
      <c r="J47" s="910">
        <f t="shared" si="2"/>
        <v>0.13249999999999962</v>
      </c>
      <c r="K47" s="910">
        <f t="shared" si="3"/>
        <v>-0.32900000000000013</v>
      </c>
      <c r="L47" s="378"/>
    </row>
    <row r="48" spans="1:12" x14ac:dyDescent="0.25">
      <c r="A48" s="2075"/>
      <c r="B48" s="232" t="s">
        <v>1031</v>
      </c>
      <c r="C48" s="1482">
        <v>2.6922000000000001E-2</v>
      </c>
      <c r="D48" s="1483">
        <v>2.1913000000000002E-2</v>
      </c>
      <c r="E48" s="1483">
        <v>2.5001000000000002E-2</v>
      </c>
      <c r="F48" s="1483">
        <v>2.1265999999999997E-2</v>
      </c>
      <c r="G48" s="1483">
        <v>2.4272999999999999E-2</v>
      </c>
      <c r="H48" s="1483">
        <v>2.6012E-2</v>
      </c>
      <c r="I48" s="1484">
        <v>2.3595000000000001E-2</v>
      </c>
      <c r="J48" s="913">
        <f t="shared" si="2"/>
        <v>0.23290000000000047</v>
      </c>
      <c r="K48" s="913">
        <f t="shared" si="3"/>
        <v>-0.3327</v>
      </c>
      <c r="L48" s="378"/>
    </row>
    <row r="49" spans="1:13" x14ac:dyDescent="0.25">
      <c r="A49" s="2075"/>
      <c r="B49" s="232" t="s">
        <v>1032</v>
      </c>
      <c r="C49" s="1482">
        <v>2.6698E-2</v>
      </c>
      <c r="D49" s="1483">
        <v>2.1384E-2</v>
      </c>
      <c r="E49" s="1483">
        <v>2.0957E-2</v>
      </c>
      <c r="F49" s="1483">
        <v>2.0642000000000001E-2</v>
      </c>
      <c r="G49" s="1483">
        <v>2.3193000000000002E-2</v>
      </c>
      <c r="H49" s="1483">
        <v>2.1284999999999998E-2</v>
      </c>
      <c r="I49" s="1484">
        <v>2.0487999999999999E-2</v>
      </c>
      <c r="J49" s="913">
        <f t="shared" si="2"/>
        <v>-1.5400000000000136E-2</v>
      </c>
      <c r="K49" s="913">
        <f t="shared" si="3"/>
        <v>-0.621</v>
      </c>
      <c r="L49" s="378"/>
    </row>
    <row r="50" spans="1:13" ht="15.75" thickBot="1" x14ac:dyDescent="0.3">
      <c r="A50" s="2076"/>
      <c r="B50" s="256" t="s">
        <v>639</v>
      </c>
      <c r="C50" s="1485">
        <v>2.7494000000000001E-2</v>
      </c>
      <c r="D50" s="1486">
        <v>2.1187000000000001E-2</v>
      </c>
      <c r="E50" s="1486">
        <v>2.2561000000000001E-2</v>
      </c>
      <c r="F50" s="1486">
        <v>2.2193999999999998E-2</v>
      </c>
      <c r="G50" s="1486">
        <v>2.4201999999999998E-2</v>
      </c>
      <c r="H50" s="1486">
        <v>2.3483999999999998E-2</v>
      </c>
      <c r="I50" s="1487">
        <v>2.4853E-2</v>
      </c>
      <c r="J50" s="912">
        <f t="shared" si="2"/>
        <v>0.26590000000000014</v>
      </c>
      <c r="K50" s="912">
        <f t="shared" si="3"/>
        <v>-0.26410000000000011</v>
      </c>
      <c r="L50" s="378"/>
    </row>
    <row r="51" spans="1:13" ht="26.25" thickBot="1" x14ac:dyDescent="0.3">
      <c r="A51" s="379" t="s">
        <v>884</v>
      </c>
      <c r="B51" s="256" t="s">
        <v>646</v>
      </c>
      <c r="C51" s="1485">
        <v>2.9971000000000001E-2</v>
      </c>
      <c r="D51" s="1486">
        <v>3.5207999999999996E-2</v>
      </c>
      <c r="E51" s="1486">
        <v>2.6960999999999999E-2</v>
      </c>
      <c r="F51" s="1486">
        <v>3.3845E-2</v>
      </c>
      <c r="G51" s="1486">
        <v>3.5222000000000003E-2</v>
      </c>
      <c r="H51" s="1486">
        <v>3.5043000000000005E-2</v>
      </c>
      <c r="I51" s="1487">
        <v>3.7619E-2</v>
      </c>
      <c r="J51" s="914">
        <f t="shared" si="2"/>
        <v>0.37739999999999996</v>
      </c>
      <c r="K51" s="914">
        <f>(I51-C51)*100</f>
        <v>0.76479999999999981</v>
      </c>
      <c r="L51" s="378"/>
    </row>
    <row r="52" spans="1:13" ht="26.25" thickBot="1" x14ac:dyDescent="0.3">
      <c r="A52" s="380" t="s">
        <v>885</v>
      </c>
      <c r="B52" s="235" t="s">
        <v>1050</v>
      </c>
      <c r="C52" s="1491">
        <v>1.3472999999999999E-2</v>
      </c>
      <c r="D52" s="1492">
        <v>1.0869999999999999E-2</v>
      </c>
      <c r="E52" s="1492">
        <v>8.7390000000000002E-3</v>
      </c>
      <c r="F52" s="1492">
        <v>4.9509999999999997E-3</v>
      </c>
      <c r="G52" s="1492">
        <v>5.0290000000000005E-3</v>
      </c>
      <c r="H52" s="1492">
        <v>5.1120000000000002E-3</v>
      </c>
      <c r="I52" s="381">
        <v>5.202E-3</v>
      </c>
      <c r="J52" s="915">
        <f t="shared" si="2"/>
        <v>2.5100000000000035E-2</v>
      </c>
      <c r="K52" s="915">
        <f t="shared" si="3"/>
        <v>-0.82709999999999984</v>
      </c>
      <c r="L52" s="378"/>
    </row>
    <row r="53" spans="1:13" x14ac:dyDescent="0.25">
      <c r="A53" s="2074" t="s">
        <v>886</v>
      </c>
      <c r="B53" s="262" t="s">
        <v>1051</v>
      </c>
      <c r="C53" s="1479">
        <v>3.3373E-2</v>
      </c>
      <c r="D53" s="1480">
        <v>2.9588E-2</v>
      </c>
      <c r="E53" s="1480">
        <v>2.0767999999999998E-2</v>
      </c>
      <c r="F53" s="1480">
        <v>2.0036999999999999E-2</v>
      </c>
      <c r="G53" s="1480">
        <v>1.9622000000000001E-2</v>
      </c>
      <c r="H53" s="1480">
        <v>2.0417999999999999E-2</v>
      </c>
      <c r="I53" s="1481">
        <v>2.1217E-2</v>
      </c>
      <c r="J53" s="916">
        <f t="shared" si="2"/>
        <v>0.11800000000000005</v>
      </c>
      <c r="K53" s="916">
        <f t="shared" si="3"/>
        <v>-1.2156</v>
      </c>
      <c r="L53" s="378"/>
    </row>
    <row r="54" spans="1:13" x14ac:dyDescent="0.25">
      <c r="A54" s="2075"/>
      <c r="B54" s="232" t="s">
        <v>629</v>
      </c>
      <c r="C54" s="1482">
        <v>2.6558999999999999E-2</v>
      </c>
      <c r="D54" s="1483">
        <v>2.1953E-2</v>
      </c>
      <c r="E54" s="1483">
        <v>3.3443000000000001E-2</v>
      </c>
      <c r="F54" s="1483">
        <v>2.9766000000000001E-2</v>
      </c>
      <c r="G54" s="1483">
        <v>2.8195000000000001E-2</v>
      </c>
      <c r="H54" s="1483">
        <v>2.5745000000000001E-2</v>
      </c>
      <c r="I54" s="1484">
        <v>2.4719000000000001E-2</v>
      </c>
      <c r="J54" s="913">
        <f t="shared" si="2"/>
        <v>-0.50469999999999993</v>
      </c>
      <c r="K54" s="913">
        <f t="shared" si="3"/>
        <v>-0.18399999999999977</v>
      </c>
      <c r="L54" s="378"/>
    </row>
    <row r="55" spans="1:13" x14ac:dyDescent="0.25">
      <c r="A55" s="2075"/>
      <c r="B55" s="232" t="s">
        <v>635</v>
      </c>
      <c r="C55" s="1482">
        <v>2.6086999999999999E-2</v>
      </c>
      <c r="D55" s="1483">
        <v>2.0518999999999999E-2</v>
      </c>
      <c r="E55" s="1483">
        <v>2.2114999999999999E-2</v>
      </c>
      <c r="F55" s="1483">
        <v>2.4182000000000002E-2</v>
      </c>
      <c r="G55" s="1483">
        <v>2.4487000000000002E-2</v>
      </c>
      <c r="H55" s="1483">
        <v>2.4975000000000001E-2</v>
      </c>
      <c r="I55" s="1484">
        <v>2.5432E-2</v>
      </c>
      <c r="J55" s="911">
        <f t="shared" si="2"/>
        <v>0.12499999999999976</v>
      </c>
      <c r="K55" s="911">
        <f t="shared" si="3"/>
        <v>-6.5499999999999933E-2</v>
      </c>
      <c r="L55" s="378"/>
    </row>
    <row r="56" spans="1:13" x14ac:dyDescent="0.25">
      <c r="A56" s="2075"/>
      <c r="B56" s="232" t="s">
        <v>648</v>
      </c>
      <c r="C56" s="1482">
        <v>3.0293999999999998E-2</v>
      </c>
      <c r="D56" s="1483">
        <v>2.8090999999999998E-2</v>
      </c>
      <c r="E56" s="1483">
        <v>4.2980999999999998E-2</v>
      </c>
      <c r="F56" s="1483">
        <v>2.1333000000000001E-2</v>
      </c>
      <c r="G56" s="1483">
        <v>2.4676999999999998E-2</v>
      </c>
      <c r="H56" s="1483">
        <v>2.6732999999999996E-2</v>
      </c>
      <c r="I56" s="1484">
        <v>1.7757999999999999E-2</v>
      </c>
      <c r="J56" s="913">
        <f t="shared" si="2"/>
        <v>-0.35750000000000015</v>
      </c>
      <c r="K56" s="913">
        <f t="shared" si="3"/>
        <v>-1.2535999999999998</v>
      </c>
      <c r="L56" s="378"/>
    </row>
    <row r="57" spans="1:13" ht="15.75" thickBot="1" x14ac:dyDescent="0.3">
      <c r="A57" s="2076"/>
      <c r="B57" s="256" t="s">
        <v>1034</v>
      </c>
      <c r="C57" s="1485">
        <v>3.6469000000000001E-2</v>
      </c>
      <c r="D57" s="1486">
        <v>2.4628000000000001E-2</v>
      </c>
      <c r="E57" s="1486">
        <v>3.8504999999999998E-2</v>
      </c>
      <c r="F57" s="1486">
        <v>3.0988000000000002E-2</v>
      </c>
      <c r="G57" s="1486">
        <v>2.4343E-2</v>
      </c>
      <c r="H57" s="1486">
        <v>2.7751999999999999E-2</v>
      </c>
      <c r="I57" s="1487">
        <v>2.9306000000000002E-2</v>
      </c>
      <c r="J57" s="912">
        <f t="shared" si="2"/>
        <v>-0.16819999999999996</v>
      </c>
      <c r="K57" s="912">
        <f t="shared" si="3"/>
        <v>-0.71629999999999994</v>
      </c>
      <c r="L57" s="378"/>
    </row>
    <row r="58" spans="1:13" ht="15" customHeight="1" x14ac:dyDescent="0.25">
      <c r="A58" s="2074" t="s">
        <v>887</v>
      </c>
      <c r="B58" s="240" t="s">
        <v>1035</v>
      </c>
      <c r="C58" s="1479">
        <v>2.7378E-2</v>
      </c>
      <c r="D58" s="1480">
        <v>1.3562000000000001E-2</v>
      </c>
      <c r="E58" s="1480">
        <v>1.9379999999999998E-2</v>
      </c>
      <c r="F58" s="1480">
        <v>1.8027999999999999E-2</v>
      </c>
      <c r="G58" s="1480">
        <v>1.9585999999999999E-2</v>
      </c>
      <c r="H58" s="1480">
        <v>1.0945E-2</v>
      </c>
      <c r="I58" s="1481">
        <v>1.6045E-2</v>
      </c>
      <c r="J58" s="910">
        <f t="shared" si="2"/>
        <v>-0.19829999999999987</v>
      </c>
      <c r="K58" s="910">
        <f t="shared" si="3"/>
        <v>-1.1333</v>
      </c>
      <c r="L58" s="378"/>
    </row>
    <row r="59" spans="1:13" ht="15" customHeight="1" x14ac:dyDescent="0.25">
      <c r="A59" s="2075"/>
      <c r="B59" s="245" t="s">
        <v>637</v>
      </c>
      <c r="C59" s="1482">
        <v>2.5655999999999998E-2</v>
      </c>
      <c r="D59" s="1483">
        <v>1.2316000000000001E-2</v>
      </c>
      <c r="E59" s="1483">
        <v>1.3311E-2</v>
      </c>
      <c r="F59" s="1483">
        <v>6.7229999999999998E-3</v>
      </c>
      <c r="G59" s="1483">
        <v>6.0769999999999999E-3</v>
      </c>
      <c r="H59" s="1483">
        <v>8.0990000000000003E-3</v>
      </c>
      <c r="I59" s="1484">
        <v>5.947E-3</v>
      </c>
      <c r="J59" s="913">
        <f t="shared" si="2"/>
        <v>-7.7599999999999975E-2</v>
      </c>
      <c r="K59" s="913">
        <f t="shared" si="3"/>
        <v>-1.9708999999999997</v>
      </c>
      <c r="L59" s="378"/>
    </row>
    <row r="60" spans="1:13" ht="15.75" customHeight="1" x14ac:dyDescent="0.25">
      <c r="A60" s="2075"/>
      <c r="B60" s="245" t="s">
        <v>651</v>
      </c>
      <c r="C60" s="1482">
        <v>2.9937999999999999E-2</v>
      </c>
      <c r="D60" s="1483">
        <v>2.1954999999999999E-2</v>
      </c>
      <c r="E60" s="1483">
        <v>1.1969E-2</v>
      </c>
      <c r="F60" s="1483">
        <v>1.5097000000000001E-2</v>
      </c>
      <c r="G60" s="1483">
        <v>1.5782000000000001E-2</v>
      </c>
      <c r="H60" s="1483">
        <v>1.4023000000000001E-2</v>
      </c>
      <c r="I60" s="1484">
        <v>1.3475999999999998E-2</v>
      </c>
      <c r="J60" s="913">
        <f t="shared" si="2"/>
        <v>-0.16210000000000027</v>
      </c>
      <c r="K60" s="913">
        <f t="shared" si="3"/>
        <v>-1.6462000000000001</v>
      </c>
      <c r="L60" s="378"/>
    </row>
    <row r="61" spans="1:13" ht="15.75" thickBot="1" x14ac:dyDescent="0.3">
      <c r="A61" s="2076"/>
      <c r="B61" s="250" t="s">
        <v>1036</v>
      </c>
      <c r="C61" s="1485">
        <v>4.0121000000000004E-2</v>
      </c>
      <c r="D61" s="1486">
        <v>4.2865E-2</v>
      </c>
      <c r="E61" s="1486">
        <v>3.0896E-2</v>
      </c>
      <c r="F61" s="1486">
        <v>2.6030000000000001E-2</v>
      </c>
      <c r="G61" s="1486">
        <v>2.6305000000000002E-2</v>
      </c>
      <c r="H61" s="1486">
        <v>1.7739999999999999E-2</v>
      </c>
      <c r="I61" s="1487">
        <v>2.0211999999999997E-2</v>
      </c>
      <c r="J61" s="917">
        <f t="shared" si="2"/>
        <v>-0.58180000000000032</v>
      </c>
      <c r="K61" s="917">
        <f t="shared" si="3"/>
        <v>-1.9909000000000006</v>
      </c>
      <c r="L61" s="378"/>
    </row>
    <row r="62" spans="1:13" ht="15.75" thickBot="1" x14ac:dyDescent="0.3">
      <c r="A62" s="2077" t="s">
        <v>891</v>
      </c>
      <c r="B62" s="2072"/>
      <c r="C62" s="382">
        <v>3.0728829002664236E-2</v>
      </c>
      <c r="D62" s="383">
        <v>2.8237169644958909E-2</v>
      </c>
      <c r="E62" s="383">
        <v>2.7196999999999999E-2</v>
      </c>
      <c r="F62" s="383">
        <v>2.7860999999999997E-2</v>
      </c>
      <c r="G62" s="383">
        <v>2.8826277981773122E-2</v>
      </c>
      <c r="H62" s="383">
        <v>2.7222292372925772E-2</v>
      </c>
      <c r="I62" s="383">
        <v>2.5121000000000001E-2</v>
      </c>
      <c r="J62" s="909">
        <f t="shared" si="2"/>
        <v>-0.27399999999999958</v>
      </c>
      <c r="K62" s="909">
        <f>(I62-C62)*100</f>
        <v>-0.56078290026642352</v>
      </c>
      <c r="L62" s="378"/>
      <c r="M62" s="378"/>
    </row>
    <row r="63" spans="1:13" ht="4.5" customHeight="1" x14ac:dyDescent="0.25">
      <c r="A63" s="364"/>
      <c r="B63" s="365"/>
      <c r="C63" s="366"/>
      <c r="D63" s="366"/>
      <c r="E63" s="366"/>
      <c r="F63" s="366"/>
      <c r="G63" s="366"/>
      <c r="H63" s="366"/>
      <c r="I63" s="366"/>
      <c r="J63" s="384"/>
      <c r="K63" s="384"/>
      <c r="L63" s="378"/>
      <c r="M63" s="378"/>
    </row>
    <row r="64" spans="1:13" x14ac:dyDescent="0.25">
      <c r="A64" s="370" t="s">
        <v>888</v>
      </c>
      <c r="B64" s="370"/>
      <c r="C64" s="370"/>
      <c r="D64" s="370"/>
      <c r="E64" s="370"/>
      <c r="F64" s="370"/>
      <c r="G64" s="385"/>
      <c r="H64" s="386"/>
      <c r="I64" s="386"/>
      <c r="J64" s="370"/>
      <c r="K64" s="370"/>
      <c r="L64" s="378"/>
      <c r="M64" s="378"/>
    </row>
    <row r="65" spans="1:14" x14ac:dyDescent="0.25">
      <c r="A65" s="370"/>
      <c r="B65" s="387"/>
      <c r="C65" s="387"/>
      <c r="D65" s="387"/>
      <c r="E65" s="387"/>
      <c r="F65" s="387"/>
      <c r="G65" s="387"/>
      <c r="H65" s="387"/>
      <c r="I65" s="387"/>
      <c r="J65" s="387"/>
      <c r="K65" s="387"/>
      <c r="L65" s="378"/>
      <c r="M65" s="378"/>
    </row>
    <row r="66" spans="1:14" x14ac:dyDescent="0.25">
      <c r="A66" s="2073" t="s">
        <v>1143</v>
      </c>
      <c r="B66" s="2073"/>
      <c r="C66" s="2073"/>
      <c r="D66" s="2073"/>
      <c r="E66" s="2073"/>
      <c r="F66" s="2073"/>
      <c r="G66" s="2073"/>
      <c r="H66" s="2073"/>
      <c r="I66" s="2073"/>
      <c r="J66" s="2073"/>
      <c r="K66" s="2073"/>
      <c r="L66" s="378"/>
      <c r="M66" s="378"/>
    </row>
    <row r="67" spans="1:14" x14ac:dyDescent="0.25">
      <c r="A67" s="2078" t="s">
        <v>2312</v>
      </c>
      <c r="B67" s="2078"/>
      <c r="C67" s="2078"/>
      <c r="D67" s="2078"/>
      <c r="E67" s="2078"/>
      <c r="F67" s="2078"/>
      <c r="G67" s="2078"/>
      <c r="H67" s="2078"/>
      <c r="I67" s="2078"/>
      <c r="J67" s="2078"/>
      <c r="K67" s="2078"/>
      <c r="L67" s="378"/>
      <c r="M67" s="378"/>
    </row>
    <row r="68" spans="1:14" x14ac:dyDescent="0.25">
      <c r="A68" s="2073" t="s">
        <v>896</v>
      </c>
      <c r="B68" s="2073"/>
      <c r="C68" s="2073"/>
      <c r="D68" s="2073"/>
      <c r="E68" s="2073"/>
      <c r="F68" s="2073"/>
      <c r="G68" s="2073"/>
      <c r="H68" s="2073"/>
      <c r="I68" s="2073"/>
      <c r="J68" s="2073"/>
      <c r="K68" s="2073"/>
      <c r="L68" s="378"/>
      <c r="M68" s="378"/>
    </row>
    <row r="69" spans="1:14" ht="5.25" customHeight="1" thickBot="1" x14ac:dyDescent="0.3">
      <c r="A69" s="388"/>
      <c r="B69" s="389"/>
      <c r="C69" s="389"/>
      <c r="D69" s="389"/>
      <c r="E69" s="389"/>
      <c r="F69" s="389"/>
      <c r="G69" s="389"/>
      <c r="H69" s="389"/>
      <c r="I69" s="389"/>
      <c r="J69" s="389"/>
      <c r="K69" s="389"/>
      <c r="L69" s="378"/>
      <c r="M69" s="378"/>
    </row>
    <row r="70" spans="1:14" ht="51.75" thickBot="1" x14ac:dyDescent="0.3">
      <c r="A70" s="390" t="s">
        <v>872</v>
      </c>
      <c r="B70" s="391" t="s">
        <v>873</v>
      </c>
      <c r="C70" s="212">
        <v>44896</v>
      </c>
      <c r="D70" s="212">
        <v>44986</v>
      </c>
      <c r="E70" s="212">
        <v>45078</v>
      </c>
      <c r="F70" s="212">
        <v>45170</v>
      </c>
      <c r="G70" s="212">
        <v>45200</v>
      </c>
      <c r="H70" s="212">
        <v>45231</v>
      </c>
      <c r="I70" s="351">
        <v>45261</v>
      </c>
      <c r="J70" s="376" t="s">
        <v>1140</v>
      </c>
      <c r="K70" s="377" t="s">
        <v>1141</v>
      </c>
      <c r="L70" s="378"/>
      <c r="M70" s="378"/>
    </row>
    <row r="71" spans="1:14" ht="26.25" thickBot="1" x14ac:dyDescent="0.3">
      <c r="A71" s="380" t="s">
        <v>883</v>
      </c>
      <c r="B71" s="392" t="s">
        <v>1038</v>
      </c>
      <c r="C71" s="1466">
        <v>-2.61E-4</v>
      </c>
      <c r="D71" s="1466">
        <v>-1.588E-3</v>
      </c>
      <c r="E71" s="1466">
        <v>-2.2030000000000001E-3</v>
      </c>
      <c r="F71" s="1466">
        <v>-7.2069999999999999E-3</v>
      </c>
      <c r="G71" s="1466">
        <v>-3.4860000000000004E-3</v>
      </c>
      <c r="H71" s="1466">
        <v>-2.545E-3</v>
      </c>
      <c r="I71" s="1466">
        <v>9.6900000000000003E-4</v>
      </c>
      <c r="J71" s="1358">
        <f>(I71-F71)*100</f>
        <v>0.81759999999999988</v>
      </c>
      <c r="K71" s="393">
        <f>(I71-C71)*100</f>
        <v>0.123</v>
      </c>
      <c r="L71" s="378"/>
      <c r="M71" s="378"/>
    </row>
    <row r="72" spans="1:14" ht="15.75" thickBot="1" x14ac:dyDescent="0.3">
      <c r="A72" s="2071" t="s">
        <v>891</v>
      </c>
      <c r="B72" s="2072"/>
      <c r="C72" s="394">
        <v>-2.61E-4</v>
      </c>
      <c r="D72" s="383">
        <v>-1.588E-3</v>
      </c>
      <c r="E72" s="383">
        <v>-2.2030000000000001E-3</v>
      </c>
      <c r="F72" s="383">
        <v>-7.2069999999999999E-3</v>
      </c>
      <c r="G72" s="383">
        <v>-3.4860000000000004E-3</v>
      </c>
      <c r="H72" s="383">
        <v>-2.545E-3</v>
      </c>
      <c r="I72" s="383">
        <v>9.6900000000000003E-4</v>
      </c>
      <c r="J72" s="909">
        <f>(I72-F72)*100</f>
        <v>0.81759999999999988</v>
      </c>
      <c r="K72" s="909">
        <f>(I72-C72)*100</f>
        <v>0.123</v>
      </c>
      <c r="L72" s="378"/>
    </row>
    <row r="73" spans="1:14" ht="6" customHeight="1" x14ac:dyDescent="0.25">
      <c r="A73" s="395"/>
      <c r="B73" s="395"/>
      <c r="C73" s="395"/>
      <c r="D73" s="395"/>
      <c r="E73" s="395"/>
      <c r="F73" s="395"/>
      <c r="G73" s="395"/>
      <c r="H73" s="395"/>
      <c r="I73" s="395"/>
      <c r="J73" s="395"/>
      <c r="K73" s="395"/>
    </row>
    <row r="74" spans="1:14" x14ac:dyDescent="0.25">
      <c r="A74" s="370" t="s">
        <v>888</v>
      </c>
      <c r="B74" s="371"/>
      <c r="C74" s="371"/>
      <c r="D74" s="371"/>
      <c r="E74" s="371"/>
      <c r="F74" s="371"/>
      <c r="G74" s="371"/>
      <c r="H74" s="387"/>
      <c r="I74" s="387"/>
      <c r="J74" s="387"/>
      <c r="K74" s="387"/>
    </row>
    <row r="75" spans="1:14" x14ac:dyDescent="0.25">
      <c r="A75" s="370" t="s">
        <v>895</v>
      </c>
      <c r="B75" s="387"/>
      <c r="C75" s="387"/>
      <c r="D75" s="387"/>
      <c r="E75" s="387"/>
      <c r="F75" s="387"/>
      <c r="G75" s="396"/>
      <c r="H75" s="396"/>
      <c r="I75" s="396"/>
      <c r="J75" s="397"/>
      <c r="M75" s="398"/>
      <c r="N75" s="398"/>
    </row>
    <row r="76" spans="1:14" x14ac:dyDescent="0.25">
      <c r="A76" s="346" t="s">
        <v>976</v>
      </c>
      <c r="M76" s="341"/>
      <c r="N76" s="341"/>
    </row>
    <row r="77" spans="1:14" x14ac:dyDescent="0.25">
      <c r="A77" s="370"/>
    </row>
    <row r="78" spans="1:14" x14ac:dyDescent="0.25">
      <c r="A78" s="370"/>
    </row>
    <row r="79" spans="1:14" x14ac:dyDescent="0.25">
      <c r="A79" s="370"/>
    </row>
  </sheetData>
  <mergeCells count="24"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  <mergeCell ref="A72:B72"/>
    <mergeCell ref="A32:K32"/>
    <mergeCell ref="A35:A38"/>
    <mergeCell ref="A39:A42"/>
    <mergeCell ref="A43:A46"/>
    <mergeCell ref="A47:A50"/>
    <mergeCell ref="A53:A57"/>
    <mergeCell ref="A58:A61"/>
    <mergeCell ref="A62:B62"/>
    <mergeCell ref="A66:K66"/>
    <mergeCell ref="A67:K67"/>
    <mergeCell ref="A68:K6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27"/>
  <sheetViews>
    <sheetView zoomScale="75" zoomScaleNormal="75" workbookViewId="0">
      <selection activeCell="B13" sqref="B13"/>
    </sheetView>
  </sheetViews>
  <sheetFormatPr baseColWidth="10" defaultColWidth="0" defaultRowHeight="15" zeroHeight="1" x14ac:dyDescent="0.25"/>
  <cols>
    <col min="1" max="1" width="66.5703125" style="1428" customWidth="1"/>
    <col min="2" max="2" width="55.28515625" style="1390" bestFit="1" customWidth="1"/>
    <col min="3" max="3" width="31.42578125" style="1390" customWidth="1"/>
    <col min="4" max="4" width="23.28515625" style="1390" customWidth="1"/>
    <col min="5" max="5" width="20.5703125" style="1390" customWidth="1"/>
    <col min="6" max="6" width="68.42578125" style="1390" customWidth="1"/>
    <col min="7" max="256" width="9.140625" style="1390" hidden="1"/>
    <col min="257" max="257" width="66.5703125" style="1390" customWidth="1"/>
    <col min="258" max="258" width="55.28515625" style="1390" bestFit="1" customWidth="1"/>
    <col min="259" max="259" width="31.42578125" style="1390" customWidth="1"/>
    <col min="260" max="260" width="23.28515625" style="1390" customWidth="1"/>
    <col min="261" max="261" width="20.5703125" style="1390" customWidth="1"/>
    <col min="262" max="262" width="68.42578125" style="1390" customWidth="1"/>
    <col min="263" max="512" width="9.140625" style="1390" hidden="1"/>
    <col min="513" max="513" width="66.5703125" style="1390" customWidth="1"/>
    <col min="514" max="514" width="55.28515625" style="1390" bestFit="1" customWidth="1"/>
    <col min="515" max="515" width="31.42578125" style="1390" customWidth="1"/>
    <col min="516" max="516" width="23.28515625" style="1390" customWidth="1"/>
    <col min="517" max="517" width="20.5703125" style="1390" customWidth="1"/>
    <col min="518" max="518" width="68.42578125" style="1390" customWidth="1"/>
    <col min="519" max="768" width="9.140625" style="1390" hidden="1"/>
    <col min="769" max="769" width="66.5703125" style="1390" customWidth="1"/>
    <col min="770" max="770" width="55.28515625" style="1390" bestFit="1" customWidth="1"/>
    <col min="771" max="771" width="31.42578125" style="1390" customWidth="1"/>
    <col min="772" max="772" width="23.28515625" style="1390" customWidth="1"/>
    <col min="773" max="773" width="20.5703125" style="1390" customWidth="1"/>
    <col min="774" max="774" width="68.42578125" style="1390" customWidth="1"/>
    <col min="775" max="1024" width="9.140625" style="1390" hidden="1"/>
    <col min="1025" max="1025" width="66.5703125" style="1390" customWidth="1"/>
    <col min="1026" max="1026" width="55.28515625" style="1390" bestFit="1" customWidth="1"/>
    <col min="1027" max="1027" width="31.42578125" style="1390" customWidth="1"/>
    <col min="1028" max="1028" width="23.28515625" style="1390" customWidth="1"/>
    <col min="1029" max="1029" width="20.5703125" style="1390" customWidth="1"/>
    <col min="1030" max="1030" width="68.42578125" style="1390" customWidth="1"/>
    <col min="1031" max="1280" width="9.140625" style="1390" hidden="1"/>
    <col min="1281" max="1281" width="66.5703125" style="1390" customWidth="1"/>
    <col min="1282" max="1282" width="55.28515625" style="1390" bestFit="1" customWidth="1"/>
    <col min="1283" max="1283" width="31.42578125" style="1390" customWidth="1"/>
    <col min="1284" max="1284" width="23.28515625" style="1390" customWidth="1"/>
    <col min="1285" max="1285" width="20.5703125" style="1390" customWidth="1"/>
    <col min="1286" max="1286" width="68.42578125" style="1390" customWidth="1"/>
    <col min="1287" max="1536" width="9.140625" style="1390" hidden="1"/>
    <col min="1537" max="1537" width="66.5703125" style="1390" customWidth="1"/>
    <col min="1538" max="1538" width="55.28515625" style="1390" bestFit="1" customWidth="1"/>
    <col min="1539" max="1539" width="31.42578125" style="1390" customWidth="1"/>
    <col min="1540" max="1540" width="23.28515625" style="1390" customWidth="1"/>
    <col min="1541" max="1541" width="20.5703125" style="1390" customWidth="1"/>
    <col min="1542" max="1542" width="68.42578125" style="1390" customWidth="1"/>
    <col min="1543" max="1792" width="9.140625" style="1390" hidden="1"/>
    <col min="1793" max="1793" width="66.5703125" style="1390" customWidth="1"/>
    <col min="1794" max="1794" width="55.28515625" style="1390" bestFit="1" customWidth="1"/>
    <col min="1795" max="1795" width="31.42578125" style="1390" customWidth="1"/>
    <col min="1796" max="1796" width="23.28515625" style="1390" customWidth="1"/>
    <col min="1797" max="1797" width="20.5703125" style="1390" customWidth="1"/>
    <col min="1798" max="1798" width="68.42578125" style="1390" customWidth="1"/>
    <col min="1799" max="2048" width="9.140625" style="1390" hidden="1"/>
    <col min="2049" max="2049" width="66.5703125" style="1390" customWidth="1"/>
    <col min="2050" max="2050" width="55.28515625" style="1390" bestFit="1" customWidth="1"/>
    <col min="2051" max="2051" width="31.42578125" style="1390" customWidth="1"/>
    <col min="2052" max="2052" width="23.28515625" style="1390" customWidth="1"/>
    <col min="2053" max="2053" width="20.5703125" style="1390" customWidth="1"/>
    <col min="2054" max="2054" width="68.42578125" style="1390" customWidth="1"/>
    <col min="2055" max="2304" width="9.140625" style="1390" hidden="1"/>
    <col min="2305" max="2305" width="66.5703125" style="1390" customWidth="1"/>
    <col min="2306" max="2306" width="55.28515625" style="1390" bestFit="1" customWidth="1"/>
    <col min="2307" max="2307" width="31.42578125" style="1390" customWidth="1"/>
    <col min="2308" max="2308" width="23.28515625" style="1390" customWidth="1"/>
    <col min="2309" max="2309" width="20.5703125" style="1390" customWidth="1"/>
    <col min="2310" max="2310" width="68.42578125" style="1390" customWidth="1"/>
    <col min="2311" max="2560" width="9.140625" style="1390" hidden="1"/>
    <col min="2561" max="2561" width="66.5703125" style="1390" customWidth="1"/>
    <col min="2562" max="2562" width="55.28515625" style="1390" bestFit="1" customWidth="1"/>
    <col min="2563" max="2563" width="31.42578125" style="1390" customWidth="1"/>
    <col min="2564" max="2564" width="23.28515625" style="1390" customWidth="1"/>
    <col min="2565" max="2565" width="20.5703125" style="1390" customWidth="1"/>
    <col min="2566" max="2566" width="68.42578125" style="1390" customWidth="1"/>
    <col min="2567" max="2816" width="9.140625" style="1390" hidden="1"/>
    <col min="2817" max="2817" width="66.5703125" style="1390" customWidth="1"/>
    <col min="2818" max="2818" width="55.28515625" style="1390" bestFit="1" customWidth="1"/>
    <col min="2819" max="2819" width="31.42578125" style="1390" customWidth="1"/>
    <col min="2820" max="2820" width="23.28515625" style="1390" customWidth="1"/>
    <col min="2821" max="2821" width="20.5703125" style="1390" customWidth="1"/>
    <col min="2822" max="2822" width="68.42578125" style="1390" customWidth="1"/>
    <col min="2823" max="3072" width="9.140625" style="1390" hidden="1"/>
    <col min="3073" max="3073" width="66.5703125" style="1390" customWidth="1"/>
    <col min="3074" max="3074" width="55.28515625" style="1390" bestFit="1" customWidth="1"/>
    <col min="3075" max="3075" width="31.42578125" style="1390" customWidth="1"/>
    <col min="3076" max="3076" width="23.28515625" style="1390" customWidth="1"/>
    <col min="3077" max="3077" width="20.5703125" style="1390" customWidth="1"/>
    <col min="3078" max="3078" width="68.42578125" style="1390" customWidth="1"/>
    <col min="3079" max="3328" width="9.140625" style="1390" hidden="1"/>
    <col min="3329" max="3329" width="66.5703125" style="1390" customWidth="1"/>
    <col min="3330" max="3330" width="55.28515625" style="1390" bestFit="1" customWidth="1"/>
    <col min="3331" max="3331" width="31.42578125" style="1390" customWidth="1"/>
    <col min="3332" max="3332" width="23.28515625" style="1390" customWidth="1"/>
    <col min="3333" max="3333" width="20.5703125" style="1390" customWidth="1"/>
    <col min="3334" max="3334" width="68.42578125" style="1390" customWidth="1"/>
    <col min="3335" max="3584" width="9.140625" style="1390" hidden="1"/>
    <col min="3585" max="3585" width="66.5703125" style="1390" customWidth="1"/>
    <col min="3586" max="3586" width="55.28515625" style="1390" bestFit="1" customWidth="1"/>
    <col min="3587" max="3587" width="31.42578125" style="1390" customWidth="1"/>
    <col min="3588" max="3588" width="23.28515625" style="1390" customWidth="1"/>
    <col min="3589" max="3589" width="20.5703125" style="1390" customWidth="1"/>
    <col min="3590" max="3590" width="68.42578125" style="1390" customWidth="1"/>
    <col min="3591" max="3840" width="9.140625" style="1390" hidden="1"/>
    <col min="3841" max="3841" width="66.5703125" style="1390" customWidth="1"/>
    <col min="3842" max="3842" width="55.28515625" style="1390" bestFit="1" customWidth="1"/>
    <col min="3843" max="3843" width="31.42578125" style="1390" customWidth="1"/>
    <col min="3844" max="3844" width="23.28515625" style="1390" customWidth="1"/>
    <col min="3845" max="3845" width="20.5703125" style="1390" customWidth="1"/>
    <col min="3846" max="3846" width="68.42578125" style="1390" customWidth="1"/>
    <col min="3847" max="4096" width="9.140625" style="1390" hidden="1"/>
    <col min="4097" max="4097" width="66.5703125" style="1390" customWidth="1"/>
    <col min="4098" max="4098" width="55.28515625" style="1390" bestFit="1" customWidth="1"/>
    <col min="4099" max="4099" width="31.42578125" style="1390" customWidth="1"/>
    <col min="4100" max="4100" width="23.28515625" style="1390" customWidth="1"/>
    <col min="4101" max="4101" width="20.5703125" style="1390" customWidth="1"/>
    <col min="4102" max="4102" width="68.42578125" style="1390" customWidth="1"/>
    <col min="4103" max="4352" width="9.140625" style="1390" hidden="1"/>
    <col min="4353" max="4353" width="66.5703125" style="1390" customWidth="1"/>
    <col min="4354" max="4354" width="55.28515625" style="1390" bestFit="1" customWidth="1"/>
    <col min="4355" max="4355" width="31.42578125" style="1390" customWidth="1"/>
    <col min="4356" max="4356" width="23.28515625" style="1390" customWidth="1"/>
    <col min="4357" max="4357" width="20.5703125" style="1390" customWidth="1"/>
    <col min="4358" max="4358" width="68.42578125" style="1390" customWidth="1"/>
    <col min="4359" max="4608" width="9.140625" style="1390" hidden="1"/>
    <col min="4609" max="4609" width="66.5703125" style="1390" customWidth="1"/>
    <col min="4610" max="4610" width="55.28515625" style="1390" bestFit="1" customWidth="1"/>
    <col min="4611" max="4611" width="31.42578125" style="1390" customWidth="1"/>
    <col min="4612" max="4612" width="23.28515625" style="1390" customWidth="1"/>
    <col min="4613" max="4613" width="20.5703125" style="1390" customWidth="1"/>
    <col min="4614" max="4614" width="68.42578125" style="1390" customWidth="1"/>
    <col min="4615" max="4864" width="9.140625" style="1390" hidden="1"/>
    <col min="4865" max="4865" width="66.5703125" style="1390" customWidth="1"/>
    <col min="4866" max="4866" width="55.28515625" style="1390" bestFit="1" customWidth="1"/>
    <col min="4867" max="4867" width="31.42578125" style="1390" customWidth="1"/>
    <col min="4868" max="4868" width="23.28515625" style="1390" customWidth="1"/>
    <col min="4869" max="4869" width="20.5703125" style="1390" customWidth="1"/>
    <col min="4870" max="4870" width="68.42578125" style="1390" customWidth="1"/>
    <col min="4871" max="5120" width="9.140625" style="1390" hidden="1"/>
    <col min="5121" max="5121" width="66.5703125" style="1390" customWidth="1"/>
    <col min="5122" max="5122" width="55.28515625" style="1390" bestFit="1" customWidth="1"/>
    <col min="5123" max="5123" width="31.42578125" style="1390" customWidth="1"/>
    <col min="5124" max="5124" width="23.28515625" style="1390" customWidth="1"/>
    <col min="5125" max="5125" width="20.5703125" style="1390" customWidth="1"/>
    <col min="5126" max="5126" width="68.42578125" style="1390" customWidth="1"/>
    <col min="5127" max="5376" width="9.140625" style="1390" hidden="1"/>
    <col min="5377" max="5377" width="66.5703125" style="1390" customWidth="1"/>
    <col min="5378" max="5378" width="55.28515625" style="1390" bestFit="1" customWidth="1"/>
    <col min="5379" max="5379" width="31.42578125" style="1390" customWidth="1"/>
    <col min="5380" max="5380" width="23.28515625" style="1390" customWidth="1"/>
    <col min="5381" max="5381" width="20.5703125" style="1390" customWidth="1"/>
    <col min="5382" max="5382" width="68.42578125" style="1390" customWidth="1"/>
    <col min="5383" max="5632" width="9.140625" style="1390" hidden="1"/>
    <col min="5633" max="5633" width="66.5703125" style="1390" customWidth="1"/>
    <col min="5634" max="5634" width="55.28515625" style="1390" bestFit="1" customWidth="1"/>
    <col min="5635" max="5635" width="31.42578125" style="1390" customWidth="1"/>
    <col min="5636" max="5636" width="23.28515625" style="1390" customWidth="1"/>
    <col min="5637" max="5637" width="20.5703125" style="1390" customWidth="1"/>
    <col min="5638" max="5638" width="68.42578125" style="1390" customWidth="1"/>
    <col min="5639" max="5888" width="9.140625" style="1390" hidden="1"/>
    <col min="5889" max="5889" width="66.5703125" style="1390" customWidth="1"/>
    <col min="5890" max="5890" width="55.28515625" style="1390" bestFit="1" customWidth="1"/>
    <col min="5891" max="5891" width="31.42578125" style="1390" customWidth="1"/>
    <col min="5892" max="5892" width="23.28515625" style="1390" customWidth="1"/>
    <col min="5893" max="5893" width="20.5703125" style="1390" customWidth="1"/>
    <col min="5894" max="5894" width="68.42578125" style="1390" customWidth="1"/>
    <col min="5895" max="6144" width="9.140625" style="1390" hidden="1"/>
    <col min="6145" max="6145" width="66.5703125" style="1390" customWidth="1"/>
    <col min="6146" max="6146" width="55.28515625" style="1390" bestFit="1" customWidth="1"/>
    <col min="6147" max="6147" width="31.42578125" style="1390" customWidth="1"/>
    <col min="6148" max="6148" width="23.28515625" style="1390" customWidth="1"/>
    <col min="6149" max="6149" width="20.5703125" style="1390" customWidth="1"/>
    <col min="6150" max="6150" width="68.42578125" style="1390" customWidth="1"/>
    <col min="6151" max="6400" width="9.140625" style="1390" hidden="1"/>
    <col min="6401" max="6401" width="66.5703125" style="1390" customWidth="1"/>
    <col min="6402" max="6402" width="55.28515625" style="1390" bestFit="1" customWidth="1"/>
    <col min="6403" max="6403" width="31.42578125" style="1390" customWidth="1"/>
    <col min="6404" max="6404" width="23.28515625" style="1390" customWidth="1"/>
    <col min="6405" max="6405" width="20.5703125" style="1390" customWidth="1"/>
    <col min="6406" max="6406" width="68.42578125" style="1390" customWidth="1"/>
    <col min="6407" max="6656" width="9.140625" style="1390" hidden="1"/>
    <col min="6657" max="6657" width="66.5703125" style="1390" customWidth="1"/>
    <col min="6658" max="6658" width="55.28515625" style="1390" bestFit="1" customWidth="1"/>
    <col min="6659" max="6659" width="31.42578125" style="1390" customWidth="1"/>
    <col min="6660" max="6660" width="23.28515625" style="1390" customWidth="1"/>
    <col min="6661" max="6661" width="20.5703125" style="1390" customWidth="1"/>
    <col min="6662" max="6662" width="68.42578125" style="1390" customWidth="1"/>
    <col min="6663" max="6912" width="9.140625" style="1390" hidden="1"/>
    <col min="6913" max="6913" width="66.5703125" style="1390" customWidth="1"/>
    <col min="6914" max="6914" width="55.28515625" style="1390" bestFit="1" customWidth="1"/>
    <col min="6915" max="6915" width="31.42578125" style="1390" customWidth="1"/>
    <col min="6916" max="6916" width="23.28515625" style="1390" customWidth="1"/>
    <col min="6917" max="6917" width="20.5703125" style="1390" customWidth="1"/>
    <col min="6918" max="6918" width="68.42578125" style="1390" customWidth="1"/>
    <col min="6919" max="7168" width="9.140625" style="1390" hidden="1"/>
    <col min="7169" max="7169" width="66.5703125" style="1390" customWidth="1"/>
    <col min="7170" max="7170" width="55.28515625" style="1390" bestFit="1" customWidth="1"/>
    <col min="7171" max="7171" width="31.42578125" style="1390" customWidth="1"/>
    <col min="7172" max="7172" width="23.28515625" style="1390" customWidth="1"/>
    <col min="7173" max="7173" width="20.5703125" style="1390" customWidth="1"/>
    <col min="7174" max="7174" width="68.42578125" style="1390" customWidth="1"/>
    <col min="7175" max="7424" width="9.140625" style="1390" hidden="1"/>
    <col min="7425" max="7425" width="66.5703125" style="1390" customWidth="1"/>
    <col min="7426" max="7426" width="55.28515625" style="1390" bestFit="1" customWidth="1"/>
    <col min="7427" max="7427" width="31.42578125" style="1390" customWidth="1"/>
    <col min="7428" max="7428" width="23.28515625" style="1390" customWidth="1"/>
    <col min="7429" max="7429" width="20.5703125" style="1390" customWidth="1"/>
    <col min="7430" max="7430" width="68.42578125" style="1390" customWidth="1"/>
    <col min="7431" max="7680" width="9.140625" style="1390" hidden="1"/>
    <col min="7681" max="7681" width="66.5703125" style="1390" customWidth="1"/>
    <col min="7682" max="7682" width="55.28515625" style="1390" bestFit="1" customWidth="1"/>
    <col min="7683" max="7683" width="31.42578125" style="1390" customWidth="1"/>
    <col min="7684" max="7684" width="23.28515625" style="1390" customWidth="1"/>
    <col min="7685" max="7685" width="20.5703125" style="1390" customWidth="1"/>
    <col min="7686" max="7686" width="68.42578125" style="1390" customWidth="1"/>
    <col min="7687" max="7936" width="9.140625" style="1390" hidden="1"/>
    <col min="7937" max="7937" width="66.5703125" style="1390" customWidth="1"/>
    <col min="7938" max="7938" width="55.28515625" style="1390" bestFit="1" customWidth="1"/>
    <col min="7939" max="7939" width="31.42578125" style="1390" customWidth="1"/>
    <col min="7940" max="7940" width="23.28515625" style="1390" customWidth="1"/>
    <col min="7941" max="7941" width="20.5703125" style="1390" customWidth="1"/>
    <col min="7942" max="7942" width="68.42578125" style="1390" customWidth="1"/>
    <col min="7943" max="8192" width="9.140625" style="1390" hidden="1"/>
    <col min="8193" max="8193" width="66.5703125" style="1390" customWidth="1"/>
    <col min="8194" max="8194" width="55.28515625" style="1390" bestFit="1" customWidth="1"/>
    <col min="8195" max="8195" width="31.42578125" style="1390" customWidth="1"/>
    <col min="8196" max="8196" width="23.28515625" style="1390" customWidth="1"/>
    <col min="8197" max="8197" width="20.5703125" style="1390" customWidth="1"/>
    <col min="8198" max="8198" width="68.42578125" style="1390" customWidth="1"/>
    <col min="8199" max="8448" width="9.140625" style="1390" hidden="1"/>
    <col min="8449" max="8449" width="66.5703125" style="1390" customWidth="1"/>
    <col min="8450" max="8450" width="55.28515625" style="1390" bestFit="1" customWidth="1"/>
    <col min="8451" max="8451" width="31.42578125" style="1390" customWidth="1"/>
    <col min="8452" max="8452" width="23.28515625" style="1390" customWidth="1"/>
    <col min="8453" max="8453" width="20.5703125" style="1390" customWidth="1"/>
    <col min="8454" max="8454" width="68.42578125" style="1390" customWidth="1"/>
    <col min="8455" max="8704" width="9.140625" style="1390" hidden="1"/>
    <col min="8705" max="8705" width="66.5703125" style="1390" customWidth="1"/>
    <col min="8706" max="8706" width="55.28515625" style="1390" bestFit="1" customWidth="1"/>
    <col min="8707" max="8707" width="31.42578125" style="1390" customWidth="1"/>
    <col min="8708" max="8708" width="23.28515625" style="1390" customWidth="1"/>
    <col min="8709" max="8709" width="20.5703125" style="1390" customWidth="1"/>
    <col min="8710" max="8710" width="68.42578125" style="1390" customWidth="1"/>
    <col min="8711" max="8960" width="9.140625" style="1390" hidden="1"/>
    <col min="8961" max="8961" width="66.5703125" style="1390" customWidth="1"/>
    <col min="8962" max="8962" width="55.28515625" style="1390" bestFit="1" customWidth="1"/>
    <col min="8963" max="8963" width="31.42578125" style="1390" customWidth="1"/>
    <col min="8964" max="8964" width="23.28515625" style="1390" customWidth="1"/>
    <col min="8965" max="8965" width="20.5703125" style="1390" customWidth="1"/>
    <col min="8966" max="8966" width="68.42578125" style="1390" customWidth="1"/>
    <col min="8967" max="9216" width="9.140625" style="1390" hidden="1"/>
    <col min="9217" max="9217" width="66.5703125" style="1390" customWidth="1"/>
    <col min="9218" max="9218" width="55.28515625" style="1390" bestFit="1" customWidth="1"/>
    <col min="9219" max="9219" width="31.42578125" style="1390" customWidth="1"/>
    <col min="9220" max="9220" width="23.28515625" style="1390" customWidth="1"/>
    <col min="9221" max="9221" width="20.5703125" style="1390" customWidth="1"/>
    <col min="9222" max="9222" width="68.42578125" style="1390" customWidth="1"/>
    <col min="9223" max="9472" width="9.140625" style="1390" hidden="1"/>
    <col min="9473" max="9473" width="66.5703125" style="1390" customWidth="1"/>
    <col min="9474" max="9474" width="55.28515625" style="1390" bestFit="1" customWidth="1"/>
    <col min="9475" max="9475" width="31.42578125" style="1390" customWidth="1"/>
    <col min="9476" max="9476" width="23.28515625" style="1390" customWidth="1"/>
    <col min="9477" max="9477" width="20.5703125" style="1390" customWidth="1"/>
    <col min="9478" max="9478" width="68.42578125" style="1390" customWidth="1"/>
    <col min="9479" max="9728" width="9.140625" style="1390" hidden="1"/>
    <col min="9729" max="9729" width="66.5703125" style="1390" customWidth="1"/>
    <col min="9730" max="9730" width="55.28515625" style="1390" bestFit="1" customWidth="1"/>
    <col min="9731" max="9731" width="31.42578125" style="1390" customWidth="1"/>
    <col min="9732" max="9732" width="23.28515625" style="1390" customWidth="1"/>
    <col min="9733" max="9733" width="20.5703125" style="1390" customWidth="1"/>
    <col min="9734" max="9734" width="68.42578125" style="1390" customWidth="1"/>
    <col min="9735" max="9984" width="9.140625" style="1390" hidden="1"/>
    <col min="9985" max="9985" width="66.5703125" style="1390" customWidth="1"/>
    <col min="9986" max="9986" width="55.28515625" style="1390" bestFit="1" customWidth="1"/>
    <col min="9987" max="9987" width="31.42578125" style="1390" customWidth="1"/>
    <col min="9988" max="9988" width="23.28515625" style="1390" customWidth="1"/>
    <col min="9989" max="9989" width="20.5703125" style="1390" customWidth="1"/>
    <col min="9990" max="9990" width="68.42578125" style="1390" customWidth="1"/>
    <col min="9991" max="10240" width="9.140625" style="1390" hidden="1"/>
    <col min="10241" max="10241" width="66.5703125" style="1390" customWidth="1"/>
    <col min="10242" max="10242" width="55.28515625" style="1390" bestFit="1" customWidth="1"/>
    <col min="10243" max="10243" width="31.42578125" style="1390" customWidth="1"/>
    <col min="10244" max="10244" width="23.28515625" style="1390" customWidth="1"/>
    <col min="10245" max="10245" width="20.5703125" style="1390" customWidth="1"/>
    <col min="10246" max="10246" width="68.42578125" style="1390" customWidth="1"/>
    <col min="10247" max="10496" width="9.140625" style="1390" hidden="1"/>
    <col min="10497" max="10497" width="66.5703125" style="1390" customWidth="1"/>
    <col min="10498" max="10498" width="55.28515625" style="1390" bestFit="1" customWidth="1"/>
    <col min="10499" max="10499" width="31.42578125" style="1390" customWidth="1"/>
    <col min="10500" max="10500" width="23.28515625" style="1390" customWidth="1"/>
    <col min="10501" max="10501" width="20.5703125" style="1390" customWidth="1"/>
    <col min="10502" max="10502" width="68.42578125" style="1390" customWidth="1"/>
    <col min="10503" max="10752" width="9.140625" style="1390" hidden="1"/>
    <col min="10753" max="10753" width="66.5703125" style="1390" customWidth="1"/>
    <col min="10754" max="10754" width="55.28515625" style="1390" bestFit="1" customWidth="1"/>
    <col min="10755" max="10755" width="31.42578125" style="1390" customWidth="1"/>
    <col min="10756" max="10756" width="23.28515625" style="1390" customWidth="1"/>
    <col min="10757" max="10757" width="20.5703125" style="1390" customWidth="1"/>
    <col min="10758" max="10758" width="68.42578125" style="1390" customWidth="1"/>
    <col min="10759" max="11008" width="9.140625" style="1390" hidden="1"/>
    <col min="11009" max="11009" width="66.5703125" style="1390" customWidth="1"/>
    <col min="11010" max="11010" width="55.28515625" style="1390" bestFit="1" customWidth="1"/>
    <col min="11011" max="11011" width="31.42578125" style="1390" customWidth="1"/>
    <col min="11012" max="11012" width="23.28515625" style="1390" customWidth="1"/>
    <col min="11013" max="11013" width="20.5703125" style="1390" customWidth="1"/>
    <col min="11014" max="11014" width="68.42578125" style="1390" customWidth="1"/>
    <col min="11015" max="11264" width="9.140625" style="1390" hidden="1"/>
    <col min="11265" max="11265" width="66.5703125" style="1390" customWidth="1"/>
    <col min="11266" max="11266" width="55.28515625" style="1390" bestFit="1" customWidth="1"/>
    <col min="11267" max="11267" width="31.42578125" style="1390" customWidth="1"/>
    <col min="11268" max="11268" width="23.28515625" style="1390" customWidth="1"/>
    <col min="11269" max="11269" width="20.5703125" style="1390" customWidth="1"/>
    <col min="11270" max="11270" width="68.42578125" style="1390" customWidth="1"/>
    <col min="11271" max="11520" width="9.140625" style="1390" hidden="1"/>
    <col min="11521" max="11521" width="66.5703125" style="1390" customWidth="1"/>
    <col min="11522" max="11522" width="55.28515625" style="1390" bestFit="1" customWidth="1"/>
    <col min="11523" max="11523" width="31.42578125" style="1390" customWidth="1"/>
    <col min="11524" max="11524" width="23.28515625" style="1390" customWidth="1"/>
    <col min="11525" max="11525" width="20.5703125" style="1390" customWidth="1"/>
    <col min="11526" max="11526" width="68.42578125" style="1390" customWidth="1"/>
    <col min="11527" max="11776" width="9.140625" style="1390" hidden="1"/>
    <col min="11777" max="11777" width="66.5703125" style="1390" customWidth="1"/>
    <col min="11778" max="11778" width="55.28515625" style="1390" bestFit="1" customWidth="1"/>
    <col min="11779" max="11779" width="31.42578125" style="1390" customWidth="1"/>
    <col min="11780" max="11780" width="23.28515625" style="1390" customWidth="1"/>
    <col min="11781" max="11781" width="20.5703125" style="1390" customWidth="1"/>
    <col min="11782" max="11782" width="68.42578125" style="1390" customWidth="1"/>
    <col min="11783" max="12032" width="9.140625" style="1390" hidden="1"/>
    <col min="12033" max="12033" width="66.5703125" style="1390" customWidth="1"/>
    <col min="12034" max="12034" width="55.28515625" style="1390" bestFit="1" customWidth="1"/>
    <col min="12035" max="12035" width="31.42578125" style="1390" customWidth="1"/>
    <col min="12036" max="12036" width="23.28515625" style="1390" customWidth="1"/>
    <col min="12037" max="12037" width="20.5703125" style="1390" customWidth="1"/>
    <col min="12038" max="12038" width="68.42578125" style="1390" customWidth="1"/>
    <col min="12039" max="12288" width="9.140625" style="1390" hidden="1"/>
    <col min="12289" max="12289" width="66.5703125" style="1390" customWidth="1"/>
    <col min="12290" max="12290" width="55.28515625" style="1390" bestFit="1" customWidth="1"/>
    <col min="12291" max="12291" width="31.42578125" style="1390" customWidth="1"/>
    <col min="12292" max="12292" width="23.28515625" style="1390" customWidth="1"/>
    <col min="12293" max="12293" width="20.5703125" style="1390" customWidth="1"/>
    <col min="12294" max="12294" width="68.42578125" style="1390" customWidth="1"/>
    <col min="12295" max="12544" width="9.140625" style="1390" hidden="1"/>
    <col min="12545" max="12545" width="66.5703125" style="1390" customWidth="1"/>
    <col min="12546" max="12546" width="55.28515625" style="1390" bestFit="1" customWidth="1"/>
    <col min="12547" max="12547" width="31.42578125" style="1390" customWidth="1"/>
    <col min="12548" max="12548" width="23.28515625" style="1390" customWidth="1"/>
    <col min="12549" max="12549" width="20.5703125" style="1390" customWidth="1"/>
    <col min="12550" max="12550" width="68.42578125" style="1390" customWidth="1"/>
    <col min="12551" max="12800" width="9.140625" style="1390" hidden="1"/>
    <col min="12801" max="12801" width="66.5703125" style="1390" customWidth="1"/>
    <col min="12802" max="12802" width="55.28515625" style="1390" bestFit="1" customWidth="1"/>
    <col min="12803" max="12803" width="31.42578125" style="1390" customWidth="1"/>
    <col min="12804" max="12804" width="23.28515625" style="1390" customWidth="1"/>
    <col min="12805" max="12805" width="20.5703125" style="1390" customWidth="1"/>
    <col min="12806" max="12806" width="68.42578125" style="1390" customWidth="1"/>
    <col min="12807" max="13056" width="9.140625" style="1390" hidden="1"/>
    <col min="13057" max="13057" width="66.5703125" style="1390" customWidth="1"/>
    <col min="13058" max="13058" width="55.28515625" style="1390" bestFit="1" customWidth="1"/>
    <col min="13059" max="13059" width="31.42578125" style="1390" customWidth="1"/>
    <col min="13060" max="13060" width="23.28515625" style="1390" customWidth="1"/>
    <col min="13061" max="13061" width="20.5703125" style="1390" customWidth="1"/>
    <col min="13062" max="13062" width="68.42578125" style="1390" customWidth="1"/>
    <col min="13063" max="13312" width="9.140625" style="1390" hidden="1"/>
    <col min="13313" max="13313" width="66.5703125" style="1390" customWidth="1"/>
    <col min="13314" max="13314" width="55.28515625" style="1390" bestFit="1" customWidth="1"/>
    <col min="13315" max="13315" width="31.42578125" style="1390" customWidth="1"/>
    <col min="13316" max="13316" width="23.28515625" style="1390" customWidth="1"/>
    <col min="13317" max="13317" width="20.5703125" style="1390" customWidth="1"/>
    <col min="13318" max="13318" width="68.42578125" style="1390" customWidth="1"/>
    <col min="13319" max="13568" width="9.140625" style="1390" hidden="1"/>
    <col min="13569" max="13569" width="66.5703125" style="1390" customWidth="1"/>
    <col min="13570" max="13570" width="55.28515625" style="1390" bestFit="1" customWidth="1"/>
    <col min="13571" max="13571" width="31.42578125" style="1390" customWidth="1"/>
    <col min="13572" max="13572" width="23.28515625" style="1390" customWidth="1"/>
    <col min="13573" max="13573" width="20.5703125" style="1390" customWidth="1"/>
    <col min="13574" max="13574" width="68.42578125" style="1390" customWidth="1"/>
    <col min="13575" max="13824" width="9.140625" style="1390" hidden="1"/>
    <col min="13825" max="13825" width="66.5703125" style="1390" customWidth="1"/>
    <col min="13826" max="13826" width="55.28515625" style="1390" bestFit="1" customWidth="1"/>
    <col min="13827" max="13827" width="31.42578125" style="1390" customWidth="1"/>
    <col min="13828" max="13828" width="23.28515625" style="1390" customWidth="1"/>
    <col min="13829" max="13829" width="20.5703125" style="1390" customWidth="1"/>
    <col min="13830" max="13830" width="68.42578125" style="1390" customWidth="1"/>
    <col min="13831" max="14080" width="9.140625" style="1390" hidden="1"/>
    <col min="14081" max="14081" width="66.5703125" style="1390" customWidth="1"/>
    <col min="14082" max="14082" width="55.28515625" style="1390" bestFit="1" customWidth="1"/>
    <col min="14083" max="14083" width="31.42578125" style="1390" customWidth="1"/>
    <col min="14084" max="14084" width="23.28515625" style="1390" customWidth="1"/>
    <col min="14085" max="14085" width="20.5703125" style="1390" customWidth="1"/>
    <col min="14086" max="14086" width="68.42578125" style="1390" customWidth="1"/>
    <col min="14087" max="14336" width="9.140625" style="1390" hidden="1"/>
    <col min="14337" max="14337" width="66.5703125" style="1390" customWidth="1"/>
    <col min="14338" max="14338" width="55.28515625" style="1390" bestFit="1" customWidth="1"/>
    <col min="14339" max="14339" width="31.42578125" style="1390" customWidth="1"/>
    <col min="14340" max="14340" width="23.28515625" style="1390" customWidth="1"/>
    <col min="14341" max="14341" width="20.5703125" style="1390" customWidth="1"/>
    <col min="14342" max="14342" width="68.42578125" style="1390" customWidth="1"/>
    <col min="14343" max="14592" width="9.140625" style="1390" hidden="1"/>
    <col min="14593" max="14593" width="66.5703125" style="1390" customWidth="1"/>
    <col min="14594" max="14594" width="55.28515625" style="1390" bestFit="1" customWidth="1"/>
    <col min="14595" max="14595" width="31.42578125" style="1390" customWidth="1"/>
    <col min="14596" max="14596" width="23.28515625" style="1390" customWidth="1"/>
    <col min="14597" max="14597" width="20.5703125" style="1390" customWidth="1"/>
    <col min="14598" max="14598" width="68.42578125" style="1390" customWidth="1"/>
    <col min="14599" max="14848" width="9.140625" style="1390" hidden="1"/>
    <col min="14849" max="14849" width="66.5703125" style="1390" customWidth="1"/>
    <col min="14850" max="14850" width="55.28515625" style="1390" bestFit="1" customWidth="1"/>
    <col min="14851" max="14851" width="31.42578125" style="1390" customWidth="1"/>
    <col min="14852" max="14852" width="23.28515625" style="1390" customWidth="1"/>
    <col min="14853" max="14853" width="20.5703125" style="1390" customWidth="1"/>
    <col min="14854" max="14854" width="68.42578125" style="1390" customWidth="1"/>
    <col min="14855" max="15104" width="9.140625" style="1390" hidden="1"/>
    <col min="15105" max="15105" width="66.5703125" style="1390" customWidth="1"/>
    <col min="15106" max="15106" width="55.28515625" style="1390" bestFit="1" customWidth="1"/>
    <col min="15107" max="15107" width="31.42578125" style="1390" customWidth="1"/>
    <col min="15108" max="15108" width="23.28515625" style="1390" customWidth="1"/>
    <col min="15109" max="15109" width="20.5703125" style="1390" customWidth="1"/>
    <col min="15110" max="15110" width="68.42578125" style="1390" customWidth="1"/>
    <col min="15111" max="15360" width="9.140625" style="1390" hidden="1"/>
    <col min="15361" max="15361" width="66.5703125" style="1390" customWidth="1"/>
    <col min="15362" max="15362" width="55.28515625" style="1390" bestFit="1" customWidth="1"/>
    <col min="15363" max="15363" width="31.42578125" style="1390" customWidth="1"/>
    <col min="15364" max="15364" width="23.28515625" style="1390" customWidth="1"/>
    <col min="15365" max="15365" width="20.5703125" style="1390" customWidth="1"/>
    <col min="15366" max="15366" width="68.42578125" style="1390" customWidth="1"/>
    <col min="15367" max="15616" width="9.140625" style="1390" hidden="1"/>
    <col min="15617" max="15617" width="66.5703125" style="1390" customWidth="1"/>
    <col min="15618" max="15618" width="55.28515625" style="1390" bestFit="1" customWidth="1"/>
    <col min="15619" max="15619" width="31.42578125" style="1390" customWidth="1"/>
    <col min="15620" max="15620" width="23.28515625" style="1390" customWidth="1"/>
    <col min="15621" max="15621" width="20.5703125" style="1390" customWidth="1"/>
    <col min="15622" max="15622" width="68.42578125" style="1390" customWidth="1"/>
    <col min="15623" max="15872" width="9.140625" style="1390" hidden="1"/>
    <col min="15873" max="15873" width="66.5703125" style="1390" customWidth="1"/>
    <col min="15874" max="15874" width="55.28515625" style="1390" bestFit="1" customWidth="1"/>
    <col min="15875" max="15875" width="31.42578125" style="1390" customWidth="1"/>
    <col min="15876" max="15876" width="23.28515625" style="1390" customWidth="1"/>
    <col min="15877" max="15877" width="20.5703125" style="1390" customWidth="1"/>
    <col min="15878" max="15878" width="68.42578125" style="1390" customWidth="1"/>
    <col min="15879" max="16128" width="9.140625" style="1390" hidden="1"/>
    <col min="16129" max="16129" width="66.5703125" style="1390" customWidth="1"/>
    <col min="16130" max="16130" width="55.28515625" style="1390" bestFit="1" customWidth="1"/>
    <col min="16131" max="16131" width="31.42578125" style="1390" customWidth="1"/>
    <col min="16132" max="16132" width="23.28515625" style="1390" customWidth="1"/>
    <col min="16133" max="16133" width="20.5703125" style="1390" customWidth="1"/>
    <col min="16134" max="16134" width="68.42578125" style="1390" customWidth="1"/>
    <col min="16135" max="16384" width="9.140625" style="1390" hidden="1"/>
  </cols>
  <sheetData>
    <row r="1" spans="1:7" ht="24.75" customHeight="1" x14ac:dyDescent="0.25">
      <c r="A1" s="1767" t="s">
        <v>999</v>
      </c>
      <c r="B1" s="1768"/>
      <c r="C1" s="1768"/>
      <c r="D1" s="1768"/>
      <c r="E1" s="1768"/>
      <c r="F1" s="1769"/>
    </row>
    <row r="2" spans="1:7" ht="18.75" x14ac:dyDescent="0.25">
      <c r="A2" s="1770" t="s">
        <v>2312</v>
      </c>
      <c r="B2" s="1771"/>
      <c r="C2" s="1771"/>
      <c r="D2" s="1771"/>
      <c r="E2" s="1771"/>
      <c r="F2" s="1772"/>
    </row>
    <row r="3" spans="1:7" ht="8.25" customHeight="1" x14ac:dyDescent="0.25">
      <c r="A3" s="1773"/>
      <c r="B3" s="1774"/>
      <c r="C3" s="1774"/>
      <c r="D3" s="1774"/>
      <c r="E3" s="1774"/>
      <c r="F3" s="1775"/>
    </row>
    <row r="4" spans="1:7" ht="32.25" thickBot="1" x14ac:dyDescent="0.3">
      <c r="A4" s="1423" t="s">
        <v>24</v>
      </c>
      <c r="B4" s="1412" t="s">
        <v>2074</v>
      </c>
      <c r="C4" s="1416" t="s">
        <v>25</v>
      </c>
      <c r="D4" s="1416" t="s">
        <v>26</v>
      </c>
      <c r="E4" s="1412" t="s">
        <v>27</v>
      </c>
      <c r="F4" s="1431" t="s">
        <v>28</v>
      </c>
    </row>
    <row r="5" spans="1:7" s="1424" customFormat="1" ht="35.25" customHeight="1" x14ac:dyDescent="0.25">
      <c r="A5" s="1766" t="s">
        <v>31</v>
      </c>
      <c r="B5" s="1517" t="s">
        <v>32</v>
      </c>
      <c r="C5" s="1517" t="s">
        <v>33</v>
      </c>
      <c r="D5" s="1517" t="s">
        <v>34</v>
      </c>
      <c r="E5" s="1417">
        <v>45446</v>
      </c>
      <c r="F5" s="1517" t="s">
        <v>35</v>
      </c>
      <c r="G5" s="1432"/>
    </row>
    <row r="6" spans="1:7" s="1424" customFormat="1" ht="35.25" customHeight="1" x14ac:dyDescent="0.25">
      <c r="A6" s="1766" t="s">
        <v>31</v>
      </c>
      <c r="B6" s="1517" t="s">
        <v>2159</v>
      </c>
      <c r="C6" s="1517" t="s">
        <v>2160</v>
      </c>
      <c r="D6" s="1517" t="s">
        <v>2161</v>
      </c>
      <c r="E6" s="1417">
        <v>47725</v>
      </c>
      <c r="F6" s="1517" t="s">
        <v>38</v>
      </c>
      <c r="G6" s="1432"/>
    </row>
    <row r="7" spans="1:7" s="1424" customFormat="1" ht="35.25" customHeight="1" x14ac:dyDescent="0.25">
      <c r="A7" s="1766" t="s">
        <v>6</v>
      </c>
      <c r="B7" s="1517" t="s">
        <v>2075</v>
      </c>
      <c r="C7" s="1517" t="s">
        <v>36</v>
      </c>
      <c r="D7" s="1517" t="s">
        <v>37</v>
      </c>
      <c r="E7" s="1417">
        <v>46955</v>
      </c>
      <c r="F7" s="1517" t="s">
        <v>38</v>
      </c>
      <c r="G7" s="1432"/>
    </row>
    <row r="8" spans="1:7" s="1424" customFormat="1" ht="35.25" customHeight="1" x14ac:dyDescent="0.25">
      <c r="A8" s="1766" t="s">
        <v>6</v>
      </c>
      <c r="B8" s="1517" t="s">
        <v>2162</v>
      </c>
      <c r="C8" s="1517" t="s">
        <v>39</v>
      </c>
      <c r="D8" s="1517" t="s">
        <v>40</v>
      </c>
      <c r="E8" s="1417">
        <v>45509</v>
      </c>
      <c r="F8" s="1517" t="s">
        <v>38</v>
      </c>
      <c r="G8" s="1432"/>
    </row>
    <row r="9" spans="1:7" s="1424" customFormat="1" ht="35.25" customHeight="1" x14ac:dyDescent="0.25">
      <c r="A9" s="1766" t="s">
        <v>6</v>
      </c>
      <c r="B9" s="1517" t="s">
        <v>2162</v>
      </c>
      <c r="C9" s="1517" t="s">
        <v>39</v>
      </c>
      <c r="D9" s="1517" t="s">
        <v>41</v>
      </c>
      <c r="E9" s="1417">
        <v>45869</v>
      </c>
      <c r="F9" s="1517" t="s">
        <v>38</v>
      </c>
      <c r="G9" s="1432"/>
    </row>
    <row r="10" spans="1:7" s="1424" customFormat="1" ht="35.25" customHeight="1" x14ac:dyDescent="0.25">
      <c r="A10" s="1766" t="s">
        <v>6</v>
      </c>
      <c r="B10" s="1517" t="s">
        <v>2162</v>
      </c>
      <c r="C10" s="1517" t="s">
        <v>39</v>
      </c>
      <c r="D10" s="1517" t="s">
        <v>42</v>
      </c>
      <c r="E10" s="1417">
        <v>46229</v>
      </c>
      <c r="F10" s="1517" t="s">
        <v>38</v>
      </c>
      <c r="G10" s="1432"/>
    </row>
    <row r="11" spans="1:7" s="1424" customFormat="1" ht="35.25" customHeight="1" x14ac:dyDescent="0.25">
      <c r="A11" s="1766" t="s">
        <v>6</v>
      </c>
      <c r="B11" s="1517" t="s">
        <v>2163</v>
      </c>
      <c r="C11" s="1517" t="s">
        <v>43</v>
      </c>
      <c r="D11" s="1517" t="s">
        <v>44</v>
      </c>
      <c r="E11" s="1417">
        <v>48598</v>
      </c>
      <c r="F11" s="1517" t="s">
        <v>38</v>
      </c>
      <c r="G11" s="1432"/>
    </row>
    <row r="12" spans="1:7" s="1424" customFormat="1" ht="35.25" customHeight="1" x14ac:dyDescent="0.25">
      <c r="A12" s="1766" t="s">
        <v>6</v>
      </c>
      <c r="B12" s="1517" t="s">
        <v>2164</v>
      </c>
      <c r="C12" s="1517" t="s">
        <v>2076</v>
      </c>
      <c r="D12" s="1517" t="s">
        <v>2077</v>
      </c>
      <c r="E12" s="1417">
        <v>48005</v>
      </c>
      <c r="F12" s="1517" t="s">
        <v>38</v>
      </c>
      <c r="G12" s="1432"/>
    </row>
    <row r="13" spans="1:7" s="1424" customFormat="1" ht="35.25" customHeight="1" x14ac:dyDescent="0.25">
      <c r="A13" s="1766" t="s">
        <v>46</v>
      </c>
      <c r="B13" s="1517" t="s">
        <v>47</v>
      </c>
      <c r="C13" s="1517" t="s">
        <v>48</v>
      </c>
      <c r="D13" s="1517" t="s">
        <v>49</v>
      </c>
      <c r="E13" s="1417">
        <v>45562</v>
      </c>
      <c r="F13" s="1517" t="s">
        <v>46</v>
      </c>
      <c r="G13" s="1432"/>
    </row>
    <row r="14" spans="1:7" s="1424" customFormat="1" ht="35.25" customHeight="1" x14ac:dyDescent="0.25">
      <c r="A14" s="1766" t="s">
        <v>46</v>
      </c>
      <c r="B14" s="1517" t="s">
        <v>47</v>
      </c>
      <c r="C14" s="1517" t="s">
        <v>48</v>
      </c>
      <c r="D14" s="1517" t="s">
        <v>2078</v>
      </c>
      <c r="E14" s="1417">
        <v>45716</v>
      </c>
      <c r="F14" s="1517" t="s">
        <v>46</v>
      </c>
      <c r="G14" s="1432"/>
    </row>
    <row r="15" spans="1:7" s="1424" customFormat="1" ht="35.25" customHeight="1" x14ac:dyDescent="0.25">
      <c r="A15" s="1765" t="s">
        <v>46</v>
      </c>
      <c r="B15" s="1517" t="s">
        <v>47</v>
      </c>
      <c r="C15" s="1517" t="s">
        <v>48</v>
      </c>
      <c r="D15" s="1517" t="s">
        <v>50</v>
      </c>
      <c r="E15" s="1417">
        <v>45716</v>
      </c>
      <c r="F15" s="1517" t="s">
        <v>46</v>
      </c>
      <c r="G15" s="1432"/>
    </row>
    <row r="16" spans="1:7" s="1424" customFormat="1" ht="35.25" customHeight="1" x14ac:dyDescent="0.25">
      <c r="A16" s="1765" t="s">
        <v>46</v>
      </c>
      <c r="B16" s="1517" t="s">
        <v>47</v>
      </c>
      <c r="C16" s="1517" t="s">
        <v>48</v>
      </c>
      <c r="D16" s="1517" t="s">
        <v>51</v>
      </c>
      <c r="E16" s="1417">
        <v>45723</v>
      </c>
      <c r="F16" s="1517" t="s">
        <v>46</v>
      </c>
      <c r="G16" s="1418"/>
    </row>
    <row r="17" spans="1:7" s="1424" customFormat="1" ht="35.25" customHeight="1" x14ac:dyDescent="0.25">
      <c r="A17" s="1765" t="s">
        <v>46</v>
      </c>
      <c r="B17" s="1517" t="s">
        <v>47</v>
      </c>
      <c r="C17" s="1517" t="s">
        <v>48</v>
      </c>
      <c r="D17" s="1517" t="s">
        <v>52</v>
      </c>
      <c r="E17" s="1417">
        <v>45730</v>
      </c>
      <c r="F17" s="1517" t="s">
        <v>46</v>
      </c>
      <c r="G17" s="1418"/>
    </row>
    <row r="18" spans="1:7" s="1424" customFormat="1" ht="35.25" customHeight="1" x14ac:dyDescent="0.25">
      <c r="A18" s="1765" t="s">
        <v>46</v>
      </c>
      <c r="B18" s="1517" t="s">
        <v>47</v>
      </c>
      <c r="C18" s="1517" t="s">
        <v>48</v>
      </c>
      <c r="D18" s="1517" t="s">
        <v>53</v>
      </c>
      <c r="E18" s="1417">
        <v>45737</v>
      </c>
      <c r="F18" s="1517" t="s">
        <v>46</v>
      </c>
      <c r="G18" s="1418"/>
    </row>
    <row r="19" spans="1:7" s="1424" customFormat="1" ht="43.5" customHeight="1" x14ac:dyDescent="0.25">
      <c r="A19" s="1765" t="s">
        <v>46</v>
      </c>
      <c r="B19" s="1517" t="s">
        <v>47</v>
      </c>
      <c r="C19" s="1517" t="s">
        <v>48</v>
      </c>
      <c r="D19" s="1517" t="s">
        <v>54</v>
      </c>
      <c r="E19" s="1417">
        <v>45744</v>
      </c>
      <c r="F19" s="1517" t="s">
        <v>46</v>
      </c>
      <c r="G19" s="1418"/>
    </row>
    <row r="20" spans="1:7" s="1424" customFormat="1" ht="45.75" customHeight="1" x14ac:dyDescent="0.25">
      <c r="A20" s="1766" t="s">
        <v>46</v>
      </c>
      <c r="B20" s="1517" t="s">
        <v>47</v>
      </c>
      <c r="C20" s="1517" t="s">
        <v>48</v>
      </c>
      <c r="D20" s="1517" t="s">
        <v>2079</v>
      </c>
      <c r="E20" s="1417">
        <v>45856</v>
      </c>
      <c r="F20" s="1517" t="s">
        <v>46</v>
      </c>
      <c r="G20" s="1418"/>
    </row>
    <row r="21" spans="1:7" s="1424" customFormat="1" ht="35.25" customHeight="1" x14ac:dyDescent="0.25">
      <c r="A21" s="1766" t="s">
        <v>46</v>
      </c>
      <c r="B21" s="1517" t="s">
        <v>47</v>
      </c>
      <c r="C21" s="1517" t="s">
        <v>48</v>
      </c>
      <c r="D21" s="1517" t="s">
        <v>2080</v>
      </c>
      <c r="E21" s="1417">
        <v>45898</v>
      </c>
      <c r="F21" s="1517" t="s">
        <v>46</v>
      </c>
      <c r="G21" s="1418"/>
    </row>
    <row r="22" spans="1:7" s="1424" customFormat="1" ht="35.25" customHeight="1" x14ac:dyDescent="0.25">
      <c r="A22" s="1766" t="s">
        <v>46</v>
      </c>
      <c r="B22" s="1517" t="s">
        <v>47</v>
      </c>
      <c r="C22" s="1517" t="s">
        <v>48</v>
      </c>
      <c r="D22" s="1517" t="s">
        <v>2165</v>
      </c>
      <c r="E22" s="1417">
        <v>45947</v>
      </c>
      <c r="F22" s="1517" t="s">
        <v>46</v>
      </c>
      <c r="G22" s="1418"/>
    </row>
    <row r="23" spans="1:7" s="1424" customFormat="1" ht="45.75" customHeight="1" x14ac:dyDescent="0.25">
      <c r="A23" s="1766" t="s">
        <v>46</v>
      </c>
      <c r="B23" s="1517" t="s">
        <v>47</v>
      </c>
      <c r="C23" s="1517" t="s">
        <v>48</v>
      </c>
      <c r="D23" s="1517" t="s">
        <v>2166</v>
      </c>
      <c r="E23" s="1417">
        <v>45954</v>
      </c>
      <c r="F23" s="1517" t="s">
        <v>46</v>
      </c>
      <c r="G23" s="1418"/>
    </row>
    <row r="24" spans="1:7" s="1424" customFormat="1" ht="35.25" customHeight="1" x14ac:dyDescent="0.25">
      <c r="A24" s="1765" t="s">
        <v>46</v>
      </c>
      <c r="B24" s="1517" t="s">
        <v>47</v>
      </c>
      <c r="C24" s="1517" t="s">
        <v>48</v>
      </c>
      <c r="D24" s="1517" t="s">
        <v>2167</v>
      </c>
      <c r="E24" s="1417">
        <v>45961</v>
      </c>
      <c r="F24" s="1517" t="s">
        <v>46</v>
      </c>
      <c r="G24" s="1418"/>
    </row>
    <row r="25" spans="1:7" s="1424" customFormat="1" ht="35.25" customHeight="1" x14ac:dyDescent="0.25">
      <c r="A25" s="1765" t="s">
        <v>46</v>
      </c>
      <c r="B25" s="1517" t="s">
        <v>2313</v>
      </c>
      <c r="C25" s="1517"/>
      <c r="D25" s="1517" t="s">
        <v>2314</v>
      </c>
      <c r="E25" s="1417">
        <v>45653</v>
      </c>
      <c r="F25" s="1517" t="s">
        <v>46</v>
      </c>
      <c r="G25" s="1432"/>
    </row>
    <row r="26" spans="1:7" s="1424" customFormat="1" ht="35.25" customHeight="1" x14ac:dyDescent="0.25">
      <c r="A26" s="1765" t="s">
        <v>46</v>
      </c>
      <c r="B26" s="1517" t="s">
        <v>55</v>
      </c>
      <c r="C26" s="1517" t="s">
        <v>56</v>
      </c>
      <c r="D26" s="1517" t="s">
        <v>2315</v>
      </c>
      <c r="E26" s="1417">
        <v>45317</v>
      </c>
      <c r="F26" s="1517" t="s">
        <v>46</v>
      </c>
      <c r="G26" s="1432"/>
    </row>
    <row r="27" spans="1:7" s="1424" customFormat="1" ht="35.25" customHeight="1" x14ac:dyDescent="0.25">
      <c r="A27" s="1765" t="s">
        <v>46</v>
      </c>
      <c r="B27" s="1517" t="s">
        <v>55</v>
      </c>
      <c r="C27" s="1517" t="s">
        <v>56</v>
      </c>
      <c r="D27" s="1517" t="s">
        <v>2316</v>
      </c>
      <c r="E27" s="1417">
        <v>45338</v>
      </c>
      <c r="F27" s="1517" t="s">
        <v>46</v>
      </c>
      <c r="G27" s="1418"/>
    </row>
    <row r="28" spans="1:7" s="1424" customFormat="1" ht="35.25" customHeight="1" x14ac:dyDescent="0.25">
      <c r="A28" s="1765" t="s">
        <v>46</v>
      </c>
      <c r="B28" s="1517" t="s">
        <v>55</v>
      </c>
      <c r="C28" s="1517" t="s">
        <v>56</v>
      </c>
      <c r="D28" s="1517" t="s">
        <v>2317</v>
      </c>
      <c r="E28" s="1417">
        <v>45345</v>
      </c>
      <c r="F28" s="1517" t="s">
        <v>46</v>
      </c>
      <c r="G28" s="1418"/>
    </row>
    <row r="29" spans="1:7" s="1424" customFormat="1" ht="35.25" customHeight="1" x14ac:dyDescent="0.25">
      <c r="A29" s="1765" t="s">
        <v>46</v>
      </c>
      <c r="B29" s="1517" t="s">
        <v>55</v>
      </c>
      <c r="C29" s="1517" t="s">
        <v>56</v>
      </c>
      <c r="D29" s="1517" t="s">
        <v>2318</v>
      </c>
      <c r="E29" s="1417">
        <v>45366</v>
      </c>
      <c r="F29" s="1517" t="s">
        <v>46</v>
      </c>
      <c r="G29" s="1418"/>
    </row>
    <row r="30" spans="1:7" s="1424" customFormat="1" ht="35.25" customHeight="1" x14ac:dyDescent="0.25">
      <c r="A30" s="1765" t="s">
        <v>46</v>
      </c>
      <c r="B30" s="1517" t="s">
        <v>55</v>
      </c>
      <c r="C30" s="1517" t="s">
        <v>56</v>
      </c>
      <c r="D30" s="1517" t="s">
        <v>2319</v>
      </c>
      <c r="E30" s="1417">
        <v>45373</v>
      </c>
      <c r="F30" s="1517" t="s">
        <v>46</v>
      </c>
      <c r="G30" s="1418"/>
    </row>
    <row r="31" spans="1:7" s="1424" customFormat="1" ht="35.25" customHeight="1" x14ac:dyDescent="0.25">
      <c r="A31" s="1765" t="s">
        <v>46</v>
      </c>
      <c r="B31" s="1517" t="s">
        <v>55</v>
      </c>
      <c r="C31" s="1517" t="s">
        <v>56</v>
      </c>
      <c r="D31" s="1517" t="s">
        <v>2320</v>
      </c>
      <c r="E31" s="1417">
        <v>45380</v>
      </c>
      <c r="F31" s="1517" t="s">
        <v>46</v>
      </c>
      <c r="G31" s="1418"/>
    </row>
    <row r="32" spans="1:7" s="1424" customFormat="1" ht="35.25" customHeight="1" x14ac:dyDescent="0.25">
      <c r="A32" s="1765" t="s">
        <v>46</v>
      </c>
      <c r="B32" s="1517" t="s">
        <v>55</v>
      </c>
      <c r="C32" s="1517" t="s">
        <v>56</v>
      </c>
      <c r="D32" s="1517" t="s">
        <v>2081</v>
      </c>
      <c r="E32" s="1417">
        <v>45317</v>
      </c>
      <c r="F32" s="1517" t="s">
        <v>46</v>
      </c>
    </row>
    <row r="33" spans="1:7" s="1424" customFormat="1" ht="49.5" customHeight="1" x14ac:dyDescent="0.25">
      <c r="A33" s="1765" t="s">
        <v>46</v>
      </c>
      <c r="B33" s="1517" t="s">
        <v>55</v>
      </c>
      <c r="C33" s="1517" t="s">
        <v>56</v>
      </c>
      <c r="D33" s="1517" t="s">
        <v>2082</v>
      </c>
      <c r="E33" s="1417">
        <v>45331</v>
      </c>
      <c r="F33" s="1517" t="s">
        <v>46</v>
      </c>
      <c r="G33" s="1418"/>
    </row>
    <row r="34" spans="1:7" s="1424" customFormat="1" ht="49.5" customHeight="1" x14ac:dyDescent="0.25">
      <c r="A34" s="1765" t="s">
        <v>46</v>
      </c>
      <c r="B34" s="1517" t="s">
        <v>55</v>
      </c>
      <c r="C34" s="1517" t="s">
        <v>56</v>
      </c>
      <c r="D34" s="1517" t="s">
        <v>2083</v>
      </c>
      <c r="E34" s="1417">
        <v>45338</v>
      </c>
      <c r="F34" s="1517" t="s">
        <v>46</v>
      </c>
      <c r="G34" s="1418"/>
    </row>
    <row r="35" spans="1:7" s="1424" customFormat="1" ht="49.5" customHeight="1" x14ac:dyDescent="0.25">
      <c r="A35" s="1765" t="s">
        <v>46</v>
      </c>
      <c r="B35" s="1517" t="s">
        <v>55</v>
      </c>
      <c r="C35" s="1517" t="s">
        <v>56</v>
      </c>
      <c r="D35" s="1517" t="s">
        <v>2168</v>
      </c>
      <c r="E35" s="1417">
        <v>45394</v>
      </c>
      <c r="F35" s="1517" t="s">
        <v>46</v>
      </c>
      <c r="G35" s="1418"/>
    </row>
    <row r="36" spans="1:7" s="1424" customFormat="1" ht="49.5" customHeight="1" x14ac:dyDescent="0.25">
      <c r="A36" s="1765" t="s">
        <v>46</v>
      </c>
      <c r="B36" s="1517" t="s">
        <v>55</v>
      </c>
      <c r="C36" s="1517" t="s">
        <v>56</v>
      </c>
      <c r="D36" s="1517" t="s">
        <v>2321</v>
      </c>
      <c r="E36" s="1417">
        <v>45457</v>
      </c>
      <c r="F36" s="1517" t="s">
        <v>46</v>
      </c>
      <c r="G36" s="1432"/>
    </row>
    <row r="37" spans="1:7" s="1424" customFormat="1" ht="49.5" customHeight="1" x14ac:dyDescent="0.25">
      <c r="A37" s="1765" t="s">
        <v>46</v>
      </c>
      <c r="B37" s="1517" t="s">
        <v>57</v>
      </c>
      <c r="C37" s="1517" t="s">
        <v>58</v>
      </c>
      <c r="D37" s="1517" t="s">
        <v>1416</v>
      </c>
      <c r="E37" s="1417">
        <v>45338</v>
      </c>
      <c r="F37" s="1517" t="s">
        <v>46</v>
      </c>
      <c r="G37" s="1432"/>
    </row>
    <row r="38" spans="1:7" s="1424" customFormat="1" ht="35.25" customHeight="1" x14ac:dyDescent="0.25">
      <c r="A38" s="1765" t="s">
        <v>46</v>
      </c>
      <c r="B38" s="1517" t="s">
        <v>57</v>
      </c>
      <c r="C38" s="1517" t="s">
        <v>58</v>
      </c>
      <c r="D38" s="1517" t="s">
        <v>1436</v>
      </c>
      <c r="E38" s="1417">
        <v>45366</v>
      </c>
      <c r="F38" s="1517" t="s">
        <v>46</v>
      </c>
      <c r="G38" s="1418"/>
    </row>
    <row r="39" spans="1:7" s="1424" customFormat="1" ht="35.25" customHeight="1" x14ac:dyDescent="0.25">
      <c r="A39" s="1765" t="s">
        <v>46</v>
      </c>
      <c r="B39" s="1517" t="s">
        <v>57</v>
      </c>
      <c r="C39" s="1517" t="s">
        <v>58</v>
      </c>
      <c r="D39" s="1517" t="s">
        <v>1437</v>
      </c>
      <c r="E39" s="1417">
        <v>45373</v>
      </c>
      <c r="F39" s="1517" t="s">
        <v>46</v>
      </c>
      <c r="G39" s="1418"/>
    </row>
    <row r="40" spans="1:7" s="1424" customFormat="1" ht="35.25" customHeight="1" x14ac:dyDescent="0.25">
      <c r="A40" s="1765" t="s">
        <v>46</v>
      </c>
      <c r="B40" s="1517" t="s">
        <v>57</v>
      </c>
      <c r="C40" s="1517" t="s">
        <v>58</v>
      </c>
      <c r="D40" s="1517" t="s">
        <v>1438</v>
      </c>
      <c r="E40" s="1417">
        <v>45380</v>
      </c>
      <c r="F40" s="1517" t="s">
        <v>46</v>
      </c>
      <c r="G40" s="1418"/>
    </row>
    <row r="41" spans="1:7" s="1424" customFormat="1" ht="35.25" customHeight="1" x14ac:dyDescent="0.25">
      <c r="A41" s="1765" t="s">
        <v>46</v>
      </c>
      <c r="B41" s="1517" t="s">
        <v>57</v>
      </c>
      <c r="C41" s="1517" t="s">
        <v>58</v>
      </c>
      <c r="D41" s="1517" t="s">
        <v>2084</v>
      </c>
      <c r="E41" s="1417">
        <v>45387</v>
      </c>
      <c r="F41" s="1517" t="s">
        <v>46</v>
      </c>
      <c r="G41" s="1418"/>
    </row>
    <row r="42" spans="1:7" s="1424" customFormat="1" ht="35.25" customHeight="1" x14ac:dyDescent="0.25">
      <c r="A42" s="1765" t="s">
        <v>46</v>
      </c>
      <c r="B42" s="1517" t="s">
        <v>57</v>
      </c>
      <c r="C42" s="1517" t="s">
        <v>58</v>
      </c>
      <c r="D42" s="1517" t="s">
        <v>2085</v>
      </c>
      <c r="E42" s="1417">
        <v>45394</v>
      </c>
      <c r="F42" s="1517" t="s">
        <v>46</v>
      </c>
      <c r="G42" s="1418"/>
    </row>
    <row r="43" spans="1:7" s="1424" customFormat="1" ht="35.25" customHeight="1" x14ac:dyDescent="0.25">
      <c r="A43" s="1765" t="s">
        <v>46</v>
      </c>
      <c r="B43" s="1517" t="s">
        <v>57</v>
      </c>
      <c r="C43" s="1517" t="s">
        <v>58</v>
      </c>
      <c r="D43" s="1517" t="s">
        <v>2086</v>
      </c>
      <c r="E43" s="1417">
        <v>45401</v>
      </c>
      <c r="F43" s="1517" t="s">
        <v>46</v>
      </c>
      <c r="G43" s="1418"/>
    </row>
    <row r="44" spans="1:7" s="1424" customFormat="1" ht="35.25" customHeight="1" x14ac:dyDescent="0.25">
      <c r="A44" s="1765" t="s">
        <v>46</v>
      </c>
      <c r="B44" s="1517" t="s">
        <v>57</v>
      </c>
      <c r="C44" s="1517" t="s">
        <v>58</v>
      </c>
      <c r="D44" s="1517" t="s">
        <v>2087</v>
      </c>
      <c r="E44" s="1417">
        <v>45408</v>
      </c>
      <c r="F44" s="1517" t="s">
        <v>46</v>
      </c>
      <c r="G44" s="1418"/>
    </row>
    <row r="45" spans="1:7" s="1424" customFormat="1" ht="35.25" customHeight="1" x14ac:dyDescent="0.25">
      <c r="A45" s="1765" t="s">
        <v>46</v>
      </c>
      <c r="B45" s="1517" t="s">
        <v>57</v>
      </c>
      <c r="C45" s="1517" t="s">
        <v>58</v>
      </c>
      <c r="D45" s="1517" t="s">
        <v>2088</v>
      </c>
      <c r="E45" s="1417">
        <v>45415</v>
      </c>
      <c r="F45" s="1517" t="s">
        <v>46</v>
      </c>
      <c r="G45" s="1432"/>
    </row>
    <row r="46" spans="1:7" s="1424" customFormat="1" ht="35.25" customHeight="1" x14ac:dyDescent="0.25">
      <c r="A46" s="1765" t="s">
        <v>46</v>
      </c>
      <c r="B46" s="1517" t="s">
        <v>57</v>
      </c>
      <c r="C46" s="1517" t="s">
        <v>58</v>
      </c>
      <c r="D46" s="1517" t="s">
        <v>2089</v>
      </c>
      <c r="E46" s="1417">
        <v>45422</v>
      </c>
      <c r="F46" s="1517" t="s">
        <v>46</v>
      </c>
      <c r="G46" s="1432"/>
    </row>
    <row r="47" spans="1:7" s="1424" customFormat="1" ht="35.25" customHeight="1" x14ac:dyDescent="0.25">
      <c r="A47" s="1765" t="s">
        <v>46</v>
      </c>
      <c r="B47" s="1517" t="s">
        <v>57</v>
      </c>
      <c r="C47" s="1517" t="s">
        <v>58</v>
      </c>
      <c r="D47" s="1517" t="s">
        <v>2090</v>
      </c>
      <c r="E47" s="1417">
        <v>45429</v>
      </c>
      <c r="F47" s="1517" t="s">
        <v>46</v>
      </c>
      <c r="G47" s="1432"/>
    </row>
    <row r="48" spans="1:7" s="1424" customFormat="1" ht="45.75" customHeight="1" x14ac:dyDescent="0.25">
      <c r="A48" s="1765" t="s">
        <v>46</v>
      </c>
      <c r="B48" s="1517" t="s">
        <v>57</v>
      </c>
      <c r="C48" s="1517" t="s">
        <v>58</v>
      </c>
      <c r="D48" s="1517" t="s">
        <v>2091</v>
      </c>
      <c r="E48" s="1417">
        <v>45436</v>
      </c>
      <c r="F48" s="1517" t="s">
        <v>46</v>
      </c>
      <c r="G48" s="1418"/>
    </row>
    <row r="49" spans="1:7" s="1424" customFormat="1" ht="45.75" customHeight="1" x14ac:dyDescent="0.25">
      <c r="A49" s="1765" t="s">
        <v>46</v>
      </c>
      <c r="B49" s="1517" t="s">
        <v>57</v>
      </c>
      <c r="C49" s="1517" t="s">
        <v>58</v>
      </c>
      <c r="D49" s="1517" t="s">
        <v>2092</v>
      </c>
      <c r="E49" s="1417">
        <v>45443</v>
      </c>
      <c r="F49" s="1517" t="s">
        <v>46</v>
      </c>
      <c r="G49" s="1418"/>
    </row>
    <row r="50" spans="1:7" s="1424" customFormat="1" ht="45.75" customHeight="1" x14ac:dyDescent="0.25">
      <c r="A50" s="1765" t="s">
        <v>46</v>
      </c>
      <c r="B50" s="1517" t="s">
        <v>57</v>
      </c>
      <c r="C50" s="1517" t="s">
        <v>58</v>
      </c>
      <c r="D50" s="1517" t="s">
        <v>2093</v>
      </c>
      <c r="E50" s="1417">
        <v>45457</v>
      </c>
      <c r="F50" s="1517" t="s">
        <v>46</v>
      </c>
      <c r="G50" s="1418"/>
    </row>
    <row r="51" spans="1:7" s="1424" customFormat="1" ht="45.75" customHeight="1" x14ac:dyDescent="0.25">
      <c r="A51" s="1765" t="s">
        <v>46</v>
      </c>
      <c r="B51" s="1517" t="s">
        <v>57</v>
      </c>
      <c r="C51" s="1517" t="s">
        <v>58</v>
      </c>
      <c r="D51" s="1517" t="s">
        <v>2094</v>
      </c>
      <c r="E51" s="1417">
        <v>45464</v>
      </c>
      <c r="F51" s="1517" t="s">
        <v>46</v>
      </c>
      <c r="G51" s="1418"/>
    </row>
    <row r="52" spans="1:7" s="1424" customFormat="1" ht="45.75" customHeight="1" x14ac:dyDescent="0.25">
      <c r="A52" s="1765" t="s">
        <v>46</v>
      </c>
      <c r="B52" s="1517" t="s">
        <v>57</v>
      </c>
      <c r="C52" s="1517" t="s">
        <v>58</v>
      </c>
      <c r="D52" s="1517" t="s">
        <v>2095</v>
      </c>
      <c r="E52" s="1417">
        <v>45471</v>
      </c>
      <c r="F52" s="1517" t="s">
        <v>46</v>
      </c>
      <c r="G52" s="1418"/>
    </row>
    <row r="53" spans="1:7" s="1424" customFormat="1" ht="35.25" customHeight="1" x14ac:dyDescent="0.25">
      <c r="A53" s="1765" t="s">
        <v>46</v>
      </c>
      <c r="B53" s="1517" t="s">
        <v>57</v>
      </c>
      <c r="C53" s="1517" t="s">
        <v>58</v>
      </c>
      <c r="D53" s="1517" t="s">
        <v>2169</v>
      </c>
      <c r="E53" s="1417">
        <v>45478</v>
      </c>
      <c r="F53" s="1517" t="s">
        <v>46</v>
      </c>
      <c r="G53" s="1418"/>
    </row>
    <row r="54" spans="1:7" s="1424" customFormat="1" ht="35.25" customHeight="1" x14ac:dyDescent="0.25">
      <c r="A54" s="1765" t="s">
        <v>46</v>
      </c>
      <c r="B54" s="1517" t="s">
        <v>57</v>
      </c>
      <c r="C54" s="1517" t="s">
        <v>58</v>
      </c>
      <c r="D54" s="1517" t="s">
        <v>2170</v>
      </c>
      <c r="E54" s="1417">
        <v>45485</v>
      </c>
      <c r="F54" s="1517" t="s">
        <v>46</v>
      </c>
      <c r="G54" s="1418"/>
    </row>
    <row r="55" spans="1:7" s="1424" customFormat="1" ht="35.25" customHeight="1" x14ac:dyDescent="0.25">
      <c r="A55" s="1765" t="s">
        <v>46</v>
      </c>
      <c r="B55" s="1517" t="s">
        <v>57</v>
      </c>
      <c r="C55" s="1517" t="s">
        <v>58</v>
      </c>
      <c r="D55" s="1517" t="s">
        <v>2171</v>
      </c>
      <c r="E55" s="1417">
        <v>45492</v>
      </c>
      <c r="F55" s="1517" t="s">
        <v>46</v>
      </c>
      <c r="G55" s="1418"/>
    </row>
    <row r="56" spans="1:7" s="1424" customFormat="1" ht="35.25" customHeight="1" x14ac:dyDescent="0.25">
      <c r="A56" s="1765" t="s">
        <v>46</v>
      </c>
      <c r="B56" s="1517" t="s">
        <v>57</v>
      </c>
      <c r="C56" s="1517" t="s">
        <v>58</v>
      </c>
      <c r="D56" s="1517" t="s">
        <v>2172</v>
      </c>
      <c r="E56" s="1417">
        <v>45499</v>
      </c>
      <c r="F56" s="1517" t="s">
        <v>46</v>
      </c>
      <c r="G56" s="1418"/>
    </row>
    <row r="57" spans="1:7" s="1424" customFormat="1" ht="35.25" customHeight="1" x14ac:dyDescent="0.25">
      <c r="A57" s="1765" t="s">
        <v>46</v>
      </c>
      <c r="B57" s="1517" t="s">
        <v>57</v>
      </c>
      <c r="C57" s="1517" t="s">
        <v>58</v>
      </c>
      <c r="D57" s="1517" t="s">
        <v>2173</v>
      </c>
      <c r="E57" s="1417">
        <v>45513</v>
      </c>
      <c r="F57" s="1517" t="s">
        <v>46</v>
      </c>
      <c r="G57" s="1418"/>
    </row>
    <row r="58" spans="1:7" s="1424" customFormat="1" ht="35.25" customHeight="1" x14ac:dyDescent="0.25">
      <c r="A58" s="1765" t="s">
        <v>46</v>
      </c>
      <c r="B58" s="1517" t="s">
        <v>57</v>
      </c>
      <c r="C58" s="1517" t="s">
        <v>58</v>
      </c>
      <c r="D58" s="1517" t="s">
        <v>2174</v>
      </c>
      <c r="E58" s="1417">
        <v>45520</v>
      </c>
      <c r="F58" s="1517" t="s">
        <v>46</v>
      </c>
      <c r="G58" s="1418"/>
    </row>
    <row r="59" spans="1:7" s="1424" customFormat="1" ht="35.25" customHeight="1" x14ac:dyDescent="0.25">
      <c r="A59" s="1765" t="s">
        <v>46</v>
      </c>
      <c r="B59" s="1517" t="s">
        <v>57</v>
      </c>
      <c r="C59" s="1517" t="s">
        <v>58</v>
      </c>
      <c r="D59" s="1517" t="s">
        <v>2175</v>
      </c>
      <c r="E59" s="1417">
        <v>45527</v>
      </c>
      <c r="F59" s="1517" t="s">
        <v>46</v>
      </c>
      <c r="G59" s="1418"/>
    </row>
    <row r="60" spans="1:7" s="1424" customFormat="1" ht="35.25" customHeight="1" x14ac:dyDescent="0.25">
      <c r="A60" s="1765" t="s">
        <v>46</v>
      </c>
      <c r="B60" s="1517" t="s">
        <v>57</v>
      </c>
      <c r="C60" s="1517" t="s">
        <v>58</v>
      </c>
      <c r="D60" s="1517" t="s">
        <v>2322</v>
      </c>
      <c r="E60" s="1417">
        <v>45541</v>
      </c>
      <c r="F60" s="1517" t="s">
        <v>46</v>
      </c>
      <c r="G60" s="1418"/>
    </row>
    <row r="61" spans="1:7" s="1424" customFormat="1" ht="35.25" customHeight="1" x14ac:dyDescent="0.25">
      <c r="A61" s="1765" t="s">
        <v>46</v>
      </c>
      <c r="B61" s="1517" t="s">
        <v>57</v>
      </c>
      <c r="C61" s="1517" t="s">
        <v>58</v>
      </c>
      <c r="D61" s="1517" t="s">
        <v>2323</v>
      </c>
      <c r="E61" s="1417">
        <v>45548</v>
      </c>
      <c r="F61" s="1517" t="s">
        <v>46</v>
      </c>
      <c r="G61" s="1418"/>
    </row>
    <row r="62" spans="1:7" s="1424" customFormat="1" ht="35.25" customHeight="1" x14ac:dyDescent="0.25">
      <c r="A62" s="1765" t="s">
        <v>46</v>
      </c>
      <c r="B62" s="1517" t="s">
        <v>57</v>
      </c>
      <c r="C62" s="1517" t="s">
        <v>58</v>
      </c>
      <c r="D62" s="1517" t="s">
        <v>2324</v>
      </c>
      <c r="E62" s="1417">
        <v>45555</v>
      </c>
      <c r="F62" s="1517" t="s">
        <v>46</v>
      </c>
      <c r="G62" s="1418"/>
    </row>
    <row r="63" spans="1:7" s="1424" customFormat="1" ht="35.25" customHeight="1" x14ac:dyDescent="0.25">
      <c r="A63" s="1765" t="s">
        <v>46</v>
      </c>
      <c r="B63" s="1517" t="s">
        <v>57</v>
      </c>
      <c r="C63" s="1517" t="s">
        <v>58</v>
      </c>
      <c r="D63" s="1517" t="s">
        <v>2325</v>
      </c>
      <c r="E63" s="1417">
        <v>45562</v>
      </c>
      <c r="F63" s="1517" t="s">
        <v>46</v>
      </c>
      <c r="G63" s="1418"/>
    </row>
    <row r="64" spans="1:7" s="1424" customFormat="1" ht="35.25" customHeight="1" x14ac:dyDescent="0.25">
      <c r="A64" s="1765" t="s">
        <v>46</v>
      </c>
      <c r="B64" s="1517" t="s">
        <v>57</v>
      </c>
      <c r="C64" s="1516" t="s">
        <v>58</v>
      </c>
      <c r="D64" s="1517" t="s">
        <v>59</v>
      </c>
      <c r="E64" s="1417">
        <v>45296</v>
      </c>
      <c r="F64" s="1517" t="s">
        <v>46</v>
      </c>
      <c r="G64" s="1418"/>
    </row>
    <row r="65" spans="1:7" s="1424" customFormat="1" ht="35.25" customHeight="1" x14ac:dyDescent="0.25">
      <c r="A65" s="1765" t="s">
        <v>46</v>
      </c>
      <c r="B65" s="1517" t="s">
        <v>57</v>
      </c>
      <c r="C65" s="1517" t="s">
        <v>58</v>
      </c>
      <c r="D65" s="1517" t="s">
        <v>60</v>
      </c>
      <c r="E65" s="1417">
        <v>45303</v>
      </c>
      <c r="F65" s="1517" t="s">
        <v>46</v>
      </c>
      <c r="G65" s="1418"/>
    </row>
    <row r="66" spans="1:7" s="1424" customFormat="1" ht="35.25" customHeight="1" x14ac:dyDescent="0.25">
      <c r="A66" s="1766" t="s">
        <v>46</v>
      </c>
      <c r="B66" s="1517" t="s">
        <v>57</v>
      </c>
      <c r="C66" s="1517" t="s">
        <v>58</v>
      </c>
      <c r="D66" s="1517" t="s">
        <v>61</v>
      </c>
      <c r="E66" s="1417">
        <v>45352</v>
      </c>
      <c r="F66" s="1517" t="s">
        <v>46</v>
      </c>
      <c r="G66" s="1432"/>
    </row>
    <row r="67" spans="1:7" s="1424" customFormat="1" ht="35.25" customHeight="1" x14ac:dyDescent="0.25">
      <c r="A67" s="1766" t="s">
        <v>46</v>
      </c>
      <c r="B67" s="1517" t="s">
        <v>57</v>
      </c>
      <c r="C67" s="1517" t="s">
        <v>58</v>
      </c>
      <c r="D67" s="1517" t="s">
        <v>62</v>
      </c>
      <c r="E67" s="1417">
        <v>45359</v>
      </c>
      <c r="F67" s="1517" t="s">
        <v>46</v>
      </c>
      <c r="G67" s="1432"/>
    </row>
    <row r="68" spans="1:7" s="1424" customFormat="1" ht="35.25" customHeight="1" x14ac:dyDescent="0.25">
      <c r="A68" s="1766" t="s">
        <v>46</v>
      </c>
      <c r="B68" s="1517" t="s">
        <v>57</v>
      </c>
      <c r="C68" s="1517" t="s">
        <v>58</v>
      </c>
      <c r="D68" s="1517" t="s">
        <v>63</v>
      </c>
      <c r="E68" s="1417">
        <v>45366</v>
      </c>
      <c r="F68" s="1517" t="s">
        <v>46</v>
      </c>
      <c r="G68" s="1432"/>
    </row>
    <row r="69" spans="1:7" s="1424" customFormat="1" ht="35.25" customHeight="1" x14ac:dyDescent="0.25">
      <c r="A69" s="1766" t="s">
        <v>46</v>
      </c>
      <c r="B69" s="1517" t="s">
        <v>57</v>
      </c>
      <c r="C69" s="1517" t="s">
        <v>58</v>
      </c>
      <c r="D69" s="1517" t="s">
        <v>64</v>
      </c>
      <c r="E69" s="1417">
        <v>45380</v>
      </c>
      <c r="F69" s="1517" t="s">
        <v>46</v>
      </c>
      <c r="G69" s="1432"/>
    </row>
    <row r="70" spans="1:7" s="1424" customFormat="1" ht="35.25" customHeight="1" x14ac:dyDescent="0.25">
      <c r="A70" s="1766" t="s">
        <v>46</v>
      </c>
      <c r="B70" s="1517" t="s">
        <v>57</v>
      </c>
      <c r="C70" s="1517" t="s">
        <v>58</v>
      </c>
      <c r="D70" s="1517" t="s">
        <v>1337</v>
      </c>
      <c r="E70" s="1417">
        <v>45387</v>
      </c>
      <c r="F70" s="1517" t="s">
        <v>46</v>
      </c>
      <c r="G70" s="1432"/>
    </row>
    <row r="71" spans="1:7" s="1424" customFormat="1" ht="35.25" customHeight="1" x14ac:dyDescent="0.25">
      <c r="A71" s="1766" t="s">
        <v>46</v>
      </c>
      <c r="B71" s="1517" t="s">
        <v>57</v>
      </c>
      <c r="C71" s="1517" t="s">
        <v>58</v>
      </c>
      <c r="D71" s="1517" t="s">
        <v>1338</v>
      </c>
      <c r="E71" s="1417">
        <v>45408</v>
      </c>
      <c r="F71" s="1517" t="s">
        <v>46</v>
      </c>
      <c r="G71" s="1432"/>
    </row>
    <row r="72" spans="1:7" s="1424" customFormat="1" ht="35.25" customHeight="1" x14ac:dyDescent="0.25">
      <c r="A72" s="1766" t="s">
        <v>46</v>
      </c>
      <c r="B72" s="1517" t="s">
        <v>57</v>
      </c>
      <c r="C72" s="1517" t="s">
        <v>58</v>
      </c>
      <c r="D72" s="1517" t="s">
        <v>1417</v>
      </c>
      <c r="E72" s="1417">
        <v>45422</v>
      </c>
      <c r="F72" s="1517" t="s">
        <v>46</v>
      </c>
      <c r="G72" s="1432"/>
    </row>
    <row r="73" spans="1:7" s="1424" customFormat="1" ht="35.25" customHeight="1" x14ac:dyDescent="0.25">
      <c r="A73" s="1766" t="s">
        <v>46</v>
      </c>
      <c r="B73" s="1517" t="s">
        <v>57</v>
      </c>
      <c r="C73" s="1517" t="s">
        <v>58</v>
      </c>
      <c r="D73" s="1517" t="s">
        <v>1439</v>
      </c>
      <c r="E73" s="1417">
        <v>45464</v>
      </c>
      <c r="F73" s="1517" t="s">
        <v>46</v>
      </c>
      <c r="G73" s="1432"/>
    </row>
    <row r="74" spans="1:7" s="1424" customFormat="1" ht="35.25" customHeight="1" x14ac:dyDescent="0.25">
      <c r="A74" s="1766" t="s">
        <v>46</v>
      </c>
      <c r="B74" s="1517" t="s">
        <v>57</v>
      </c>
      <c r="C74" s="1517" t="s">
        <v>58</v>
      </c>
      <c r="D74" s="1517" t="s">
        <v>1440</v>
      </c>
      <c r="E74" s="1417">
        <v>45471</v>
      </c>
      <c r="F74" s="1517" t="s">
        <v>46</v>
      </c>
      <c r="G74" s="1432"/>
    </row>
    <row r="75" spans="1:7" s="1424" customFormat="1" ht="35.25" customHeight="1" x14ac:dyDescent="0.25">
      <c r="A75" s="1765" t="s">
        <v>46</v>
      </c>
      <c r="B75" s="1517" t="s">
        <v>57</v>
      </c>
      <c r="C75" s="1517" t="s">
        <v>58</v>
      </c>
      <c r="D75" s="1517" t="s">
        <v>2096</v>
      </c>
      <c r="E75" s="1417">
        <v>45478</v>
      </c>
      <c r="F75" s="1517" t="s">
        <v>46</v>
      </c>
      <c r="G75" s="1432"/>
    </row>
    <row r="76" spans="1:7" s="1424" customFormat="1" ht="35.25" customHeight="1" x14ac:dyDescent="0.25">
      <c r="A76" s="1765" t="s">
        <v>46</v>
      </c>
      <c r="B76" s="1517" t="s">
        <v>57</v>
      </c>
      <c r="C76" s="1517" t="s">
        <v>58</v>
      </c>
      <c r="D76" s="1517" t="s">
        <v>2097</v>
      </c>
      <c r="E76" s="1417">
        <v>45485</v>
      </c>
      <c r="F76" s="1517" t="s">
        <v>46</v>
      </c>
      <c r="G76" s="1418"/>
    </row>
    <row r="77" spans="1:7" s="1424" customFormat="1" ht="35.25" customHeight="1" x14ac:dyDescent="0.25">
      <c r="A77" s="1765" t="s">
        <v>46</v>
      </c>
      <c r="B77" s="1517" t="s">
        <v>57</v>
      </c>
      <c r="C77" s="1517" t="s">
        <v>58</v>
      </c>
      <c r="D77" s="1517" t="s">
        <v>2098</v>
      </c>
      <c r="E77" s="1417">
        <v>45492</v>
      </c>
      <c r="F77" s="1517" t="s">
        <v>46</v>
      </c>
      <c r="G77" s="1418"/>
    </row>
    <row r="78" spans="1:7" s="1424" customFormat="1" ht="35.25" customHeight="1" x14ac:dyDescent="0.25">
      <c r="A78" s="1765" t="s">
        <v>46</v>
      </c>
      <c r="B78" s="1517" t="s">
        <v>57</v>
      </c>
      <c r="C78" s="1517" t="s">
        <v>58</v>
      </c>
      <c r="D78" s="1517" t="s">
        <v>2099</v>
      </c>
      <c r="E78" s="1417">
        <v>45499</v>
      </c>
      <c r="F78" s="1517" t="s">
        <v>46</v>
      </c>
      <c r="G78" s="1418"/>
    </row>
    <row r="79" spans="1:7" s="1424" customFormat="1" ht="43.5" customHeight="1" x14ac:dyDescent="0.25">
      <c r="A79" s="1765" t="s">
        <v>46</v>
      </c>
      <c r="B79" s="1517" t="s">
        <v>57</v>
      </c>
      <c r="C79" s="1517" t="s">
        <v>58</v>
      </c>
      <c r="D79" s="1517" t="s">
        <v>2100</v>
      </c>
      <c r="E79" s="1417">
        <v>45506</v>
      </c>
      <c r="F79" s="1517" t="s">
        <v>46</v>
      </c>
      <c r="G79" s="1418"/>
    </row>
    <row r="80" spans="1:7" s="1424" customFormat="1" ht="45.75" customHeight="1" x14ac:dyDescent="0.25">
      <c r="A80" s="1766" t="s">
        <v>46</v>
      </c>
      <c r="B80" s="1517" t="s">
        <v>57</v>
      </c>
      <c r="C80" s="1517" t="s">
        <v>58</v>
      </c>
      <c r="D80" s="1517" t="s">
        <v>2101</v>
      </c>
      <c r="E80" s="1417">
        <v>45513</v>
      </c>
      <c r="F80" s="1517" t="s">
        <v>46</v>
      </c>
      <c r="G80" s="1418"/>
    </row>
    <row r="81" spans="1:7" s="1424" customFormat="1" ht="35.25" customHeight="1" x14ac:dyDescent="0.25">
      <c r="A81" s="1766" t="s">
        <v>46</v>
      </c>
      <c r="B81" s="1517" t="s">
        <v>57</v>
      </c>
      <c r="C81" s="1517" t="s">
        <v>58</v>
      </c>
      <c r="D81" s="1517" t="s">
        <v>2102</v>
      </c>
      <c r="E81" s="1417">
        <v>45520</v>
      </c>
      <c r="F81" s="1517" t="s">
        <v>46</v>
      </c>
      <c r="G81" s="1418"/>
    </row>
    <row r="82" spans="1:7" s="1424" customFormat="1" ht="35.25" customHeight="1" x14ac:dyDescent="0.25">
      <c r="A82" s="1766" t="s">
        <v>46</v>
      </c>
      <c r="B82" s="1517" t="s">
        <v>57</v>
      </c>
      <c r="C82" s="1517" t="s">
        <v>58</v>
      </c>
      <c r="D82" s="1517" t="s">
        <v>2103</v>
      </c>
      <c r="E82" s="1417">
        <v>45527</v>
      </c>
      <c r="F82" s="1517" t="s">
        <v>46</v>
      </c>
      <c r="G82" s="1418"/>
    </row>
    <row r="83" spans="1:7" s="1424" customFormat="1" ht="45.75" customHeight="1" x14ac:dyDescent="0.25">
      <c r="A83" s="1766" t="s">
        <v>46</v>
      </c>
      <c r="B83" s="1517" t="s">
        <v>57</v>
      </c>
      <c r="C83" s="1517" t="s">
        <v>58</v>
      </c>
      <c r="D83" s="1517" t="s">
        <v>2104</v>
      </c>
      <c r="E83" s="1417">
        <v>45534</v>
      </c>
      <c r="F83" s="1517" t="s">
        <v>46</v>
      </c>
      <c r="G83" s="1418"/>
    </row>
    <row r="84" spans="1:7" s="1424" customFormat="1" ht="35.25" customHeight="1" x14ac:dyDescent="0.25">
      <c r="A84" s="1765" t="s">
        <v>46</v>
      </c>
      <c r="B84" s="1517" t="s">
        <v>57</v>
      </c>
      <c r="C84" s="1517" t="s">
        <v>58</v>
      </c>
      <c r="D84" s="1517" t="s">
        <v>2105</v>
      </c>
      <c r="E84" s="1417">
        <v>45541</v>
      </c>
      <c r="F84" s="1517" t="s">
        <v>46</v>
      </c>
      <c r="G84" s="1418"/>
    </row>
    <row r="85" spans="1:7" s="1424" customFormat="1" ht="35.25" customHeight="1" x14ac:dyDescent="0.25">
      <c r="A85" s="1765" t="s">
        <v>46</v>
      </c>
      <c r="B85" s="1517" t="s">
        <v>57</v>
      </c>
      <c r="C85" s="1517" t="s">
        <v>58</v>
      </c>
      <c r="D85" s="1517" t="s">
        <v>2106</v>
      </c>
      <c r="E85" s="1417">
        <v>45548</v>
      </c>
      <c r="F85" s="1517" t="s">
        <v>46</v>
      </c>
      <c r="G85" s="1432"/>
    </row>
    <row r="86" spans="1:7" s="1424" customFormat="1" ht="35.25" customHeight="1" x14ac:dyDescent="0.25">
      <c r="A86" s="1765" t="s">
        <v>46</v>
      </c>
      <c r="B86" s="1517" t="s">
        <v>57</v>
      </c>
      <c r="C86" s="1517" t="s">
        <v>58</v>
      </c>
      <c r="D86" s="1517" t="s">
        <v>2107</v>
      </c>
      <c r="E86" s="1417">
        <v>45555</v>
      </c>
      <c r="F86" s="1517" t="s">
        <v>46</v>
      </c>
      <c r="G86" s="1432"/>
    </row>
    <row r="87" spans="1:7" s="1424" customFormat="1" ht="35.25" customHeight="1" x14ac:dyDescent="0.25">
      <c r="A87" s="1765" t="s">
        <v>46</v>
      </c>
      <c r="B87" s="1517" t="s">
        <v>57</v>
      </c>
      <c r="C87" s="1517" t="s">
        <v>58</v>
      </c>
      <c r="D87" s="1517" t="s">
        <v>2108</v>
      </c>
      <c r="E87" s="1417">
        <v>45562</v>
      </c>
      <c r="F87" s="1517" t="s">
        <v>46</v>
      </c>
      <c r="G87" s="1418"/>
    </row>
    <row r="88" spans="1:7" s="1424" customFormat="1" ht="35.25" customHeight="1" x14ac:dyDescent="0.25">
      <c r="A88" s="1765" t="s">
        <v>46</v>
      </c>
      <c r="B88" s="1517" t="s">
        <v>57</v>
      </c>
      <c r="C88" s="1517" t="s">
        <v>58</v>
      </c>
      <c r="D88" s="1517" t="s">
        <v>2176</v>
      </c>
      <c r="E88" s="1417">
        <v>45569</v>
      </c>
      <c r="F88" s="1517" t="s">
        <v>46</v>
      </c>
      <c r="G88" s="1418"/>
    </row>
    <row r="89" spans="1:7" s="1424" customFormat="1" ht="35.25" customHeight="1" x14ac:dyDescent="0.25">
      <c r="A89" s="1765" t="s">
        <v>46</v>
      </c>
      <c r="B89" s="1517" t="s">
        <v>57</v>
      </c>
      <c r="C89" s="1517" t="s">
        <v>58</v>
      </c>
      <c r="D89" s="1517" t="s">
        <v>2177</v>
      </c>
      <c r="E89" s="1417">
        <v>45576</v>
      </c>
      <c r="F89" s="1517" t="s">
        <v>46</v>
      </c>
      <c r="G89" s="1418"/>
    </row>
    <row r="90" spans="1:7" s="1424" customFormat="1" ht="35.25" customHeight="1" x14ac:dyDescent="0.25">
      <c r="A90" s="1765" t="s">
        <v>46</v>
      </c>
      <c r="B90" s="1517" t="s">
        <v>57</v>
      </c>
      <c r="C90" s="1517" t="s">
        <v>58</v>
      </c>
      <c r="D90" s="1517" t="s">
        <v>2178</v>
      </c>
      <c r="E90" s="1417">
        <v>45590</v>
      </c>
      <c r="F90" s="1517" t="s">
        <v>46</v>
      </c>
      <c r="G90" s="1418"/>
    </row>
    <row r="91" spans="1:7" s="1424" customFormat="1" ht="35.25" customHeight="1" x14ac:dyDescent="0.25">
      <c r="A91" s="1765" t="s">
        <v>46</v>
      </c>
      <c r="B91" s="1517" t="s">
        <v>57</v>
      </c>
      <c r="C91" s="1517" t="s">
        <v>58</v>
      </c>
      <c r="D91" s="1517" t="s">
        <v>2179</v>
      </c>
      <c r="E91" s="1417">
        <v>45597</v>
      </c>
      <c r="F91" s="1517" t="s">
        <v>46</v>
      </c>
      <c r="G91" s="1418"/>
    </row>
    <row r="92" spans="1:7" s="1424" customFormat="1" ht="35.25" customHeight="1" x14ac:dyDescent="0.25">
      <c r="A92" s="1765" t="s">
        <v>46</v>
      </c>
      <c r="B92" s="1517" t="s">
        <v>57</v>
      </c>
      <c r="C92" s="1517" t="s">
        <v>58</v>
      </c>
      <c r="D92" s="1517" t="s">
        <v>2180</v>
      </c>
      <c r="E92" s="1417">
        <v>45604</v>
      </c>
      <c r="F92" s="1517" t="s">
        <v>46</v>
      </c>
    </row>
    <row r="93" spans="1:7" s="1424" customFormat="1" ht="49.5" customHeight="1" x14ac:dyDescent="0.25">
      <c r="A93" s="1765" t="s">
        <v>46</v>
      </c>
      <c r="B93" s="1517" t="s">
        <v>57</v>
      </c>
      <c r="C93" s="1517" t="s">
        <v>58</v>
      </c>
      <c r="D93" s="1517" t="s">
        <v>2181</v>
      </c>
      <c r="E93" s="1417">
        <v>45611</v>
      </c>
      <c r="F93" s="1517" t="s">
        <v>46</v>
      </c>
      <c r="G93" s="1418"/>
    </row>
    <row r="94" spans="1:7" s="1424" customFormat="1" ht="49.5" customHeight="1" x14ac:dyDescent="0.25">
      <c r="A94" s="1765" t="s">
        <v>46</v>
      </c>
      <c r="B94" s="1517" t="s">
        <v>57</v>
      </c>
      <c r="C94" s="1517" t="s">
        <v>58</v>
      </c>
      <c r="D94" s="1517" t="s">
        <v>2182</v>
      </c>
      <c r="E94" s="1417">
        <v>45618</v>
      </c>
      <c r="F94" s="1517" t="s">
        <v>46</v>
      </c>
      <c r="G94" s="1418"/>
    </row>
    <row r="95" spans="1:7" s="1424" customFormat="1" ht="49.5" customHeight="1" x14ac:dyDescent="0.25">
      <c r="A95" s="1765" t="s">
        <v>46</v>
      </c>
      <c r="B95" s="1517" t="s">
        <v>57</v>
      </c>
      <c r="C95" s="1517" t="s">
        <v>58</v>
      </c>
      <c r="D95" s="1517" t="s">
        <v>2326</v>
      </c>
      <c r="E95" s="1417">
        <v>45625</v>
      </c>
      <c r="F95" s="1517" t="s">
        <v>46</v>
      </c>
      <c r="G95" s="1418"/>
    </row>
    <row r="96" spans="1:7" s="1424" customFormat="1" ht="49.5" customHeight="1" x14ac:dyDescent="0.25">
      <c r="A96" s="1765" t="s">
        <v>46</v>
      </c>
      <c r="B96" s="1517" t="s">
        <v>57</v>
      </c>
      <c r="C96" s="1517" t="s">
        <v>58</v>
      </c>
      <c r="D96" s="1517" t="s">
        <v>2327</v>
      </c>
      <c r="E96" s="1417">
        <v>45632</v>
      </c>
      <c r="F96" s="1517" t="s">
        <v>46</v>
      </c>
      <c r="G96" s="1432"/>
    </row>
    <row r="97" spans="1:7" s="1424" customFormat="1" ht="49.5" customHeight="1" x14ac:dyDescent="0.25">
      <c r="A97" s="1765" t="s">
        <v>46</v>
      </c>
      <c r="B97" s="1517" t="s">
        <v>57</v>
      </c>
      <c r="C97" s="1517" t="s">
        <v>58</v>
      </c>
      <c r="D97" s="1517" t="s">
        <v>2328</v>
      </c>
      <c r="E97" s="1417">
        <v>45639</v>
      </c>
      <c r="F97" s="1517" t="s">
        <v>46</v>
      </c>
      <c r="G97" s="1432"/>
    </row>
    <row r="98" spans="1:7" s="1424" customFormat="1" ht="35.25" customHeight="1" x14ac:dyDescent="0.25">
      <c r="A98" s="1765" t="s">
        <v>46</v>
      </c>
      <c r="B98" s="1517" t="s">
        <v>57</v>
      </c>
      <c r="C98" s="1517" t="s">
        <v>58</v>
      </c>
      <c r="D98" s="1517" t="s">
        <v>2329</v>
      </c>
      <c r="E98" s="1417">
        <v>45646</v>
      </c>
      <c r="F98" s="1517" t="s">
        <v>46</v>
      </c>
      <c r="G98" s="1418"/>
    </row>
    <row r="99" spans="1:7" s="1424" customFormat="1" ht="35.25" customHeight="1" x14ac:dyDescent="0.25">
      <c r="A99" s="1765" t="s">
        <v>46</v>
      </c>
      <c r="B99" s="1517" t="s">
        <v>57</v>
      </c>
      <c r="C99" s="1517" t="s">
        <v>58</v>
      </c>
      <c r="D99" s="1517" t="s">
        <v>2330</v>
      </c>
      <c r="E99" s="1417">
        <v>45653</v>
      </c>
      <c r="F99" s="1517" t="s">
        <v>46</v>
      </c>
      <c r="G99" s="1418"/>
    </row>
    <row r="100" spans="1:7" s="1424" customFormat="1" ht="35.25" customHeight="1" x14ac:dyDescent="0.25">
      <c r="A100" s="1765" t="s">
        <v>7</v>
      </c>
      <c r="B100" s="1517" t="s">
        <v>2183</v>
      </c>
      <c r="C100" s="1517" t="s">
        <v>66</v>
      </c>
      <c r="D100" s="1517" t="s">
        <v>67</v>
      </c>
      <c r="E100" s="1417">
        <v>47716</v>
      </c>
      <c r="F100" s="1517" t="s">
        <v>35</v>
      </c>
      <c r="G100" s="1418"/>
    </row>
    <row r="101" spans="1:7" s="1424" customFormat="1" ht="35.25" customHeight="1" x14ac:dyDescent="0.25">
      <c r="A101" s="1765" t="s">
        <v>7</v>
      </c>
      <c r="B101" s="1517" t="s">
        <v>2184</v>
      </c>
      <c r="C101" s="1517" t="s">
        <v>1340</v>
      </c>
      <c r="D101" s="1517" t="s">
        <v>1341</v>
      </c>
      <c r="E101" s="1417">
        <v>48637</v>
      </c>
      <c r="F101" s="1517" t="s">
        <v>1373</v>
      </c>
      <c r="G101" s="1418"/>
    </row>
    <row r="102" spans="1:7" s="1424" customFormat="1" ht="35.25" customHeight="1" x14ac:dyDescent="0.25">
      <c r="A102" s="1765" t="s">
        <v>7</v>
      </c>
      <c r="B102" s="1517" t="s">
        <v>2185</v>
      </c>
      <c r="C102" s="1517" t="s">
        <v>68</v>
      </c>
      <c r="D102" s="1517" t="s">
        <v>69</v>
      </c>
      <c r="E102" s="1417">
        <v>46984</v>
      </c>
      <c r="F102" s="1517" t="s">
        <v>1373</v>
      </c>
      <c r="G102" s="1418"/>
    </row>
    <row r="103" spans="1:7" s="1424" customFormat="1" ht="35.25" customHeight="1" x14ac:dyDescent="0.25">
      <c r="A103" s="1765" t="s">
        <v>2331</v>
      </c>
      <c r="B103" s="1517" t="s">
        <v>2332</v>
      </c>
      <c r="C103" s="1517" t="s">
        <v>2333</v>
      </c>
      <c r="D103" s="1517" t="s">
        <v>2334</v>
      </c>
      <c r="E103" s="1417">
        <v>46360</v>
      </c>
      <c r="F103" s="1517" t="s">
        <v>219</v>
      </c>
      <c r="G103" s="1418"/>
    </row>
    <row r="104" spans="1:7" s="1424" customFormat="1" ht="35.25" customHeight="1" x14ac:dyDescent="0.25">
      <c r="A104" s="1765" t="s">
        <v>2331</v>
      </c>
      <c r="B104" s="1517" t="s">
        <v>2332</v>
      </c>
      <c r="C104" s="1517" t="s">
        <v>2333</v>
      </c>
      <c r="D104" s="1517" t="s">
        <v>2335</v>
      </c>
      <c r="E104" s="1417">
        <v>47080</v>
      </c>
      <c r="F104" s="1517" t="s">
        <v>219</v>
      </c>
      <c r="G104" s="1418"/>
    </row>
    <row r="105" spans="1:7" s="1424" customFormat="1" ht="35.25" customHeight="1" x14ac:dyDescent="0.25">
      <c r="A105" s="1765" t="s">
        <v>2331</v>
      </c>
      <c r="B105" s="1517" t="s">
        <v>2332</v>
      </c>
      <c r="C105" s="1517" t="s">
        <v>2333</v>
      </c>
      <c r="D105" s="1517" t="s">
        <v>2336</v>
      </c>
      <c r="E105" s="1417">
        <v>48160</v>
      </c>
      <c r="F105" s="1517" t="s">
        <v>219</v>
      </c>
      <c r="G105" s="1432"/>
    </row>
    <row r="106" spans="1:7" s="1424" customFormat="1" ht="35.25" customHeight="1" x14ac:dyDescent="0.25">
      <c r="A106" s="1765" t="s">
        <v>9</v>
      </c>
      <c r="B106" s="1517" t="s">
        <v>70</v>
      </c>
      <c r="C106" s="1517" t="s">
        <v>71</v>
      </c>
      <c r="D106" s="1517" t="s">
        <v>72</v>
      </c>
      <c r="E106" s="1417">
        <v>45630</v>
      </c>
      <c r="F106" s="1517" t="s">
        <v>73</v>
      </c>
      <c r="G106" s="1432"/>
    </row>
    <row r="107" spans="1:7" s="1424" customFormat="1" ht="35.25" customHeight="1" x14ac:dyDescent="0.25">
      <c r="A107" s="1765" t="s">
        <v>9</v>
      </c>
      <c r="B107" s="1517" t="s">
        <v>70</v>
      </c>
      <c r="C107" s="1517" t="s">
        <v>71</v>
      </c>
      <c r="D107" s="1517" t="s">
        <v>74</v>
      </c>
      <c r="E107" s="1417">
        <v>46350</v>
      </c>
      <c r="F107" s="1517" t="s">
        <v>73</v>
      </c>
      <c r="G107" s="1432"/>
    </row>
    <row r="108" spans="1:7" s="1424" customFormat="1" ht="45.75" customHeight="1" x14ac:dyDescent="0.25">
      <c r="A108" s="1765" t="s">
        <v>9</v>
      </c>
      <c r="B108" s="1517" t="s">
        <v>2186</v>
      </c>
      <c r="C108" s="1517" t="s">
        <v>76</v>
      </c>
      <c r="D108" s="1517" t="s">
        <v>77</v>
      </c>
      <c r="E108" s="1417">
        <v>45428</v>
      </c>
      <c r="F108" s="1517" t="s">
        <v>73</v>
      </c>
      <c r="G108" s="1418"/>
    </row>
    <row r="109" spans="1:7" s="1424" customFormat="1" ht="45.75" customHeight="1" x14ac:dyDescent="0.25">
      <c r="A109" s="1765" t="s">
        <v>9</v>
      </c>
      <c r="B109" s="1517" t="s">
        <v>2187</v>
      </c>
      <c r="C109" s="1517" t="s">
        <v>79</v>
      </c>
      <c r="D109" s="1517" t="s">
        <v>80</v>
      </c>
      <c r="E109" s="1417">
        <v>45521</v>
      </c>
      <c r="F109" s="1517" t="s">
        <v>73</v>
      </c>
      <c r="G109" s="1418"/>
    </row>
    <row r="110" spans="1:7" s="1424" customFormat="1" ht="45.75" customHeight="1" x14ac:dyDescent="0.25">
      <c r="A110" s="1765" t="s">
        <v>9</v>
      </c>
      <c r="B110" s="1517" t="s">
        <v>2188</v>
      </c>
      <c r="C110" s="1517" t="s">
        <v>82</v>
      </c>
      <c r="D110" s="1517" t="s">
        <v>83</v>
      </c>
      <c r="E110" s="1417">
        <v>46067</v>
      </c>
      <c r="F110" s="1517" t="s">
        <v>73</v>
      </c>
      <c r="G110" s="1418"/>
    </row>
    <row r="111" spans="1:7" s="1424" customFormat="1" ht="45.75" customHeight="1" x14ac:dyDescent="0.25">
      <c r="A111" s="1765" t="s">
        <v>9</v>
      </c>
      <c r="B111" s="1517" t="s">
        <v>2189</v>
      </c>
      <c r="C111" s="1517" t="s">
        <v>85</v>
      </c>
      <c r="D111" s="1517" t="s">
        <v>86</v>
      </c>
      <c r="E111" s="1417">
        <v>47381</v>
      </c>
      <c r="F111" s="1517" t="s">
        <v>73</v>
      </c>
      <c r="G111" s="1418"/>
    </row>
    <row r="112" spans="1:7" s="1424" customFormat="1" ht="45.75" customHeight="1" x14ac:dyDescent="0.25">
      <c r="A112" s="1765" t="s">
        <v>9</v>
      </c>
      <c r="B112" s="1517" t="s">
        <v>2190</v>
      </c>
      <c r="C112" s="1517" t="s">
        <v>1342</v>
      </c>
      <c r="D112" s="1517" t="s">
        <v>1343</v>
      </c>
      <c r="E112" s="1417">
        <v>47540</v>
      </c>
      <c r="F112" s="1517" t="s">
        <v>73</v>
      </c>
      <c r="G112" s="1418"/>
    </row>
    <row r="113" spans="1:7" s="1424" customFormat="1" ht="35.25" customHeight="1" x14ac:dyDescent="0.25">
      <c r="A113" s="1765" t="s">
        <v>10</v>
      </c>
      <c r="B113" s="1517" t="s">
        <v>2191</v>
      </c>
      <c r="C113" s="1517" t="s">
        <v>87</v>
      </c>
      <c r="D113" s="1517" t="s">
        <v>88</v>
      </c>
      <c r="E113" s="1417">
        <v>47689</v>
      </c>
      <c r="F113" s="1517" t="s">
        <v>89</v>
      </c>
      <c r="G113" s="1418"/>
    </row>
    <row r="114" spans="1:7" s="1424" customFormat="1" ht="35.25" customHeight="1" x14ac:dyDescent="0.25">
      <c r="A114" s="1765" t="s">
        <v>10</v>
      </c>
      <c r="B114" s="1517" t="s">
        <v>2191</v>
      </c>
      <c r="C114" s="1517" t="s">
        <v>87</v>
      </c>
      <c r="D114" s="1517" t="s">
        <v>90</v>
      </c>
      <c r="E114" s="1417">
        <v>47329</v>
      </c>
      <c r="F114" s="1517" t="s">
        <v>89</v>
      </c>
      <c r="G114" s="1418"/>
    </row>
    <row r="115" spans="1:7" s="1424" customFormat="1" ht="35.25" customHeight="1" x14ac:dyDescent="0.25">
      <c r="A115" s="1765" t="s">
        <v>10</v>
      </c>
      <c r="B115" s="1517" t="s">
        <v>2191</v>
      </c>
      <c r="C115" s="1517" t="s">
        <v>87</v>
      </c>
      <c r="D115" s="1517" t="s">
        <v>91</v>
      </c>
      <c r="E115" s="1417">
        <v>46969</v>
      </c>
      <c r="F115" s="1517" t="s">
        <v>89</v>
      </c>
      <c r="G115" s="1418"/>
    </row>
    <row r="116" spans="1:7" s="1424" customFormat="1" ht="35.25" customHeight="1" x14ac:dyDescent="0.25">
      <c r="A116" s="1765" t="s">
        <v>10</v>
      </c>
      <c r="B116" s="1517" t="s">
        <v>2191</v>
      </c>
      <c r="C116" s="1517" t="s">
        <v>87</v>
      </c>
      <c r="D116" s="1517" t="s">
        <v>92</v>
      </c>
      <c r="E116" s="1417">
        <v>46609</v>
      </c>
      <c r="F116" s="1517" t="s">
        <v>89</v>
      </c>
      <c r="G116" s="1418"/>
    </row>
    <row r="117" spans="1:7" s="1424" customFormat="1" ht="35.25" customHeight="1" x14ac:dyDescent="0.25">
      <c r="A117" s="1765" t="s">
        <v>11</v>
      </c>
      <c r="B117" s="1517" t="s">
        <v>2192</v>
      </c>
      <c r="C117" s="1517" t="s">
        <v>93</v>
      </c>
      <c r="D117" s="1517" t="s">
        <v>94</v>
      </c>
      <c r="E117" s="1417">
        <v>45584</v>
      </c>
      <c r="F117" s="1517" t="s">
        <v>30</v>
      </c>
      <c r="G117" s="1418"/>
    </row>
    <row r="118" spans="1:7" s="1424" customFormat="1" ht="35.25" customHeight="1" x14ac:dyDescent="0.25">
      <c r="A118" s="1765" t="s">
        <v>11</v>
      </c>
      <c r="B118" s="1517" t="s">
        <v>2193</v>
      </c>
      <c r="C118" s="1517" t="s">
        <v>95</v>
      </c>
      <c r="D118" s="1517" t="s">
        <v>96</v>
      </c>
      <c r="E118" s="1417">
        <v>47289</v>
      </c>
      <c r="F118" s="1517" t="s">
        <v>30</v>
      </c>
      <c r="G118" s="1418"/>
    </row>
    <row r="119" spans="1:7" s="1424" customFormat="1" ht="35.25" customHeight="1" x14ac:dyDescent="0.25">
      <c r="A119" s="1765" t="s">
        <v>12</v>
      </c>
      <c r="B119" s="1517" t="s">
        <v>97</v>
      </c>
      <c r="C119" s="1517" t="s">
        <v>98</v>
      </c>
      <c r="D119" s="1517" t="s">
        <v>99</v>
      </c>
      <c r="E119" s="1417">
        <v>45857</v>
      </c>
      <c r="F119" s="1517" t="s">
        <v>89</v>
      </c>
      <c r="G119" s="1418"/>
    </row>
    <row r="120" spans="1:7" s="1424" customFormat="1" ht="35.25" customHeight="1" x14ac:dyDescent="0.25">
      <c r="A120" s="1765" t="s">
        <v>12</v>
      </c>
      <c r="B120" s="1517" t="s">
        <v>1344</v>
      </c>
      <c r="C120" s="1517" t="s">
        <v>1345</v>
      </c>
      <c r="D120" s="1517" t="s">
        <v>1346</v>
      </c>
      <c r="E120" s="1417">
        <v>48644</v>
      </c>
      <c r="F120" s="1517" t="s">
        <v>89</v>
      </c>
      <c r="G120" s="1418"/>
    </row>
    <row r="121" spans="1:7" s="1424" customFormat="1" ht="35.25" customHeight="1" x14ac:dyDescent="0.25">
      <c r="A121" s="1765" t="s">
        <v>12</v>
      </c>
      <c r="B121" s="1517" t="s">
        <v>100</v>
      </c>
      <c r="C121" s="1517" t="s">
        <v>101</v>
      </c>
      <c r="D121" s="1517" t="s">
        <v>102</v>
      </c>
      <c r="E121" s="1417">
        <v>45953</v>
      </c>
      <c r="F121" s="1517" t="s">
        <v>89</v>
      </c>
      <c r="G121" s="1418"/>
    </row>
    <row r="122" spans="1:7" s="1424" customFormat="1" ht="35.25" customHeight="1" x14ac:dyDescent="0.25">
      <c r="A122" s="1765" t="s">
        <v>12</v>
      </c>
      <c r="B122" s="1517" t="s">
        <v>2194</v>
      </c>
      <c r="C122" s="1517" t="s">
        <v>104</v>
      </c>
      <c r="D122" s="1517" t="s">
        <v>105</v>
      </c>
      <c r="E122" s="1417">
        <v>48124</v>
      </c>
      <c r="F122" s="1517" t="s">
        <v>89</v>
      </c>
      <c r="G122" s="1418"/>
    </row>
    <row r="123" spans="1:7" s="1424" customFormat="1" ht="35.25" customHeight="1" x14ac:dyDescent="0.25">
      <c r="A123" s="1765" t="s">
        <v>12</v>
      </c>
      <c r="B123" s="1517" t="s">
        <v>2195</v>
      </c>
      <c r="C123" s="1517" t="s">
        <v>107</v>
      </c>
      <c r="D123" s="1517" t="s">
        <v>108</v>
      </c>
      <c r="E123" s="1417">
        <v>46605</v>
      </c>
      <c r="F123" s="1517" t="s">
        <v>109</v>
      </c>
      <c r="G123" s="1418"/>
    </row>
    <row r="124" spans="1:7" s="1424" customFormat="1" ht="35.25" customHeight="1" x14ac:dyDescent="0.25">
      <c r="A124" s="1765" t="s">
        <v>12</v>
      </c>
      <c r="B124" s="1517" t="s">
        <v>2196</v>
      </c>
      <c r="C124" s="1516" t="s">
        <v>110</v>
      </c>
      <c r="D124" s="1517" t="s">
        <v>111</v>
      </c>
      <c r="E124" s="1417">
        <v>47073</v>
      </c>
      <c r="F124" s="1517" t="s">
        <v>89</v>
      </c>
      <c r="G124" s="1418"/>
    </row>
    <row r="125" spans="1:7" s="1424" customFormat="1" ht="35.25" customHeight="1" x14ac:dyDescent="0.25">
      <c r="A125" s="1765" t="s">
        <v>12</v>
      </c>
      <c r="B125" s="1517" t="s">
        <v>2197</v>
      </c>
      <c r="C125" s="1517" t="s">
        <v>1419</v>
      </c>
      <c r="D125" s="1517" t="s">
        <v>1420</v>
      </c>
      <c r="E125" s="1417">
        <v>47575</v>
      </c>
      <c r="F125" s="1517" t="s">
        <v>89</v>
      </c>
      <c r="G125" s="1418"/>
    </row>
    <row r="126" spans="1:7" s="1424" customFormat="1" ht="35.25" customHeight="1" x14ac:dyDescent="0.25">
      <c r="A126" s="1766" t="s">
        <v>12</v>
      </c>
      <c r="B126" s="1517" t="s">
        <v>2198</v>
      </c>
      <c r="C126" s="1517" t="s">
        <v>2199</v>
      </c>
      <c r="D126" s="1517" t="s">
        <v>2200</v>
      </c>
      <c r="E126" s="1417">
        <v>45598</v>
      </c>
      <c r="F126" s="1517" t="s">
        <v>89</v>
      </c>
      <c r="G126" s="1432"/>
    </row>
    <row r="127" spans="1:7" s="1424" customFormat="1" ht="35.25" customHeight="1" x14ac:dyDescent="0.25">
      <c r="A127" s="1766" t="s">
        <v>13</v>
      </c>
      <c r="B127" s="1517" t="s">
        <v>1361</v>
      </c>
      <c r="C127" s="1517" t="s">
        <v>112</v>
      </c>
      <c r="D127" s="1517" t="s">
        <v>113</v>
      </c>
      <c r="E127" s="1417">
        <v>45519</v>
      </c>
      <c r="F127" s="1517" t="s">
        <v>109</v>
      </c>
      <c r="G127" s="1432"/>
    </row>
    <row r="128" spans="1:7" s="1424" customFormat="1" ht="35.25" customHeight="1" x14ac:dyDescent="0.25">
      <c r="A128" s="1766" t="s">
        <v>13</v>
      </c>
      <c r="B128" s="1517" t="s">
        <v>1362</v>
      </c>
      <c r="C128" s="1517" t="s">
        <v>114</v>
      </c>
      <c r="D128" s="1517" t="s">
        <v>115</v>
      </c>
      <c r="E128" s="1417">
        <v>45524</v>
      </c>
      <c r="F128" s="1517" t="s">
        <v>109</v>
      </c>
      <c r="G128" s="1432"/>
    </row>
    <row r="129" spans="1:7" s="1424" customFormat="1" ht="35.25" customHeight="1" x14ac:dyDescent="0.25">
      <c r="A129" s="1766" t="s">
        <v>13</v>
      </c>
      <c r="B129" s="1517" t="s">
        <v>1363</v>
      </c>
      <c r="C129" s="1517" t="s">
        <v>116</v>
      </c>
      <c r="D129" s="1517" t="s">
        <v>117</v>
      </c>
      <c r="E129" s="1417">
        <v>45391</v>
      </c>
      <c r="F129" s="1517" t="s">
        <v>109</v>
      </c>
      <c r="G129" s="1432"/>
    </row>
    <row r="130" spans="1:7" s="1424" customFormat="1" ht="35.25" customHeight="1" x14ac:dyDescent="0.25">
      <c r="A130" s="1766" t="s">
        <v>13</v>
      </c>
      <c r="B130" s="1517" t="s">
        <v>1363</v>
      </c>
      <c r="C130" s="1517" t="s">
        <v>116</v>
      </c>
      <c r="D130" s="1517" t="s">
        <v>118</v>
      </c>
      <c r="E130" s="1417">
        <v>45751</v>
      </c>
      <c r="F130" s="1517" t="s">
        <v>109</v>
      </c>
      <c r="G130" s="1432"/>
    </row>
    <row r="131" spans="1:7" s="1424" customFormat="1" ht="35.25" customHeight="1" x14ac:dyDescent="0.25">
      <c r="A131" s="1766" t="s">
        <v>13</v>
      </c>
      <c r="B131" s="1517" t="s">
        <v>1364</v>
      </c>
      <c r="C131" s="1517" t="s">
        <v>119</v>
      </c>
      <c r="D131" s="1517" t="s">
        <v>120</v>
      </c>
      <c r="E131" s="1417">
        <v>45874</v>
      </c>
      <c r="F131" s="1517" t="s">
        <v>109</v>
      </c>
      <c r="G131" s="1432"/>
    </row>
    <row r="132" spans="1:7" s="1424" customFormat="1" ht="35.25" customHeight="1" x14ac:dyDescent="0.25">
      <c r="A132" s="1766" t="s">
        <v>13</v>
      </c>
      <c r="B132" s="1517" t="s">
        <v>1364</v>
      </c>
      <c r="C132" s="1517" t="s">
        <v>119</v>
      </c>
      <c r="D132" s="1517" t="s">
        <v>121</v>
      </c>
      <c r="E132" s="1417">
        <v>46234</v>
      </c>
      <c r="F132" s="1517" t="s">
        <v>109</v>
      </c>
      <c r="G132" s="1432"/>
    </row>
    <row r="133" spans="1:7" s="1424" customFormat="1" ht="35.25" customHeight="1" x14ac:dyDescent="0.25">
      <c r="A133" s="1766" t="s">
        <v>13</v>
      </c>
      <c r="B133" s="1517" t="s">
        <v>122</v>
      </c>
      <c r="C133" s="1517" t="s">
        <v>123</v>
      </c>
      <c r="D133" s="1517" t="s">
        <v>124</v>
      </c>
      <c r="E133" s="1417">
        <v>46461</v>
      </c>
      <c r="F133" s="1517" t="s">
        <v>109</v>
      </c>
      <c r="G133" s="1432"/>
    </row>
    <row r="134" spans="1:7" s="1424" customFormat="1" ht="35.25" customHeight="1" x14ac:dyDescent="0.25">
      <c r="A134" s="1766" t="s">
        <v>13</v>
      </c>
      <c r="B134" s="1517" t="s">
        <v>125</v>
      </c>
      <c r="C134" s="1517" t="s">
        <v>126</v>
      </c>
      <c r="D134" s="1517" t="s">
        <v>127</v>
      </c>
      <c r="E134" s="1417">
        <v>46822</v>
      </c>
      <c r="F134" s="1517" t="s">
        <v>109</v>
      </c>
      <c r="G134" s="1432"/>
    </row>
    <row r="135" spans="1:7" s="1424" customFormat="1" ht="35.25" customHeight="1" x14ac:dyDescent="0.25">
      <c r="A135" s="1765" t="s">
        <v>13</v>
      </c>
      <c r="B135" s="1517" t="s">
        <v>128</v>
      </c>
      <c r="C135" s="1517" t="s">
        <v>129</v>
      </c>
      <c r="D135" s="1517" t="s">
        <v>130</v>
      </c>
      <c r="E135" s="1417">
        <v>46633</v>
      </c>
      <c r="F135" s="1517" t="s">
        <v>109</v>
      </c>
      <c r="G135" s="1432"/>
    </row>
    <row r="136" spans="1:7" s="1424" customFormat="1" ht="35.25" customHeight="1" x14ac:dyDescent="0.25">
      <c r="A136" s="1765" t="s">
        <v>13</v>
      </c>
      <c r="B136" s="1517" t="s">
        <v>131</v>
      </c>
      <c r="C136" s="1517" t="s">
        <v>132</v>
      </c>
      <c r="D136" s="1517" t="s">
        <v>133</v>
      </c>
      <c r="E136" s="1417">
        <v>46905</v>
      </c>
      <c r="F136" s="1517" t="s">
        <v>109</v>
      </c>
      <c r="G136" s="1418"/>
    </row>
    <row r="137" spans="1:7" s="1424" customFormat="1" ht="35.25" customHeight="1" x14ac:dyDescent="0.25">
      <c r="A137" s="1765" t="s">
        <v>13</v>
      </c>
      <c r="B137" s="1517" t="s">
        <v>1347</v>
      </c>
      <c r="C137" s="1517" t="s">
        <v>1348</v>
      </c>
      <c r="D137" s="1517" t="s">
        <v>1349</v>
      </c>
      <c r="E137" s="1417">
        <v>47380</v>
      </c>
      <c r="F137" s="1517" t="s">
        <v>109</v>
      </c>
      <c r="G137" s="1418"/>
    </row>
    <row r="138" spans="1:7" s="1424" customFormat="1" ht="35.25" customHeight="1" x14ac:dyDescent="0.25">
      <c r="A138" s="1765" t="s">
        <v>13</v>
      </c>
      <c r="B138" s="1517" t="s">
        <v>2337</v>
      </c>
      <c r="C138" s="1517" t="s">
        <v>2338</v>
      </c>
      <c r="D138" s="1517" t="s">
        <v>2339</v>
      </c>
      <c r="E138" s="1417">
        <v>47433</v>
      </c>
      <c r="F138" s="1517" t="s">
        <v>109</v>
      </c>
      <c r="G138" s="1418"/>
    </row>
    <row r="139" spans="1:7" s="1424" customFormat="1" ht="43.5" customHeight="1" x14ac:dyDescent="0.25">
      <c r="A139" s="1765" t="s">
        <v>13</v>
      </c>
      <c r="B139" s="1517" t="s">
        <v>2201</v>
      </c>
      <c r="C139" s="1517" t="s">
        <v>134</v>
      </c>
      <c r="D139" s="1517" t="s">
        <v>135</v>
      </c>
      <c r="E139" s="1417">
        <v>45554</v>
      </c>
      <c r="F139" s="1517" t="s">
        <v>109</v>
      </c>
      <c r="G139" s="1418"/>
    </row>
    <row r="140" spans="1:7" s="1424" customFormat="1" ht="45.75" customHeight="1" x14ac:dyDescent="0.25">
      <c r="A140" s="1766" t="s">
        <v>13</v>
      </c>
      <c r="B140" s="1517" t="s">
        <v>2201</v>
      </c>
      <c r="C140" s="1517" t="s">
        <v>134</v>
      </c>
      <c r="D140" s="1517" t="s">
        <v>136</v>
      </c>
      <c r="E140" s="1417">
        <v>45914</v>
      </c>
      <c r="F140" s="1517" t="s">
        <v>109</v>
      </c>
      <c r="G140" s="1418"/>
    </row>
    <row r="141" spans="1:7" s="1424" customFormat="1" ht="35.25" customHeight="1" x14ac:dyDescent="0.25">
      <c r="A141" s="1766" t="s">
        <v>13</v>
      </c>
      <c r="B141" s="1517" t="s">
        <v>2202</v>
      </c>
      <c r="C141" s="1517" t="s">
        <v>137</v>
      </c>
      <c r="D141" s="1517" t="s">
        <v>138</v>
      </c>
      <c r="E141" s="1417">
        <v>45914</v>
      </c>
      <c r="F141" s="1517" t="s">
        <v>109</v>
      </c>
      <c r="G141" s="1418"/>
    </row>
    <row r="142" spans="1:7" s="1424" customFormat="1" ht="35.25" customHeight="1" x14ac:dyDescent="0.25">
      <c r="A142" s="1766" t="s">
        <v>13</v>
      </c>
      <c r="B142" s="1517" t="s">
        <v>2202</v>
      </c>
      <c r="C142" s="1517" t="s">
        <v>137</v>
      </c>
      <c r="D142" s="1517" t="s">
        <v>139</v>
      </c>
      <c r="E142" s="1417">
        <v>46274</v>
      </c>
      <c r="F142" s="1517" t="s">
        <v>109</v>
      </c>
      <c r="G142" s="1418"/>
    </row>
    <row r="143" spans="1:7" s="1424" customFormat="1" ht="45.75" customHeight="1" x14ac:dyDescent="0.25">
      <c r="A143" s="1766" t="s">
        <v>14</v>
      </c>
      <c r="B143" s="1517" t="s">
        <v>140</v>
      </c>
      <c r="C143" s="1517" t="s">
        <v>141</v>
      </c>
      <c r="D143" s="1517" t="s">
        <v>142</v>
      </c>
      <c r="E143" s="1417">
        <v>46800</v>
      </c>
      <c r="F143" s="1517" t="s">
        <v>73</v>
      </c>
      <c r="G143" s="1418"/>
    </row>
    <row r="144" spans="1:7" s="1424" customFormat="1" ht="35.25" customHeight="1" x14ac:dyDescent="0.25">
      <c r="A144" s="1765" t="s">
        <v>14</v>
      </c>
      <c r="B144" s="1517" t="s">
        <v>143</v>
      </c>
      <c r="C144" s="1517" t="s">
        <v>144</v>
      </c>
      <c r="D144" s="1517" t="s">
        <v>145</v>
      </c>
      <c r="E144" s="1417">
        <v>46081</v>
      </c>
      <c r="F144" s="1517" t="s">
        <v>73</v>
      </c>
      <c r="G144" s="1418"/>
    </row>
    <row r="145" spans="1:7" s="1424" customFormat="1" ht="35.25" customHeight="1" x14ac:dyDescent="0.25">
      <c r="A145" s="1765" t="s">
        <v>14</v>
      </c>
      <c r="B145" s="1517" t="s">
        <v>146</v>
      </c>
      <c r="C145" s="1517" t="s">
        <v>147</v>
      </c>
      <c r="D145" s="1517" t="s">
        <v>148</v>
      </c>
      <c r="E145" s="1417">
        <v>46980</v>
      </c>
      <c r="F145" s="1517" t="s">
        <v>73</v>
      </c>
      <c r="G145" s="1432"/>
    </row>
    <row r="146" spans="1:7" s="1424" customFormat="1" ht="35.25" customHeight="1" x14ac:dyDescent="0.25">
      <c r="A146" s="1765" t="s">
        <v>14</v>
      </c>
      <c r="B146" s="1517" t="s">
        <v>149</v>
      </c>
      <c r="C146" s="1517" t="s">
        <v>150</v>
      </c>
      <c r="D146" s="1517" t="s">
        <v>151</v>
      </c>
      <c r="E146" s="1417">
        <v>46801</v>
      </c>
      <c r="F146" s="1517" t="s">
        <v>73</v>
      </c>
      <c r="G146" s="1432"/>
    </row>
    <row r="147" spans="1:7" s="1424" customFormat="1" ht="35.25" customHeight="1" x14ac:dyDescent="0.25">
      <c r="A147" s="1765" t="s">
        <v>14</v>
      </c>
      <c r="B147" s="1517" t="s">
        <v>152</v>
      </c>
      <c r="C147" s="1517" t="s">
        <v>153</v>
      </c>
      <c r="D147" s="1517" t="s">
        <v>154</v>
      </c>
      <c r="E147" s="1417">
        <v>46621</v>
      </c>
      <c r="F147" s="1517" t="s">
        <v>73</v>
      </c>
      <c r="G147" s="1418"/>
    </row>
    <row r="148" spans="1:7" s="1424" customFormat="1" ht="35.25" customHeight="1" x14ac:dyDescent="0.25">
      <c r="A148" s="1765" t="s">
        <v>14</v>
      </c>
      <c r="B148" s="1517" t="s">
        <v>2203</v>
      </c>
      <c r="C148" s="1517" t="s">
        <v>156</v>
      </c>
      <c r="D148" s="1517" t="s">
        <v>157</v>
      </c>
      <c r="E148" s="1417">
        <v>45490</v>
      </c>
      <c r="F148" s="1517" t="s">
        <v>73</v>
      </c>
      <c r="G148" s="1418"/>
    </row>
    <row r="149" spans="1:7" s="1424" customFormat="1" ht="35.25" customHeight="1" x14ac:dyDescent="0.25">
      <c r="A149" s="1765" t="s">
        <v>14</v>
      </c>
      <c r="B149" s="1517" t="s">
        <v>2203</v>
      </c>
      <c r="C149" s="1517" t="s">
        <v>156</v>
      </c>
      <c r="D149" s="1517" t="s">
        <v>158</v>
      </c>
      <c r="E149" s="1417">
        <v>45850</v>
      </c>
      <c r="F149" s="1517" t="s">
        <v>73</v>
      </c>
      <c r="G149" s="1418"/>
    </row>
    <row r="150" spans="1:7" s="1424" customFormat="1" ht="35.25" customHeight="1" x14ac:dyDescent="0.25">
      <c r="A150" s="1765" t="s">
        <v>14</v>
      </c>
      <c r="B150" s="1517" t="s">
        <v>2204</v>
      </c>
      <c r="C150" s="1517" t="s">
        <v>160</v>
      </c>
      <c r="D150" s="1517" t="s">
        <v>161</v>
      </c>
      <c r="E150" s="1417">
        <v>46674</v>
      </c>
      <c r="F150" s="1517" t="s">
        <v>73</v>
      </c>
      <c r="G150" s="1418"/>
    </row>
    <row r="151" spans="1:7" s="1424" customFormat="1" ht="35.25" customHeight="1" x14ac:dyDescent="0.25">
      <c r="A151" s="1765" t="s">
        <v>15</v>
      </c>
      <c r="B151" s="1517" t="s">
        <v>2205</v>
      </c>
      <c r="C151" s="1517" t="s">
        <v>2206</v>
      </c>
      <c r="D151" s="1517" t="s">
        <v>2207</v>
      </c>
      <c r="E151" s="1417">
        <v>80191</v>
      </c>
      <c r="F151" s="1517"/>
      <c r="G151" s="1418"/>
    </row>
    <row r="152" spans="1:7" s="1424" customFormat="1" ht="35.25" customHeight="1" x14ac:dyDescent="0.25">
      <c r="A152" s="1765" t="s">
        <v>15</v>
      </c>
      <c r="B152" s="1517" t="s">
        <v>1360</v>
      </c>
      <c r="C152" s="1517" t="s">
        <v>162</v>
      </c>
      <c r="D152" s="1517" t="s">
        <v>163</v>
      </c>
      <c r="E152" s="1417">
        <v>45490</v>
      </c>
      <c r="F152" s="1517" t="s">
        <v>38</v>
      </c>
    </row>
    <row r="153" spans="1:7" s="1424" customFormat="1" ht="49.5" customHeight="1" x14ac:dyDescent="0.25">
      <c r="A153" s="1765" t="s">
        <v>15</v>
      </c>
      <c r="B153" s="1517" t="s">
        <v>165</v>
      </c>
      <c r="C153" s="1517" t="s">
        <v>166</v>
      </c>
      <c r="D153" s="1517" t="s">
        <v>167</v>
      </c>
      <c r="E153" s="1417">
        <v>45713</v>
      </c>
      <c r="F153" s="1517" t="s">
        <v>73</v>
      </c>
      <c r="G153" s="1418"/>
    </row>
    <row r="154" spans="1:7" s="1424" customFormat="1" ht="49.5" customHeight="1" x14ac:dyDescent="0.25">
      <c r="A154" s="1765" t="s">
        <v>15</v>
      </c>
      <c r="B154" s="1517" t="s">
        <v>168</v>
      </c>
      <c r="C154" s="1517" t="s">
        <v>169</v>
      </c>
      <c r="D154" s="1517" t="s">
        <v>170</v>
      </c>
      <c r="E154" s="1417">
        <v>46702</v>
      </c>
      <c r="F154" s="1517" t="s">
        <v>73</v>
      </c>
      <c r="G154" s="1418"/>
    </row>
    <row r="155" spans="1:7" s="1424" customFormat="1" ht="49.5" customHeight="1" x14ac:dyDescent="0.25">
      <c r="A155" s="1765" t="s">
        <v>15</v>
      </c>
      <c r="B155" s="1517" t="s">
        <v>171</v>
      </c>
      <c r="C155" s="1517" t="s">
        <v>172</v>
      </c>
      <c r="D155" s="1517" t="s">
        <v>173</v>
      </c>
      <c r="E155" s="1417">
        <v>45980</v>
      </c>
      <c r="F155" s="1517" t="s">
        <v>73</v>
      </c>
      <c r="G155" s="1418"/>
    </row>
    <row r="156" spans="1:7" s="1424" customFormat="1" ht="49.5" customHeight="1" x14ac:dyDescent="0.25">
      <c r="A156" s="1765" t="s">
        <v>15</v>
      </c>
      <c r="B156" s="1517" t="s">
        <v>174</v>
      </c>
      <c r="C156" s="1517" t="s">
        <v>175</v>
      </c>
      <c r="D156" s="1517" t="s">
        <v>176</v>
      </c>
      <c r="E156" s="1417">
        <v>46031</v>
      </c>
      <c r="F156" s="1517" t="s">
        <v>73</v>
      </c>
      <c r="G156" s="1432"/>
    </row>
    <row r="157" spans="1:7" s="1424" customFormat="1" ht="49.5" customHeight="1" x14ac:dyDescent="0.25">
      <c r="A157" s="1765" t="s">
        <v>15</v>
      </c>
      <c r="B157" s="1517" t="s">
        <v>177</v>
      </c>
      <c r="C157" s="1517" t="s">
        <v>178</v>
      </c>
      <c r="D157" s="1517" t="s">
        <v>179</v>
      </c>
      <c r="E157" s="1417">
        <v>46659</v>
      </c>
      <c r="F157" s="1517" t="s">
        <v>73</v>
      </c>
      <c r="G157" s="1432"/>
    </row>
    <row r="158" spans="1:7" s="1424" customFormat="1" ht="35.25" customHeight="1" x14ac:dyDescent="0.25">
      <c r="A158" s="1765" t="s">
        <v>15</v>
      </c>
      <c r="B158" s="1517" t="s">
        <v>180</v>
      </c>
      <c r="C158" s="1517" t="s">
        <v>181</v>
      </c>
      <c r="D158" s="1517" t="s">
        <v>182</v>
      </c>
      <c r="E158" s="1417">
        <v>46427</v>
      </c>
      <c r="F158" s="1517" t="s">
        <v>73</v>
      </c>
      <c r="G158" s="1418"/>
    </row>
    <row r="159" spans="1:7" s="1424" customFormat="1" ht="35.25" customHeight="1" x14ac:dyDescent="0.25">
      <c r="A159" s="1765" t="s">
        <v>15</v>
      </c>
      <c r="B159" s="1517" t="s">
        <v>2208</v>
      </c>
      <c r="C159" s="1517" t="s">
        <v>183</v>
      </c>
      <c r="D159" s="1517" t="s">
        <v>184</v>
      </c>
      <c r="E159" s="1417">
        <v>46065</v>
      </c>
      <c r="F159" s="1517" t="s">
        <v>35</v>
      </c>
      <c r="G159" s="1418"/>
    </row>
    <row r="160" spans="1:7" s="1424" customFormat="1" ht="35.25" customHeight="1" x14ac:dyDescent="0.25">
      <c r="A160" s="1765" t="s">
        <v>15</v>
      </c>
      <c r="B160" s="1517" t="s">
        <v>2209</v>
      </c>
      <c r="C160" s="1517" t="s">
        <v>186</v>
      </c>
      <c r="D160" s="1517" t="s">
        <v>187</v>
      </c>
      <c r="E160" s="1417">
        <v>46223</v>
      </c>
      <c r="F160" s="1517" t="s">
        <v>73</v>
      </c>
      <c r="G160" s="1418"/>
    </row>
    <row r="161" spans="1:7" s="1424" customFormat="1" ht="35.25" customHeight="1" x14ac:dyDescent="0.25">
      <c r="A161" s="1765" t="s">
        <v>15</v>
      </c>
      <c r="B161" s="1517" t="s">
        <v>2209</v>
      </c>
      <c r="C161" s="1517" t="s">
        <v>186</v>
      </c>
      <c r="D161" s="1517" t="s">
        <v>188</v>
      </c>
      <c r="E161" s="1417">
        <v>46583</v>
      </c>
      <c r="F161" s="1517" t="s">
        <v>73</v>
      </c>
      <c r="G161" s="1418"/>
    </row>
    <row r="162" spans="1:7" s="1424" customFormat="1" ht="35.25" customHeight="1" x14ac:dyDescent="0.25">
      <c r="A162" s="1765" t="s">
        <v>15</v>
      </c>
      <c r="B162" s="1517" t="s">
        <v>2210</v>
      </c>
      <c r="C162" s="1517" t="s">
        <v>190</v>
      </c>
      <c r="D162" s="1517" t="s">
        <v>191</v>
      </c>
      <c r="E162" s="1417">
        <v>47276</v>
      </c>
      <c r="F162" s="1517" t="s">
        <v>73</v>
      </c>
      <c r="G162" s="1418"/>
    </row>
    <row r="163" spans="1:7" s="1424" customFormat="1" ht="35.25" customHeight="1" x14ac:dyDescent="0.25">
      <c r="A163" s="1765" t="s">
        <v>15</v>
      </c>
      <c r="B163" s="1517" t="s">
        <v>2211</v>
      </c>
      <c r="C163" s="1517" t="s">
        <v>1351</v>
      </c>
      <c r="D163" s="1517" t="s">
        <v>1352</v>
      </c>
      <c r="E163" s="1417">
        <v>48097</v>
      </c>
      <c r="F163" s="1517" t="s">
        <v>73</v>
      </c>
      <c r="G163" s="1418"/>
    </row>
    <row r="164" spans="1:7" s="1424" customFormat="1" ht="35.25" customHeight="1" x14ac:dyDescent="0.25">
      <c r="A164" s="1517" t="s">
        <v>192</v>
      </c>
      <c r="B164" s="1517" t="s">
        <v>2212</v>
      </c>
      <c r="C164" s="1517" t="s">
        <v>2109</v>
      </c>
      <c r="D164" s="1517" t="s">
        <v>2110</v>
      </c>
      <c r="E164" s="1417">
        <v>47367</v>
      </c>
      <c r="F164" s="1517" t="s">
        <v>38</v>
      </c>
      <c r="G164" s="1418"/>
    </row>
    <row r="165" spans="1:7" s="1424" customFormat="1" ht="35.25" customHeight="1" x14ac:dyDescent="0.25">
      <c r="A165" s="1765" t="s">
        <v>193</v>
      </c>
      <c r="B165" s="1517" t="s">
        <v>194</v>
      </c>
      <c r="C165" s="1517" t="s">
        <v>195</v>
      </c>
      <c r="D165" s="1517" t="s">
        <v>196</v>
      </c>
      <c r="E165" s="1417">
        <v>45924</v>
      </c>
      <c r="F165" s="1517" t="s">
        <v>109</v>
      </c>
      <c r="G165" s="1432"/>
    </row>
    <row r="166" spans="1:7" s="1424" customFormat="1" ht="35.25" customHeight="1" x14ac:dyDescent="0.25">
      <c r="A166" s="1765" t="s">
        <v>193</v>
      </c>
      <c r="B166" s="1517" t="s">
        <v>2213</v>
      </c>
      <c r="C166" s="1517" t="s">
        <v>197</v>
      </c>
      <c r="D166" s="1517" t="s">
        <v>198</v>
      </c>
      <c r="E166" s="1417">
        <v>45569</v>
      </c>
      <c r="F166" s="1517" t="s">
        <v>35</v>
      </c>
      <c r="G166" s="1432"/>
    </row>
    <row r="167" spans="1:7" s="1424" customFormat="1" ht="35.25" customHeight="1" x14ac:dyDescent="0.25">
      <c r="A167" s="1765" t="s">
        <v>193</v>
      </c>
      <c r="B167" s="1517" t="s">
        <v>2214</v>
      </c>
      <c r="C167" s="1517" t="s">
        <v>199</v>
      </c>
      <c r="D167" s="1517" t="s">
        <v>200</v>
      </c>
      <c r="E167" s="1417">
        <v>45641</v>
      </c>
      <c r="F167" s="1517" t="s">
        <v>35</v>
      </c>
      <c r="G167" s="1432"/>
    </row>
    <row r="168" spans="1:7" s="1424" customFormat="1" ht="45.75" customHeight="1" x14ac:dyDescent="0.25">
      <c r="A168" s="1765" t="s">
        <v>19</v>
      </c>
      <c r="B168" s="1517" t="s">
        <v>2215</v>
      </c>
      <c r="C168" s="1517" t="s">
        <v>203</v>
      </c>
      <c r="D168" s="1517" t="s">
        <v>204</v>
      </c>
      <c r="E168" s="1417">
        <v>45409</v>
      </c>
      <c r="F168" s="1517" t="s">
        <v>201</v>
      </c>
      <c r="G168" s="1418"/>
    </row>
    <row r="169" spans="1:7" s="1424" customFormat="1" ht="45.75" customHeight="1" x14ac:dyDescent="0.25">
      <c r="A169" s="1765" t="s">
        <v>19</v>
      </c>
      <c r="B169" s="1517" t="s">
        <v>2216</v>
      </c>
      <c r="C169" s="1517" t="s">
        <v>206</v>
      </c>
      <c r="D169" s="1517" t="s">
        <v>207</v>
      </c>
      <c r="E169" s="1417">
        <v>45711</v>
      </c>
      <c r="F169" s="1517" t="s">
        <v>201</v>
      </c>
      <c r="G169" s="1418"/>
    </row>
    <row r="170" spans="1:7" s="1424" customFormat="1" ht="45.75" customHeight="1" x14ac:dyDescent="0.25">
      <c r="A170" s="1765" t="s">
        <v>19</v>
      </c>
      <c r="B170" s="1517" t="s">
        <v>2217</v>
      </c>
      <c r="C170" s="1517" t="s">
        <v>209</v>
      </c>
      <c r="D170" s="1517" t="s">
        <v>210</v>
      </c>
      <c r="E170" s="1417">
        <v>46138</v>
      </c>
      <c r="F170" s="1517" t="s">
        <v>201</v>
      </c>
      <c r="G170" s="1418"/>
    </row>
    <row r="171" spans="1:7" s="1424" customFormat="1" ht="45.75" customHeight="1" x14ac:dyDescent="0.25">
      <c r="A171" s="1765" t="s">
        <v>19</v>
      </c>
      <c r="B171" s="1517" t="s">
        <v>2218</v>
      </c>
      <c r="C171" s="1517" t="s">
        <v>212</v>
      </c>
      <c r="D171" s="1517" t="s">
        <v>213</v>
      </c>
      <c r="E171" s="1417">
        <v>47155</v>
      </c>
      <c r="F171" s="1517" t="s">
        <v>201</v>
      </c>
      <c r="G171" s="1418"/>
    </row>
    <row r="172" spans="1:7" s="1424" customFormat="1" ht="45.75" customHeight="1" x14ac:dyDescent="0.25">
      <c r="A172" s="1765" t="s">
        <v>19</v>
      </c>
      <c r="B172" s="1517" t="s">
        <v>2219</v>
      </c>
      <c r="C172" s="1517" t="s">
        <v>214</v>
      </c>
      <c r="D172" s="1517" t="s">
        <v>215</v>
      </c>
      <c r="E172" s="1417">
        <v>47536</v>
      </c>
      <c r="F172" s="1517" t="s">
        <v>201</v>
      </c>
      <c r="G172" s="1418"/>
    </row>
    <row r="173" spans="1:7" s="1424" customFormat="1" ht="35.25" customHeight="1" x14ac:dyDescent="0.25">
      <c r="A173" s="1765" t="s">
        <v>19</v>
      </c>
      <c r="B173" s="1517" t="s">
        <v>2340</v>
      </c>
      <c r="C173" s="1517" t="s">
        <v>2341</v>
      </c>
      <c r="D173" s="1517" t="s">
        <v>2342</v>
      </c>
      <c r="E173" s="1417">
        <v>47792</v>
      </c>
      <c r="F173" s="1517" t="s">
        <v>109</v>
      </c>
      <c r="G173" s="1418"/>
    </row>
    <row r="174" spans="1:7" s="1424" customFormat="1" ht="35.25" customHeight="1" x14ac:dyDescent="0.25">
      <c r="A174" s="1765" t="s">
        <v>20</v>
      </c>
      <c r="B174" s="1517" t="s">
        <v>216</v>
      </c>
      <c r="C174" s="1517" t="s">
        <v>217</v>
      </c>
      <c r="D174" s="1517" t="s">
        <v>218</v>
      </c>
      <c r="E174" s="1417">
        <v>46493</v>
      </c>
      <c r="F174" s="1517" t="s">
        <v>219</v>
      </c>
      <c r="G174" s="1418"/>
    </row>
    <row r="175" spans="1:7" s="1424" customFormat="1" ht="35.25" customHeight="1" x14ac:dyDescent="0.25">
      <c r="A175" s="1765" t="s">
        <v>20</v>
      </c>
      <c r="B175" s="1517" t="s">
        <v>2220</v>
      </c>
      <c r="C175" s="1517" t="s">
        <v>220</v>
      </c>
      <c r="D175" s="1517" t="s">
        <v>221</v>
      </c>
      <c r="E175" s="1417">
        <v>46842</v>
      </c>
      <c r="F175" s="1517" t="s">
        <v>219</v>
      </c>
      <c r="G175" s="1418"/>
    </row>
    <row r="176" spans="1:7" s="1424" customFormat="1" ht="35.25" customHeight="1" x14ac:dyDescent="0.25">
      <c r="A176" s="1765" t="s">
        <v>20</v>
      </c>
      <c r="B176" s="1517" t="s">
        <v>2221</v>
      </c>
      <c r="C176" s="1517" t="s">
        <v>2111</v>
      </c>
      <c r="D176" s="1517" t="s">
        <v>2112</v>
      </c>
      <c r="E176" s="1417">
        <v>47113</v>
      </c>
      <c r="F176" s="1517" t="s">
        <v>219</v>
      </c>
      <c r="G176" s="1418"/>
    </row>
    <row r="177" spans="1:7" s="1424" customFormat="1" ht="35.25" customHeight="1" x14ac:dyDescent="0.25">
      <c r="A177" s="1765" t="s">
        <v>222</v>
      </c>
      <c r="B177" s="1517" t="s">
        <v>1365</v>
      </c>
      <c r="C177" s="1517" t="s">
        <v>223</v>
      </c>
      <c r="D177" s="1517" t="s">
        <v>224</v>
      </c>
      <c r="E177" s="1417">
        <v>45406</v>
      </c>
      <c r="F177" s="1517" t="s">
        <v>38</v>
      </c>
      <c r="G177" s="1418"/>
    </row>
    <row r="178" spans="1:7" s="1424" customFormat="1" ht="35.25" customHeight="1" x14ac:dyDescent="0.25">
      <c r="A178" s="1765" t="s">
        <v>222</v>
      </c>
      <c r="B178" s="1517" t="s">
        <v>1365</v>
      </c>
      <c r="C178" s="1517" t="s">
        <v>223</v>
      </c>
      <c r="D178" s="1517" t="s">
        <v>225</v>
      </c>
      <c r="E178" s="1417">
        <v>45766</v>
      </c>
      <c r="F178" s="1517" t="s">
        <v>38</v>
      </c>
      <c r="G178" s="1418"/>
    </row>
    <row r="179" spans="1:7" s="1424" customFormat="1" ht="35.25" customHeight="1" x14ac:dyDescent="0.25">
      <c r="A179" s="1765" t="s">
        <v>222</v>
      </c>
      <c r="B179" s="1517" t="s">
        <v>1366</v>
      </c>
      <c r="C179" s="1517" t="s">
        <v>226</v>
      </c>
      <c r="D179" s="1517" t="s">
        <v>227</v>
      </c>
      <c r="E179" s="1417">
        <v>46037</v>
      </c>
      <c r="F179" s="1517" t="s">
        <v>38</v>
      </c>
      <c r="G179" s="1418"/>
    </row>
    <row r="180" spans="1:7" s="1424" customFormat="1" ht="35.25" customHeight="1" x14ac:dyDescent="0.25">
      <c r="A180" s="1765" t="s">
        <v>222</v>
      </c>
      <c r="B180" s="1517" t="s">
        <v>1367</v>
      </c>
      <c r="C180" s="1517" t="s">
        <v>228</v>
      </c>
      <c r="D180" s="1517" t="s">
        <v>229</v>
      </c>
      <c r="E180" s="1417">
        <v>45501</v>
      </c>
      <c r="F180" s="1517" t="s">
        <v>38</v>
      </c>
      <c r="G180" s="1418"/>
    </row>
    <row r="181" spans="1:7" s="1424" customFormat="1" ht="35.25" customHeight="1" x14ac:dyDescent="0.25">
      <c r="A181" s="1765" t="s">
        <v>222</v>
      </c>
      <c r="B181" s="1517" t="s">
        <v>230</v>
      </c>
      <c r="C181" s="1517" t="s">
        <v>231</v>
      </c>
      <c r="D181" s="1517" t="s">
        <v>232</v>
      </c>
      <c r="E181" s="1417">
        <v>46658</v>
      </c>
      <c r="F181" s="1517" t="s">
        <v>38</v>
      </c>
      <c r="G181" s="1418"/>
    </row>
    <row r="182" spans="1:7" s="1424" customFormat="1" ht="35.25" customHeight="1" x14ac:dyDescent="0.25">
      <c r="A182" s="1765" t="s">
        <v>222</v>
      </c>
      <c r="B182" s="1517" t="s">
        <v>233</v>
      </c>
      <c r="C182" s="1517" t="s">
        <v>234</v>
      </c>
      <c r="D182" s="1517" t="s">
        <v>235</v>
      </c>
      <c r="E182" s="1417">
        <v>45441</v>
      </c>
      <c r="F182" s="1517" t="s">
        <v>38</v>
      </c>
      <c r="G182" s="1418"/>
    </row>
    <row r="183" spans="1:7" s="1424" customFormat="1" ht="35.25" customHeight="1" x14ac:dyDescent="0.25">
      <c r="A183" s="1765" t="s">
        <v>222</v>
      </c>
      <c r="B183" s="1517" t="s">
        <v>233</v>
      </c>
      <c r="C183" s="1517" t="s">
        <v>234</v>
      </c>
      <c r="D183" s="1517" t="s">
        <v>236</v>
      </c>
      <c r="E183" s="1417">
        <v>46881</v>
      </c>
      <c r="F183" s="1517" t="s">
        <v>38</v>
      </c>
      <c r="G183" s="1418"/>
    </row>
    <row r="184" spans="1:7" s="1424" customFormat="1" ht="35.25" customHeight="1" x14ac:dyDescent="0.25">
      <c r="A184" s="1765" t="s">
        <v>222</v>
      </c>
      <c r="B184" s="1517" t="s">
        <v>237</v>
      </c>
      <c r="C184" s="1516" t="s">
        <v>238</v>
      </c>
      <c r="D184" s="1517" t="s">
        <v>239</v>
      </c>
      <c r="E184" s="1417">
        <v>47342</v>
      </c>
      <c r="F184" s="1517" t="s">
        <v>38</v>
      </c>
      <c r="G184" s="1418"/>
    </row>
    <row r="185" spans="1:7" s="1424" customFormat="1" ht="35.25" customHeight="1" x14ac:dyDescent="0.25">
      <c r="A185" s="1765" t="s">
        <v>222</v>
      </c>
      <c r="B185" s="1517" t="s">
        <v>1374</v>
      </c>
      <c r="C185" s="1517" t="s">
        <v>240</v>
      </c>
      <c r="D185" s="1517" t="s">
        <v>241</v>
      </c>
      <c r="E185" s="1417">
        <v>45944</v>
      </c>
      <c r="F185" s="1517" t="s">
        <v>38</v>
      </c>
      <c r="G185" s="1418"/>
    </row>
    <row r="186" spans="1:7" s="1424" customFormat="1" ht="35.25" customHeight="1" x14ac:dyDescent="0.25">
      <c r="A186" s="1766" t="s">
        <v>222</v>
      </c>
      <c r="B186" s="1517" t="s">
        <v>2113</v>
      </c>
      <c r="C186" s="1517" t="s">
        <v>2114</v>
      </c>
      <c r="D186" s="1517" t="s">
        <v>2115</v>
      </c>
      <c r="E186" s="1417">
        <v>46218</v>
      </c>
      <c r="F186" s="1517" t="s">
        <v>38</v>
      </c>
      <c r="G186" s="1432"/>
    </row>
    <row r="187" spans="1:7" s="1424" customFormat="1" ht="35.25" customHeight="1" x14ac:dyDescent="0.25">
      <c r="A187" s="1766" t="s">
        <v>222</v>
      </c>
      <c r="B187" s="1517" t="s">
        <v>2113</v>
      </c>
      <c r="C187" s="1517" t="s">
        <v>2114</v>
      </c>
      <c r="D187" s="1517" t="s">
        <v>2116</v>
      </c>
      <c r="E187" s="1417">
        <v>46938</v>
      </c>
      <c r="F187" s="1517" t="s">
        <v>38</v>
      </c>
      <c r="G187" s="1432"/>
    </row>
    <row r="188" spans="1:7" s="1424" customFormat="1" ht="35.25" customHeight="1" x14ac:dyDescent="0.25">
      <c r="A188" s="1516" t="s">
        <v>242</v>
      </c>
      <c r="B188" s="1517" t="s">
        <v>2222</v>
      </c>
      <c r="C188" s="1517" t="s">
        <v>2223</v>
      </c>
      <c r="D188" s="1517" t="s">
        <v>2224</v>
      </c>
      <c r="E188" s="1417">
        <v>72692</v>
      </c>
      <c r="F188" s="1517" t="s">
        <v>38</v>
      </c>
      <c r="G188" s="1432"/>
    </row>
    <row r="189" spans="1:7" s="1424" customFormat="1" ht="35.25" customHeight="1" x14ac:dyDescent="0.25">
      <c r="A189" s="1516" t="s">
        <v>1192</v>
      </c>
      <c r="B189" s="1517" t="s">
        <v>2225</v>
      </c>
      <c r="C189" s="1517" t="s">
        <v>2226</v>
      </c>
      <c r="D189" s="1517" t="s">
        <v>2227</v>
      </c>
      <c r="E189" s="1417">
        <v>72531</v>
      </c>
      <c r="F189" s="1517"/>
      <c r="G189" s="1432"/>
    </row>
    <row r="190" spans="1:7" s="1424" customFormat="1" ht="35.25" customHeight="1" x14ac:dyDescent="0.25">
      <c r="A190" s="1766" t="s">
        <v>243</v>
      </c>
      <c r="B190" s="1517" t="s">
        <v>2228</v>
      </c>
      <c r="C190" s="1517" t="s">
        <v>2229</v>
      </c>
      <c r="D190" s="1517" t="s">
        <v>2230</v>
      </c>
      <c r="E190" s="1417">
        <v>78534</v>
      </c>
      <c r="F190" s="1517"/>
      <c r="G190" s="1432"/>
    </row>
    <row r="191" spans="1:7" s="1424" customFormat="1" ht="35.25" customHeight="1" x14ac:dyDescent="0.25">
      <c r="A191" s="1766" t="s">
        <v>243</v>
      </c>
      <c r="B191" s="1517" t="s">
        <v>244</v>
      </c>
      <c r="C191" s="1517" t="s">
        <v>245</v>
      </c>
      <c r="D191" s="1517" t="s">
        <v>246</v>
      </c>
      <c r="E191" s="1417">
        <v>45812</v>
      </c>
      <c r="F191" s="1517" t="s">
        <v>73</v>
      </c>
      <c r="G191" s="1432"/>
    </row>
    <row r="192" spans="1:7" s="1424" customFormat="1" ht="35.25" customHeight="1" x14ac:dyDescent="0.25">
      <c r="A192" s="1766" t="s">
        <v>243</v>
      </c>
      <c r="B192" s="1517" t="s">
        <v>244</v>
      </c>
      <c r="C192" s="1517" t="s">
        <v>245</v>
      </c>
      <c r="D192" s="1517" t="s">
        <v>247</v>
      </c>
      <c r="E192" s="1417">
        <v>46172</v>
      </c>
      <c r="F192" s="1517" t="s">
        <v>73</v>
      </c>
      <c r="G192" s="1432"/>
    </row>
    <row r="193" spans="1:7" s="1424" customFormat="1" ht="35.25" customHeight="1" x14ac:dyDescent="0.25">
      <c r="A193" s="1766" t="s">
        <v>243</v>
      </c>
      <c r="B193" s="1517" t="s">
        <v>248</v>
      </c>
      <c r="C193" s="1517" t="s">
        <v>249</v>
      </c>
      <c r="D193" s="1517" t="s">
        <v>250</v>
      </c>
      <c r="E193" s="1417">
        <v>47161</v>
      </c>
      <c r="F193" s="1517" t="s">
        <v>73</v>
      </c>
      <c r="G193" s="1432"/>
    </row>
    <row r="194" spans="1:7" s="1424" customFormat="1" ht="35.25" customHeight="1" x14ac:dyDescent="0.25">
      <c r="A194" s="1766" t="s">
        <v>243</v>
      </c>
      <c r="B194" s="1517" t="s">
        <v>251</v>
      </c>
      <c r="C194" s="1517" t="s">
        <v>252</v>
      </c>
      <c r="D194" s="1517" t="s">
        <v>253</v>
      </c>
      <c r="E194" s="1417">
        <v>46084</v>
      </c>
      <c r="F194" s="1517" t="s">
        <v>73</v>
      </c>
      <c r="G194" s="1432"/>
    </row>
    <row r="195" spans="1:7" s="1424" customFormat="1" ht="35.25" customHeight="1" x14ac:dyDescent="0.25">
      <c r="A195" s="1765" t="s">
        <v>243</v>
      </c>
      <c r="B195" s="1517" t="s">
        <v>1353</v>
      </c>
      <c r="C195" s="1517" t="s">
        <v>1354</v>
      </c>
      <c r="D195" s="1517" t="s">
        <v>1355</v>
      </c>
      <c r="E195" s="1417">
        <v>46834</v>
      </c>
      <c r="F195" s="1517" t="s">
        <v>73</v>
      </c>
      <c r="G195" s="1432"/>
    </row>
    <row r="196" spans="1:7" s="1424" customFormat="1" ht="35.25" customHeight="1" x14ac:dyDescent="0.25">
      <c r="A196" s="1765" t="s">
        <v>243</v>
      </c>
      <c r="B196" s="1517" t="s">
        <v>2231</v>
      </c>
      <c r="C196" s="1517" t="s">
        <v>255</v>
      </c>
      <c r="D196" s="1517" t="s">
        <v>256</v>
      </c>
      <c r="E196" s="1417">
        <v>45348</v>
      </c>
      <c r="F196" s="1517" t="s">
        <v>73</v>
      </c>
      <c r="G196" s="1418"/>
    </row>
    <row r="197" spans="1:7" s="1424" customFormat="1" ht="35.25" customHeight="1" x14ac:dyDescent="0.25">
      <c r="A197" s="1765" t="s">
        <v>243</v>
      </c>
      <c r="B197" s="1517" t="s">
        <v>2231</v>
      </c>
      <c r="C197" s="1517" t="s">
        <v>255</v>
      </c>
      <c r="D197" s="1517" t="s">
        <v>257</v>
      </c>
      <c r="E197" s="1417">
        <v>45708</v>
      </c>
      <c r="F197" s="1517" t="s">
        <v>73</v>
      </c>
      <c r="G197" s="1418"/>
    </row>
    <row r="198" spans="1:7" s="1424" customFormat="1" ht="35.25" customHeight="1" x14ac:dyDescent="0.25">
      <c r="A198" s="1517" t="s">
        <v>881</v>
      </c>
      <c r="B198" s="1517" t="s">
        <v>2232</v>
      </c>
      <c r="C198" s="1517" t="s">
        <v>2233</v>
      </c>
      <c r="D198" s="1517" t="s">
        <v>2234</v>
      </c>
      <c r="E198" s="1417">
        <v>76281</v>
      </c>
      <c r="F198" s="1517"/>
      <c r="G198" s="1418"/>
    </row>
    <row r="199" spans="1:7" s="1424" customFormat="1" ht="43.5" customHeight="1" x14ac:dyDescent="0.25">
      <c r="A199" s="1517" t="s">
        <v>73</v>
      </c>
      <c r="B199" s="1517" t="s">
        <v>2235</v>
      </c>
      <c r="C199" s="1517" t="s">
        <v>2236</v>
      </c>
      <c r="D199" s="1517" t="s">
        <v>2237</v>
      </c>
      <c r="E199" s="1417">
        <v>71699</v>
      </c>
      <c r="F199" s="1517"/>
      <c r="G199" s="1418"/>
    </row>
    <row r="200" spans="1:7" s="1424" customFormat="1" ht="45.75" customHeight="1" x14ac:dyDescent="0.25">
      <c r="A200" s="1516" t="s">
        <v>258</v>
      </c>
      <c r="B200" s="1517" t="s">
        <v>259</v>
      </c>
      <c r="C200" s="1517" t="s">
        <v>260</v>
      </c>
      <c r="D200" s="1517" t="s">
        <v>261</v>
      </c>
      <c r="E200" s="1417">
        <v>45560</v>
      </c>
      <c r="F200" s="1517" t="s">
        <v>35</v>
      </c>
      <c r="G200" s="1418"/>
    </row>
    <row r="201" spans="1:7" s="1424" customFormat="1" ht="35.25" customHeight="1" x14ac:dyDescent="0.25">
      <c r="A201" s="1516" t="s">
        <v>263</v>
      </c>
      <c r="B201" s="1517" t="s">
        <v>1375</v>
      </c>
      <c r="C201" s="1517" t="s">
        <v>264</v>
      </c>
      <c r="D201" s="1517" t="s">
        <v>265</v>
      </c>
      <c r="E201" s="1417">
        <v>48495</v>
      </c>
      <c r="F201" s="1517" t="s">
        <v>35</v>
      </c>
      <c r="G201" s="1418"/>
    </row>
    <row r="202" spans="1:7" s="1424" customFormat="1" ht="35.25" customHeight="1" x14ac:dyDescent="0.25">
      <c r="A202" s="1766" t="s">
        <v>266</v>
      </c>
      <c r="B202" s="1517" t="s">
        <v>267</v>
      </c>
      <c r="C202" s="1517" t="s">
        <v>268</v>
      </c>
      <c r="D202" s="1517" t="s">
        <v>269</v>
      </c>
      <c r="E202" s="1417">
        <v>45296</v>
      </c>
      <c r="F202" s="1517" t="s">
        <v>73</v>
      </c>
      <c r="G202" s="1418"/>
    </row>
    <row r="203" spans="1:7" s="1424" customFormat="1" ht="45.75" customHeight="1" x14ac:dyDescent="0.25">
      <c r="A203" s="1766" t="s">
        <v>266</v>
      </c>
      <c r="B203" s="1517" t="s">
        <v>1441</v>
      </c>
      <c r="C203" s="1517" t="s">
        <v>270</v>
      </c>
      <c r="D203" s="1517" t="s">
        <v>271</v>
      </c>
      <c r="E203" s="1417">
        <v>45568</v>
      </c>
      <c r="F203" s="1517" t="s">
        <v>73</v>
      </c>
      <c r="G203" s="1418"/>
    </row>
    <row r="204" spans="1:7" s="1424" customFormat="1" ht="35.25" customHeight="1" x14ac:dyDescent="0.25">
      <c r="A204" s="1765" t="s">
        <v>266</v>
      </c>
      <c r="B204" s="1517" t="s">
        <v>1376</v>
      </c>
      <c r="C204" s="1517" t="s">
        <v>272</v>
      </c>
      <c r="D204" s="1517" t="s">
        <v>273</v>
      </c>
      <c r="E204" s="1417">
        <v>46243</v>
      </c>
      <c r="F204" s="1517" t="s">
        <v>73</v>
      </c>
      <c r="G204" s="1418"/>
    </row>
    <row r="205" spans="1:7" s="1424" customFormat="1" ht="35.25" customHeight="1" x14ac:dyDescent="0.25">
      <c r="A205" s="1765" t="s">
        <v>266</v>
      </c>
      <c r="B205" s="1517" t="s">
        <v>1377</v>
      </c>
      <c r="C205" s="1517" t="s">
        <v>274</v>
      </c>
      <c r="D205" s="1517" t="s">
        <v>275</v>
      </c>
      <c r="E205" s="1417">
        <v>47555</v>
      </c>
      <c r="F205" s="1517" t="s">
        <v>73</v>
      </c>
      <c r="G205" s="1432"/>
    </row>
    <row r="206" spans="1:7" s="1424" customFormat="1" ht="35.25" customHeight="1" x14ac:dyDescent="0.25">
      <c r="A206" s="1517" t="s">
        <v>276</v>
      </c>
      <c r="B206" s="1517" t="s">
        <v>277</v>
      </c>
      <c r="C206" s="1517" t="s">
        <v>278</v>
      </c>
      <c r="D206" s="1517" t="s">
        <v>279</v>
      </c>
      <c r="E206" s="1417">
        <v>47276</v>
      </c>
      <c r="F206" s="1517" t="s">
        <v>35</v>
      </c>
      <c r="G206" s="1432"/>
    </row>
    <row r="207" spans="1:7" s="1424" customFormat="1" ht="35.25" customHeight="1" x14ac:dyDescent="0.25">
      <c r="A207" s="1517" t="s">
        <v>1373</v>
      </c>
      <c r="B207" s="1517" t="s">
        <v>2238</v>
      </c>
      <c r="C207" s="1517" t="s">
        <v>2239</v>
      </c>
      <c r="D207" s="1517" t="s">
        <v>2240</v>
      </c>
      <c r="E207" s="1417">
        <v>64414</v>
      </c>
      <c r="F207" s="1517"/>
      <c r="G207" s="1418"/>
    </row>
    <row r="208" spans="1:7" s="1424" customFormat="1" ht="35.25" customHeight="1" x14ac:dyDescent="0.25">
      <c r="A208" s="1517" t="s">
        <v>882</v>
      </c>
      <c r="B208" s="1517" t="s">
        <v>2241</v>
      </c>
      <c r="C208" s="1517" t="s">
        <v>2242</v>
      </c>
      <c r="D208" s="1517" t="s">
        <v>2243</v>
      </c>
      <c r="E208" s="1417">
        <v>55814</v>
      </c>
      <c r="F208" s="1517"/>
      <c r="G208" s="1418"/>
    </row>
    <row r="209" spans="1:7" s="1424" customFormat="1" ht="35.25" customHeight="1" x14ac:dyDescent="0.25">
      <c r="A209" s="1517" t="s">
        <v>619</v>
      </c>
      <c r="B209" s="1517" t="s">
        <v>2244</v>
      </c>
      <c r="C209" s="1517" t="s">
        <v>2245</v>
      </c>
      <c r="D209" s="1517" t="s">
        <v>2246</v>
      </c>
      <c r="E209" s="1417">
        <v>54891</v>
      </c>
      <c r="F209" s="1517"/>
      <c r="G209" s="1418"/>
    </row>
    <row r="210" spans="1:7" s="1424" customFormat="1" ht="35.25" customHeight="1" x14ac:dyDescent="0.25">
      <c r="A210" s="1517" t="s">
        <v>1227</v>
      </c>
      <c r="B210" s="1517" t="s">
        <v>2247</v>
      </c>
      <c r="C210" s="1517" t="s">
        <v>2248</v>
      </c>
      <c r="D210" s="1517" t="s">
        <v>2249</v>
      </c>
      <c r="E210" s="1417">
        <v>75286</v>
      </c>
      <c r="F210" s="1517"/>
      <c r="G210" s="1418"/>
    </row>
    <row r="211" spans="1:7" s="1424" customFormat="1" ht="35.25" customHeight="1" x14ac:dyDescent="0.25">
      <c r="A211" s="1765" t="s">
        <v>283</v>
      </c>
      <c r="B211" s="1517" t="s">
        <v>2343</v>
      </c>
      <c r="C211" s="1517" t="s">
        <v>2344</v>
      </c>
      <c r="D211" s="1517" t="s">
        <v>2345</v>
      </c>
      <c r="E211" s="1417">
        <v>46367</v>
      </c>
      <c r="F211" s="1517" t="s">
        <v>38</v>
      </c>
      <c r="G211" s="1418"/>
    </row>
    <row r="212" spans="1:7" s="1424" customFormat="1" ht="35.25" customHeight="1" x14ac:dyDescent="0.25">
      <c r="A212" s="1765" t="s">
        <v>283</v>
      </c>
      <c r="B212" s="1517" t="s">
        <v>284</v>
      </c>
      <c r="C212" s="1517" t="s">
        <v>285</v>
      </c>
      <c r="D212" s="1517" t="s">
        <v>286</v>
      </c>
      <c r="E212" s="1417">
        <v>45348</v>
      </c>
      <c r="F212" s="1517" t="s">
        <v>38</v>
      </c>
    </row>
    <row r="213" spans="1:7" s="1424" customFormat="1" ht="49.5" customHeight="1" x14ac:dyDescent="0.25">
      <c r="A213" s="1765" t="s">
        <v>283</v>
      </c>
      <c r="B213" s="1517" t="s">
        <v>2250</v>
      </c>
      <c r="C213" s="1517" t="s">
        <v>2117</v>
      </c>
      <c r="D213" s="1517" t="s">
        <v>2118</v>
      </c>
      <c r="E213" s="1417">
        <v>45544</v>
      </c>
      <c r="F213" s="1517" t="s">
        <v>38</v>
      </c>
      <c r="G213" s="1418"/>
    </row>
    <row r="214" spans="1:7" s="1424" customFormat="1" ht="49.5" customHeight="1" x14ac:dyDescent="0.25">
      <c r="A214" s="1765" t="s">
        <v>287</v>
      </c>
      <c r="B214" s="1517" t="s">
        <v>288</v>
      </c>
      <c r="C214" s="1517" t="s">
        <v>289</v>
      </c>
      <c r="D214" s="1517" t="s">
        <v>290</v>
      </c>
      <c r="E214" s="1417">
        <v>46710</v>
      </c>
      <c r="F214" s="1517" t="s">
        <v>35</v>
      </c>
      <c r="G214" s="1418"/>
    </row>
    <row r="215" spans="1:7" s="1424" customFormat="1" ht="49.5" customHeight="1" x14ac:dyDescent="0.25">
      <c r="A215" s="1765" t="s">
        <v>287</v>
      </c>
      <c r="B215" s="1517" t="s">
        <v>291</v>
      </c>
      <c r="C215" s="1517" t="s">
        <v>292</v>
      </c>
      <c r="D215" s="1517" t="s">
        <v>293</v>
      </c>
      <c r="E215" s="1417">
        <v>46451</v>
      </c>
      <c r="F215" s="1517" t="s">
        <v>35</v>
      </c>
      <c r="G215" s="1418"/>
    </row>
    <row r="216" spans="1:7" s="1424" customFormat="1" ht="49.5" customHeight="1" x14ac:dyDescent="0.25">
      <c r="A216" s="1765" t="s">
        <v>294</v>
      </c>
      <c r="B216" s="1517" t="s">
        <v>1378</v>
      </c>
      <c r="C216" s="1517" t="s">
        <v>295</v>
      </c>
      <c r="D216" s="1517" t="s">
        <v>296</v>
      </c>
      <c r="E216" s="1417">
        <v>45596</v>
      </c>
      <c r="F216" s="1517" t="s">
        <v>73</v>
      </c>
      <c r="G216" s="1432"/>
    </row>
    <row r="217" spans="1:7" s="1424" customFormat="1" ht="49.5" customHeight="1" x14ac:dyDescent="0.25">
      <c r="A217" s="1765" t="s">
        <v>294</v>
      </c>
      <c r="B217" s="1517" t="s">
        <v>1378</v>
      </c>
      <c r="C217" s="1517" t="s">
        <v>295</v>
      </c>
      <c r="D217" s="1517" t="s">
        <v>297</v>
      </c>
      <c r="E217" s="1417">
        <v>45956</v>
      </c>
      <c r="F217" s="1517" t="s">
        <v>73</v>
      </c>
      <c r="G217" s="1432"/>
    </row>
    <row r="218" spans="1:7" s="1424" customFormat="1" ht="35.25" customHeight="1" x14ac:dyDescent="0.25">
      <c r="A218" s="1765" t="s">
        <v>294</v>
      </c>
      <c r="B218" s="1517" t="s">
        <v>298</v>
      </c>
      <c r="C218" s="1517" t="s">
        <v>299</v>
      </c>
      <c r="D218" s="1517" t="s">
        <v>300</v>
      </c>
      <c r="E218" s="1417">
        <v>46694</v>
      </c>
      <c r="F218" s="1517" t="s">
        <v>73</v>
      </c>
      <c r="G218" s="1418"/>
    </row>
    <row r="219" spans="1:7" s="1424" customFormat="1" ht="35.25" customHeight="1" x14ac:dyDescent="0.25">
      <c r="A219" s="1765" t="s">
        <v>301</v>
      </c>
      <c r="B219" s="1517" t="s">
        <v>302</v>
      </c>
      <c r="C219" s="1517" t="s">
        <v>303</v>
      </c>
      <c r="D219" s="1517" t="s">
        <v>304</v>
      </c>
      <c r="E219" s="1417">
        <v>45419</v>
      </c>
      <c r="F219" s="1517" t="s">
        <v>38</v>
      </c>
      <c r="G219" s="1418"/>
    </row>
    <row r="220" spans="1:7" s="1424" customFormat="1" ht="35.25" customHeight="1" x14ac:dyDescent="0.25">
      <c r="A220" s="1765" t="s">
        <v>301</v>
      </c>
      <c r="B220" s="1517" t="s">
        <v>2119</v>
      </c>
      <c r="C220" s="1517" t="s">
        <v>305</v>
      </c>
      <c r="D220" s="1517" t="s">
        <v>306</v>
      </c>
      <c r="E220" s="1417">
        <v>46689</v>
      </c>
      <c r="F220" s="1517" t="s">
        <v>73</v>
      </c>
      <c r="G220" s="1418"/>
    </row>
    <row r="221" spans="1:7" s="1424" customFormat="1" ht="35.25" customHeight="1" x14ac:dyDescent="0.25">
      <c r="A221" s="1765" t="s">
        <v>301</v>
      </c>
      <c r="B221" s="1517" t="s">
        <v>2120</v>
      </c>
      <c r="C221" s="1517" t="s">
        <v>307</v>
      </c>
      <c r="D221" s="1517" t="s">
        <v>308</v>
      </c>
      <c r="E221" s="1417">
        <v>47410</v>
      </c>
      <c r="F221" s="1517" t="s">
        <v>73</v>
      </c>
      <c r="G221" s="1418"/>
    </row>
    <row r="222" spans="1:7" s="1424" customFormat="1" ht="35.25" customHeight="1" x14ac:dyDescent="0.25">
      <c r="A222" s="1765" t="s">
        <v>301</v>
      </c>
      <c r="B222" s="1517" t="s">
        <v>2121</v>
      </c>
      <c r="C222" s="1517" t="s">
        <v>309</v>
      </c>
      <c r="D222" s="1517" t="s">
        <v>310</v>
      </c>
      <c r="E222" s="1417">
        <v>48048</v>
      </c>
      <c r="F222" s="1517" t="s">
        <v>73</v>
      </c>
      <c r="G222" s="1418"/>
    </row>
    <row r="223" spans="1:7" s="1424" customFormat="1" ht="35.25" customHeight="1" x14ac:dyDescent="0.25">
      <c r="A223" s="1517" t="s">
        <v>2251</v>
      </c>
      <c r="B223" s="1517" t="s">
        <v>2252</v>
      </c>
      <c r="C223" s="1517" t="s">
        <v>2253</v>
      </c>
      <c r="D223" s="1517" t="s">
        <v>2254</v>
      </c>
      <c r="E223" s="1417">
        <v>46333</v>
      </c>
      <c r="F223" s="1517" t="s">
        <v>35</v>
      </c>
      <c r="G223" s="1418"/>
    </row>
    <row r="224" spans="1:7" s="1424" customFormat="1" ht="35.25" customHeight="1" x14ac:dyDescent="0.25">
      <c r="A224" s="1765" t="s">
        <v>311</v>
      </c>
      <c r="B224" s="1517" t="s">
        <v>312</v>
      </c>
      <c r="C224" s="1517" t="s">
        <v>313</v>
      </c>
      <c r="D224" s="1517" t="s">
        <v>314</v>
      </c>
      <c r="E224" s="1417">
        <v>46648</v>
      </c>
      <c r="F224" s="1517" t="s">
        <v>73</v>
      </c>
      <c r="G224" s="1418"/>
    </row>
    <row r="225" spans="1:7" s="1424" customFormat="1" ht="35.25" customHeight="1" x14ac:dyDescent="0.25">
      <c r="A225" s="1765" t="s">
        <v>311</v>
      </c>
      <c r="B225" s="1517" t="s">
        <v>315</v>
      </c>
      <c r="C225" s="1517" t="s">
        <v>316</v>
      </c>
      <c r="D225" s="1517" t="s">
        <v>317</v>
      </c>
      <c r="E225" s="1417">
        <v>48145</v>
      </c>
      <c r="F225" s="1517" t="s">
        <v>73</v>
      </c>
      <c r="G225" s="1432"/>
    </row>
    <row r="226" spans="1:7" s="1424" customFormat="1" ht="35.25" customHeight="1" x14ac:dyDescent="0.25">
      <c r="A226" s="1765" t="s">
        <v>311</v>
      </c>
      <c r="B226" s="1517" t="s">
        <v>318</v>
      </c>
      <c r="C226" s="1517" t="s">
        <v>319</v>
      </c>
      <c r="D226" s="1517" t="s">
        <v>320</v>
      </c>
      <c r="E226" s="1417">
        <v>48520</v>
      </c>
      <c r="F226" s="1517" t="s">
        <v>73</v>
      </c>
      <c r="G226" s="1432"/>
    </row>
    <row r="227" spans="1:7" s="1424" customFormat="1" ht="35.25" customHeight="1" x14ac:dyDescent="0.25">
      <c r="A227" s="1765" t="s">
        <v>311</v>
      </c>
      <c r="B227" s="1517" t="s">
        <v>321</v>
      </c>
      <c r="C227" s="1517" t="s">
        <v>322</v>
      </c>
      <c r="D227" s="1517" t="s">
        <v>323</v>
      </c>
      <c r="E227" s="1417">
        <v>48880</v>
      </c>
      <c r="F227" s="1517" t="s">
        <v>73</v>
      </c>
      <c r="G227" s="1432"/>
    </row>
    <row r="228" spans="1:7" s="1424" customFormat="1" ht="45.75" customHeight="1" x14ac:dyDescent="0.25">
      <c r="A228" s="1765" t="s">
        <v>311</v>
      </c>
      <c r="B228" s="1517" t="s">
        <v>324</v>
      </c>
      <c r="C228" s="1517" t="s">
        <v>325</v>
      </c>
      <c r="D228" s="1517" t="s">
        <v>326</v>
      </c>
      <c r="E228" s="1417">
        <v>48901</v>
      </c>
      <c r="F228" s="1517" t="s">
        <v>73</v>
      </c>
      <c r="G228" s="1418"/>
    </row>
    <row r="229" spans="1:7" s="1424" customFormat="1" ht="45.75" customHeight="1" x14ac:dyDescent="0.25">
      <c r="A229" s="1765" t="s">
        <v>311</v>
      </c>
      <c r="B229" s="1517" t="s">
        <v>327</v>
      </c>
      <c r="C229" s="1517" t="s">
        <v>328</v>
      </c>
      <c r="D229" s="1517" t="s">
        <v>329</v>
      </c>
      <c r="E229" s="1417">
        <v>48901</v>
      </c>
      <c r="F229" s="1517" t="s">
        <v>73</v>
      </c>
      <c r="G229" s="1418"/>
    </row>
    <row r="230" spans="1:7" s="1424" customFormat="1" ht="45.75" customHeight="1" x14ac:dyDescent="0.25">
      <c r="A230" s="1765" t="s">
        <v>311</v>
      </c>
      <c r="B230" s="1517" t="s">
        <v>330</v>
      </c>
      <c r="C230" s="1517" t="s">
        <v>331</v>
      </c>
      <c r="D230" s="1517" t="s">
        <v>332</v>
      </c>
      <c r="E230" s="1417">
        <v>45929</v>
      </c>
      <c r="F230" s="1517" t="s">
        <v>73</v>
      </c>
      <c r="G230" s="1418"/>
    </row>
    <row r="231" spans="1:7" s="1424" customFormat="1" ht="45.75" customHeight="1" x14ac:dyDescent="0.25">
      <c r="A231" s="1765" t="s">
        <v>311</v>
      </c>
      <c r="B231" s="1517" t="s">
        <v>333</v>
      </c>
      <c r="C231" s="1517" t="s">
        <v>334</v>
      </c>
      <c r="D231" s="1517" t="s">
        <v>335</v>
      </c>
      <c r="E231" s="1417">
        <v>47501</v>
      </c>
      <c r="F231" s="1517" t="s">
        <v>73</v>
      </c>
      <c r="G231" s="1418"/>
    </row>
    <row r="232" spans="1:7" s="1424" customFormat="1" ht="45.75" customHeight="1" x14ac:dyDescent="0.25">
      <c r="A232" s="1765" t="s">
        <v>311</v>
      </c>
      <c r="B232" s="1517" t="s">
        <v>336</v>
      </c>
      <c r="C232" s="1517" t="s">
        <v>337</v>
      </c>
      <c r="D232" s="1517" t="s">
        <v>338</v>
      </c>
      <c r="E232" s="1417">
        <v>46782</v>
      </c>
      <c r="F232" s="1517" t="s">
        <v>73</v>
      </c>
      <c r="G232" s="1418"/>
    </row>
    <row r="233" spans="1:7" s="1424" customFormat="1" ht="35.25" customHeight="1" x14ac:dyDescent="0.25">
      <c r="A233" s="1765" t="s">
        <v>311</v>
      </c>
      <c r="B233" s="1517" t="s">
        <v>339</v>
      </c>
      <c r="C233" s="1517" t="s">
        <v>340</v>
      </c>
      <c r="D233" s="1517" t="s">
        <v>341</v>
      </c>
      <c r="E233" s="1417">
        <v>48390</v>
      </c>
      <c r="F233" s="1517" t="s">
        <v>73</v>
      </c>
      <c r="G233" s="1418"/>
    </row>
    <row r="234" spans="1:7" s="1424" customFormat="1" ht="35.25" customHeight="1" x14ac:dyDescent="0.25">
      <c r="A234" s="1765" t="s">
        <v>311</v>
      </c>
      <c r="B234" s="1517" t="s">
        <v>342</v>
      </c>
      <c r="C234" s="1517" t="s">
        <v>343</v>
      </c>
      <c r="D234" s="1517" t="s">
        <v>344</v>
      </c>
      <c r="E234" s="1417">
        <v>47670</v>
      </c>
      <c r="F234" s="1517" t="s">
        <v>73</v>
      </c>
      <c r="G234" s="1418"/>
    </row>
    <row r="235" spans="1:7" s="1424" customFormat="1" ht="35.25" customHeight="1" x14ac:dyDescent="0.25">
      <c r="A235" s="1765" t="s">
        <v>311</v>
      </c>
      <c r="B235" s="1517" t="s">
        <v>345</v>
      </c>
      <c r="C235" s="1517" t="s">
        <v>346</v>
      </c>
      <c r="D235" s="1517" t="s">
        <v>347</v>
      </c>
      <c r="E235" s="1417">
        <v>48062</v>
      </c>
      <c r="F235" s="1517" t="s">
        <v>73</v>
      </c>
      <c r="G235" s="1418"/>
    </row>
    <row r="236" spans="1:7" s="1424" customFormat="1" ht="35.25" customHeight="1" x14ac:dyDescent="0.25">
      <c r="A236" s="1765" t="s">
        <v>311</v>
      </c>
      <c r="B236" s="1517" t="s">
        <v>348</v>
      </c>
      <c r="C236" s="1517" t="s">
        <v>349</v>
      </c>
      <c r="D236" s="1517" t="s">
        <v>350</v>
      </c>
      <c r="E236" s="1417">
        <v>48062</v>
      </c>
      <c r="F236" s="1517" t="s">
        <v>73</v>
      </c>
      <c r="G236" s="1418"/>
    </row>
    <row r="237" spans="1:7" s="1424" customFormat="1" ht="35.25" customHeight="1" x14ac:dyDescent="0.25">
      <c r="A237" s="1765" t="s">
        <v>311</v>
      </c>
      <c r="B237" s="1517" t="s">
        <v>351</v>
      </c>
      <c r="C237" s="1517" t="s">
        <v>352</v>
      </c>
      <c r="D237" s="1517" t="s">
        <v>353</v>
      </c>
      <c r="E237" s="1417">
        <v>48145</v>
      </c>
      <c r="F237" s="1517" t="s">
        <v>73</v>
      </c>
      <c r="G237" s="1418"/>
    </row>
    <row r="238" spans="1:7" s="1424" customFormat="1" ht="35.25" customHeight="1" x14ac:dyDescent="0.25">
      <c r="A238" s="1517" t="s">
        <v>354</v>
      </c>
      <c r="B238" s="1517" t="s">
        <v>2255</v>
      </c>
      <c r="C238" s="1517" t="s">
        <v>2256</v>
      </c>
      <c r="D238" s="1517" t="s">
        <v>2257</v>
      </c>
      <c r="E238" s="1417">
        <v>47052</v>
      </c>
      <c r="F238" s="1517" t="s">
        <v>38</v>
      </c>
      <c r="G238" s="1418"/>
    </row>
    <row r="239" spans="1:7" s="1424" customFormat="1" ht="35.25" customHeight="1" x14ac:dyDescent="0.25">
      <c r="A239" s="1765" t="s">
        <v>355</v>
      </c>
      <c r="B239" s="1517" t="s">
        <v>2258</v>
      </c>
      <c r="C239" s="1517" t="s">
        <v>2259</v>
      </c>
      <c r="D239" s="1517" t="s">
        <v>2260</v>
      </c>
      <c r="E239" s="1417">
        <v>45398</v>
      </c>
      <c r="F239" s="1517" t="s">
        <v>35</v>
      </c>
      <c r="G239" s="1418"/>
    </row>
    <row r="240" spans="1:7" s="1424" customFormat="1" ht="35.25" customHeight="1" x14ac:dyDescent="0.25">
      <c r="A240" s="1765" t="s">
        <v>355</v>
      </c>
      <c r="B240" s="1517" t="s">
        <v>2258</v>
      </c>
      <c r="C240" s="1517" t="s">
        <v>2259</v>
      </c>
      <c r="D240" s="1517" t="s">
        <v>2261</v>
      </c>
      <c r="E240" s="1417">
        <v>46661</v>
      </c>
      <c r="F240" s="1517" t="s">
        <v>35</v>
      </c>
      <c r="G240" s="1418"/>
    </row>
    <row r="241" spans="1:7" s="1424" customFormat="1" ht="35.25" customHeight="1" x14ac:dyDescent="0.25">
      <c r="A241" s="1765" t="s">
        <v>355</v>
      </c>
      <c r="B241" s="1517" t="s">
        <v>1379</v>
      </c>
      <c r="C241" s="1517" t="s">
        <v>356</v>
      </c>
      <c r="D241" s="1517" t="s">
        <v>357</v>
      </c>
      <c r="E241" s="1417">
        <v>46334</v>
      </c>
      <c r="F241" s="1517" t="s">
        <v>38</v>
      </c>
      <c r="G241" s="1418"/>
    </row>
    <row r="242" spans="1:7" s="1424" customFormat="1" ht="35.25" customHeight="1" x14ac:dyDescent="0.25">
      <c r="A242" s="1765" t="s">
        <v>355</v>
      </c>
      <c r="B242" s="1517" t="s">
        <v>1368</v>
      </c>
      <c r="C242" s="1517" t="s">
        <v>358</v>
      </c>
      <c r="D242" s="1517" t="s">
        <v>359</v>
      </c>
      <c r="E242" s="1417">
        <v>47399</v>
      </c>
      <c r="F242" s="1517" t="s">
        <v>38</v>
      </c>
      <c r="G242" s="1418"/>
    </row>
    <row r="243" spans="1:7" s="1424" customFormat="1" ht="35.25" customHeight="1" x14ac:dyDescent="0.25">
      <c r="A243" s="1765" t="s">
        <v>361</v>
      </c>
      <c r="B243" s="1517" t="s">
        <v>362</v>
      </c>
      <c r="C243" s="1517" t="s">
        <v>363</v>
      </c>
      <c r="D243" s="1517" t="s">
        <v>364</v>
      </c>
      <c r="E243" s="1417">
        <v>46322</v>
      </c>
      <c r="F243" s="1517" t="s">
        <v>1373</v>
      </c>
      <c r="G243" s="1418"/>
    </row>
    <row r="244" spans="1:7" s="1424" customFormat="1" ht="35.25" customHeight="1" x14ac:dyDescent="0.25">
      <c r="A244" s="1765" t="s">
        <v>361</v>
      </c>
      <c r="B244" s="1517" t="s">
        <v>365</v>
      </c>
      <c r="C244" s="1516" t="s">
        <v>366</v>
      </c>
      <c r="D244" s="1517" t="s">
        <v>367</v>
      </c>
      <c r="E244" s="1417">
        <v>46323</v>
      </c>
      <c r="F244" s="1517" t="s">
        <v>1373</v>
      </c>
      <c r="G244" s="1418"/>
    </row>
    <row r="245" spans="1:7" s="1424" customFormat="1" ht="35.25" customHeight="1" x14ac:dyDescent="0.25">
      <c r="A245" s="1765" t="s">
        <v>361</v>
      </c>
      <c r="B245" s="1517" t="s">
        <v>368</v>
      </c>
      <c r="C245" s="1517" t="s">
        <v>369</v>
      </c>
      <c r="D245" s="1517" t="s">
        <v>370</v>
      </c>
      <c r="E245" s="1417">
        <v>46684</v>
      </c>
      <c r="F245" s="1517" t="s">
        <v>1373</v>
      </c>
      <c r="G245" s="1418"/>
    </row>
    <row r="246" spans="1:7" s="1424" customFormat="1" ht="35.25" customHeight="1" x14ac:dyDescent="0.25">
      <c r="A246" s="1766" t="s">
        <v>361</v>
      </c>
      <c r="B246" s="1517" t="s">
        <v>371</v>
      </c>
      <c r="C246" s="1517" t="s">
        <v>372</v>
      </c>
      <c r="D246" s="1517" t="s">
        <v>373</v>
      </c>
      <c r="E246" s="1417">
        <v>46931</v>
      </c>
      <c r="F246" s="1517" t="s">
        <v>1373</v>
      </c>
      <c r="G246" s="1432"/>
    </row>
    <row r="247" spans="1:7" s="1424" customFormat="1" ht="35.25" customHeight="1" x14ac:dyDescent="0.25">
      <c r="A247" s="1766" t="s">
        <v>361</v>
      </c>
      <c r="B247" s="1517" t="s">
        <v>2346</v>
      </c>
      <c r="C247" s="1517" t="s">
        <v>2347</v>
      </c>
      <c r="D247" s="1517" t="s">
        <v>2348</v>
      </c>
      <c r="E247" s="1417">
        <v>47435</v>
      </c>
      <c r="F247" s="1517" t="s">
        <v>1373</v>
      </c>
      <c r="G247" s="1432"/>
    </row>
    <row r="248" spans="1:7" s="1424" customFormat="1" ht="35.25" customHeight="1" x14ac:dyDescent="0.25">
      <c r="A248" s="1766" t="s">
        <v>361</v>
      </c>
      <c r="B248" s="1517" t="s">
        <v>1356</v>
      </c>
      <c r="C248" s="1517" t="s">
        <v>1357</v>
      </c>
      <c r="D248" s="1517" t="s">
        <v>1358</v>
      </c>
      <c r="E248" s="1417">
        <v>45396</v>
      </c>
      <c r="F248" s="1517" t="s">
        <v>1373</v>
      </c>
      <c r="G248" s="1432"/>
    </row>
    <row r="249" spans="1:7" s="1424" customFormat="1" ht="35.25" customHeight="1" x14ac:dyDescent="0.25">
      <c r="A249" s="1516" t="s">
        <v>374</v>
      </c>
      <c r="B249" s="1517" t="s">
        <v>375</v>
      </c>
      <c r="C249" s="1517" t="s">
        <v>376</v>
      </c>
      <c r="D249" s="1517" t="s">
        <v>377</v>
      </c>
      <c r="E249" s="1417">
        <v>45870</v>
      </c>
      <c r="F249" s="1517" t="s">
        <v>30</v>
      </c>
      <c r="G249" s="1432"/>
    </row>
    <row r="250" spans="1:7" s="1424" customFormat="1" ht="35.25" customHeight="1" x14ac:dyDescent="0.25">
      <c r="A250" s="1766" t="s">
        <v>378</v>
      </c>
      <c r="B250" s="1517" t="s">
        <v>2262</v>
      </c>
      <c r="C250" s="1517" t="s">
        <v>2263</v>
      </c>
      <c r="D250" s="1517" t="s">
        <v>2264</v>
      </c>
      <c r="E250" s="1417">
        <v>72773</v>
      </c>
      <c r="F250" s="1517" t="s">
        <v>38</v>
      </c>
      <c r="G250" s="1432"/>
    </row>
    <row r="251" spans="1:7" s="1424" customFormat="1" ht="35.25" customHeight="1" x14ac:dyDescent="0.25">
      <c r="A251" s="1766" t="s">
        <v>378</v>
      </c>
      <c r="B251" s="1517" t="s">
        <v>2262</v>
      </c>
      <c r="C251" s="1517" t="s">
        <v>2263</v>
      </c>
      <c r="D251" s="1517" t="s">
        <v>2265</v>
      </c>
      <c r="E251" s="1417">
        <v>72773</v>
      </c>
      <c r="F251" s="1517"/>
      <c r="G251" s="1432"/>
    </row>
    <row r="252" spans="1:7" s="1424" customFormat="1" ht="35.25" customHeight="1" x14ac:dyDescent="0.25">
      <c r="A252" s="1766" t="s">
        <v>378</v>
      </c>
      <c r="B252" s="1517" t="s">
        <v>379</v>
      </c>
      <c r="C252" s="1517" t="s">
        <v>380</v>
      </c>
      <c r="D252" s="1517" t="s">
        <v>381</v>
      </c>
      <c r="E252" s="1417">
        <v>47642</v>
      </c>
      <c r="F252" s="1517" t="s">
        <v>38</v>
      </c>
      <c r="G252" s="1432"/>
    </row>
    <row r="253" spans="1:7" s="1424" customFormat="1" ht="35.25" customHeight="1" x14ac:dyDescent="0.25">
      <c r="A253" s="1766" t="s">
        <v>378</v>
      </c>
      <c r="B253" s="1517" t="s">
        <v>382</v>
      </c>
      <c r="C253" s="1517" t="s">
        <v>383</v>
      </c>
      <c r="D253" s="1517" t="s">
        <v>384</v>
      </c>
      <c r="E253" s="1417">
        <v>46943</v>
      </c>
      <c r="F253" s="1517" t="s">
        <v>38</v>
      </c>
      <c r="G253" s="1432"/>
    </row>
    <row r="254" spans="1:7" s="1424" customFormat="1" ht="35.25" customHeight="1" x14ac:dyDescent="0.25">
      <c r="A254" s="1766" t="s">
        <v>378</v>
      </c>
      <c r="B254" s="1517" t="s">
        <v>2122</v>
      </c>
      <c r="C254" s="1517" t="s">
        <v>2123</v>
      </c>
      <c r="D254" s="1517" t="s">
        <v>2124</v>
      </c>
      <c r="E254" s="1417">
        <v>48781</v>
      </c>
      <c r="F254" s="1517" t="s">
        <v>38</v>
      </c>
      <c r="G254" s="1432"/>
    </row>
    <row r="255" spans="1:7" s="1424" customFormat="1" ht="35.25" customHeight="1" x14ac:dyDescent="0.25">
      <c r="A255" s="1765" t="s">
        <v>378</v>
      </c>
      <c r="B255" s="1517" t="s">
        <v>385</v>
      </c>
      <c r="C255" s="1517" t="s">
        <v>386</v>
      </c>
      <c r="D255" s="1517" t="s">
        <v>387</v>
      </c>
      <c r="E255" s="1417">
        <v>46387</v>
      </c>
      <c r="F255" s="1517" t="s">
        <v>38</v>
      </c>
      <c r="G255" s="1432"/>
    </row>
    <row r="256" spans="1:7" s="1424" customFormat="1" ht="35.25" customHeight="1" x14ac:dyDescent="0.25">
      <c r="A256" s="1765" t="s">
        <v>378</v>
      </c>
      <c r="B256" s="1517" t="s">
        <v>388</v>
      </c>
      <c r="C256" s="1517" t="s">
        <v>389</v>
      </c>
      <c r="D256" s="1517" t="s">
        <v>390</v>
      </c>
      <c r="E256" s="1417">
        <v>47206</v>
      </c>
      <c r="F256" s="1517" t="s">
        <v>38</v>
      </c>
      <c r="G256" s="1418"/>
    </row>
    <row r="257" spans="1:7" s="1424" customFormat="1" ht="35.25" customHeight="1" x14ac:dyDescent="0.25">
      <c r="A257" s="1517" t="s">
        <v>391</v>
      </c>
      <c r="B257" s="1517" t="s">
        <v>1380</v>
      </c>
      <c r="C257" s="1517" t="s">
        <v>392</v>
      </c>
      <c r="D257" s="1517" t="s">
        <v>393</v>
      </c>
      <c r="E257" s="1417">
        <v>46158</v>
      </c>
      <c r="F257" s="1517" t="s">
        <v>1373</v>
      </c>
      <c r="G257" s="1418"/>
    </row>
    <row r="258" spans="1:7" s="1424" customFormat="1" ht="35.25" customHeight="1" x14ac:dyDescent="0.25">
      <c r="A258" s="1765" t="s">
        <v>394</v>
      </c>
      <c r="B258" s="1517" t="s">
        <v>1381</v>
      </c>
      <c r="C258" s="1517" t="s">
        <v>395</v>
      </c>
      <c r="D258" s="1517" t="s">
        <v>396</v>
      </c>
      <c r="E258" s="1417">
        <v>45879</v>
      </c>
      <c r="F258" s="1517" t="s">
        <v>30</v>
      </c>
      <c r="G258" s="1418"/>
    </row>
    <row r="259" spans="1:7" s="1424" customFormat="1" ht="43.5" customHeight="1" x14ac:dyDescent="0.25">
      <c r="A259" s="1765" t="s">
        <v>394</v>
      </c>
      <c r="B259" s="1517" t="s">
        <v>1381</v>
      </c>
      <c r="C259" s="1517" t="s">
        <v>395</v>
      </c>
      <c r="D259" s="1517" t="s">
        <v>397</v>
      </c>
      <c r="E259" s="1417">
        <v>46599</v>
      </c>
      <c r="F259" s="1517" t="s">
        <v>30</v>
      </c>
      <c r="G259" s="1418"/>
    </row>
    <row r="260" spans="1:7" s="1424" customFormat="1" ht="45.75" customHeight="1" x14ac:dyDescent="0.25">
      <c r="A260" s="1766" t="s">
        <v>394</v>
      </c>
      <c r="B260" s="1517" t="s">
        <v>1382</v>
      </c>
      <c r="C260" s="1517" t="s">
        <v>398</v>
      </c>
      <c r="D260" s="1517" t="s">
        <v>399</v>
      </c>
      <c r="E260" s="1417">
        <v>47705</v>
      </c>
      <c r="F260" s="1517" t="s">
        <v>30</v>
      </c>
      <c r="G260" s="1418"/>
    </row>
    <row r="261" spans="1:7" s="1424" customFormat="1" ht="35.25" customHeight="1" x14ac:dyDescent="0.25">
      <c r="A261" s="1766" t="s">
        <v>400</v>
      </c>
      <c r="B261" s="1517" t="s">
        <v>2266</v>
      </c>
      <c r="C261" s="1517" t="s">
        <v>2267</v>
      </c>
      <c r="D261" s="1517" t="s">
        <v>2268</v>
      </c>
      <c r="E261" s="1417">
        <v>71765</v>
      </c>
      <c r="F261" s="1517"/>
      <c r="G261" s="1418"/>
    </row>
    <row r="262" spans="1:7" s="1424" customFormat="1" ht="35.25" customHeight="1" x14ac:dyDescent="0.25">
      <c r="A262" s="1766" t="s">
        <v>400</v>
      </c>
      <c r="B262" s="1517" t="s">
        <v>1369</v>
      </c>
      <c r="C262" s="1517" t="s">
        <v>401</v>
      </c>
      <c r="D262" s="1517" t="s">
        <v>402</v>
      </c>
      <c r="E262" s="1417">
        <v>45353</v>
      </c>
      <c r="F262" s="1517" t="s">
        <v>109</v>
      </c>
      <c r="G262" s="1418"/>
    </row>
    <row r="263" spans="1:7" s="1424" customFormat="1" ht="45.75" customHeight="1" x14ac:dyDescent="0.25">
      <c r="A263" s="1766" t="s">
        <v>400</v>
      </c>
      <c r="B263" s="1517" t="s">
        <v>1369</v>
      </c>
      <c r="C263" s="1517" t="s">
        <v>401</v>
      </c>
      <c r="D263" s="1517" t="s">
        <v>403</v>
      </c>
      <c r="E263" s="1417">
        <v>45713</v>
      </c>
      <c r="F263" s="1517" t="s">
        <v>109</v>
      </c>
      <c r="G263" s="1418"/>
    </row>
    <row r="264" spans="1:7" s="1424" customFormat="1" ht="35.25" customHeight="1" x14ac:dyDescent="0.25">
      <c r="A264" s="1765" t="s">
        <v>400</v>
      </c>
      <c r="B264" s="1517" t="s">
        <v>1369</v>
      </c>
      <c r="C264" s="1517" t="s">
        <v>401</v>
      </c>
      <c r="D264" s="1517" t="s">
        <v>404</v>
      </c>
      <c r="E264" s="1417">
        <v>46073</v>
      </c>
      <c r="F264" s="1517" t="s">
        <v>109</v>
      </c>
      <c r="G264" s="1418"/>
    </row>
    <row r="265" spans="1:7" s="1424" customFormat="1" ht="35.25" customHeight="1" x14ac:dyDescent="0.25">
      <c r="A265" s="1765" t="s">
        <v>400</v>
      </c>
      <c r="B265" s="1517" t="s">
        <v>1370</v>
      </c>
      <c r="C265" s="1517" t="s">
        <v>405</v>
      </c>
      <c r="D265" s="1517" t="s">
        <v>406</v>
      </c>
      <c r="E265" s="1417">
        <v>47362</v>
      </c>
      <c r="F265" s="1517" t="s">
        <v>109</v>
      </c>
      <c r="G265" s="1432"/>
    </row>
    <row r="266" spans="1:7" s="1424" customFormat="1" ht="35.25" customHeight="1" x14ac:dyDescent="0.25">
      <c r="A266" s="1765" t="s">
        <v>407</v>
      </c>
      <c r="B266" s="1517" t="s">
        <v>1383</v>
      </c>
      <c r="C266" s="1517" t="s">
        <v>408</v>
      </c>
      <c r="D266" s="1517" t="s">
        <v>409</v>
      </c>
      <c r="E266" s="1417">
        <v>46077</v>
      </c>
      <c r="F266" s="1517" t="s">
        <v>73</v>
      </c>
      <c r="G266" s="1432"/>
    </row>
    <row r="267" spans="1:7" s="1424" customFormat="1" ht="35.25" customHeight="1" x14ac:dyDescent="0.25">
      <c r="A267" s="1765" t="s">
        <v>407</v>
      </c>
      <c r="B267" s="1517" t="s">
        <v>1384</v>
      </c>
      <c r="C267" s="1517" t="s">
        <v>410</v>
      </c>
      <c r="D267" s="1517" t="s">
        <v>411</v>
      </c>
      <c r="E267" s="1417">
        <v>46440</v>
      </c>
      <c r="F267" s="1517" t="s">
        <v>73</v>
      </c>
      <c r="G267" s="1418"/>
    </row>
    <row r="268" spans="1:7" s="1424" customFormat="1" ht="35.25" customHeight="1" x14ac:dyDescent="0.25">
      <c r="A268" s="1765" t="s">
        <v>407</v>
      </c>
      <c r="B268" s="1517" t="s">
        <v>1385</v>
      </c>
      <c r="C268" s="1517" t="s">
        <v>412</v>
      </c>
      <c r="D268" s="1517" t="s">
        <v>413</v>
      </c>
      <c r="E268" s="1417">
        <v>47103</v>
      </c>
      <c r="F268" s="1517" t="s">
        <v>73</v>
      </c>
      <c r="G268" s="1418"/>
    </row>
    <row r="269" spans="1:7" s="1424" customFormat="1" ht="35.25" customHeight="1" x14ac:dyDescent="0.25">
      <c r="A269" s="1765" t="s">
        <v>407</v>
      </c>
      <c r="B269" s="1517" t="s">
        <v>1386</v>
      </c>
      <c r="C269" s="1517" t="s">
        <v>414</v>
      </c>
      <c r="D269" s="1517" t="s">
        <v>415</v>
      </c>
      <c r="E269" s="1417">
        <v>47103</v>
      </c>
      <c r="F269" s="1517" t="s">
        <v>73</v>
      </c>
      <c r="G269" s="1418"/>
    </row>
    <row r="270" spans="1:7" s="1424" customFormat="1" ht="35.25" customHeight="1" x14ac:dyDescent="0.25">
      <c r="A270" s="1765" t="s">
        <v>417</v>
      </c>
      <c r="B270" s="1517" t="s">
        <v>1387</v>
      </c>
      <c r="C270" s="1517" t="s">
        <v>418</v>
      </c>
      <c r="D270" s="1517" t="s">
        <v>419</v>
      </c>
      <c r="E270" s="1417">
        <v>45796</v>
      </c>
      <c r="F270" s="1517" t="s">
        <v>73</v>
      </c>
      <c r="G270" s="1418"/>
    </row>
    <row r="271" spans="1:7" s="1424" customFormat="1" ht="35.25" customHeight="1" x14ac:dyDescent="0.25">
      <c r="A271" s="1765" t="s">
        <v>417</v>
      </c>
      <c r="B271" s="1517" t="s">
        <v>1387</v>
      </c>
      <c r="C271" s="1517" t="s">
        <v>418</v>
      </c>
      <c r="D271" s="1517" t="s">
        <v>420</v>
      </c>
      <c r="E271" s="1417">
        <v>46516</v>
      </c>
      <c r="F271" s="1517" t="s">
        <v>73</v>
      </c>
      <c r="G271" s="1418"/>
    </row>
    <row r="272" spans="1:7" s="1424" customFormat="1" ht="35.25" customHeight="1" x14ac:dyDescent="0.25">
      <c r="A272" s="1765" t="s">
        <v>417</v>
      </c>
      <c r="B272" s="1517" t="s">
        <v>1388</v>
      </c>
      <c r="C272" s="1517" t="s">
        <v>421</v>
      </c>
      <c r="D272" s="1517" t="s">
        <v>422</v>
      </c>
      <c r="E272" s="1417">
        <v>45982</v>
      </c>
      <c r="F272" s="1517" t="s">
        <v>73</v>
      </c>
    </row>
    <row r="273" spans="1:7" s="1424" customFormat="1" ht="49.5" customHeight="1" x14ac:dyDescent="0.25">
      <c r="A273" s="1765" t="s">
        <v>423</v>
      </c>
      <c r="B273" s="1517" t="s">
        <v>1389</v>
      </c>
      <c r="C273" s="1517" t="s">
        <v>424</v>
      </c>
      <c r="D273" s="1517" t="s">
        <v>425</v>
      </c>
      <c r="E273" s="1417">
        <v>47292</v>
      </c>
      <c r="F273" s="1517" t="s">
        <v>219</v>
      </c>
      <c r="G273" s="1418"/>
    </row>
    <row r="274" spans="1:7" s="1424" customFormat="1" ht="49.5" customHeight="1" x14ac:dyDescent="0.25">
      <c r="A274" s="1765" t="s">
        <v>423</v>
      </c>
      <c r="B274" s="1517" t="s">
        <v>1390</v>
      </c>
      <c r="C274" s="1517" t="s">
        <v>426</v>
      </c>
      <c r="D274" s="1517" t="s">
        <v>427</v>
      </c>
      <c r="E274" s="1417">
        <v>47297</v>
      </c>
      <c r="F274" s="1517" t="s">
        <v>219</v>
      </c>
      <c r="G274" s="1418"/>
    </row>
    <row r="275" spans="1:7" s="1424" customFormat="1" ht="49.5" customHeight="1" x14ac:dyDescent="0.25">
      <c r="A275" s="1517" t="s">
        <v>428</v>
      </c>
      <c r="B275" s="1517" t="s">
        <v>1371</v>
      </c>
      <c r="C275" s="1517" t="s">
        <v>429</v>
      </c>
      <c r="D275" s="1517" t="s">
        <v>430</v>
      </c>
      <c r="E275" s="1417">
        <v>46801</v>
      </c>
      <c r="F275" s="1517" t="s">
        <v>89</v>
      </c>
      <c r="G275" s="1418"/>
    </row>
    <row r="276" spans="1:7" s="1424" customFormat="1" ht="49.5" customHeight="1" x14ac:dyDescent="0.25">
      <c r="A276" s="1765" t="s">
        <v>433</v>
      </c>
      <c r="B276" s="1517" t="s">
        <v>434</v>
      </c>
      <c r="C276" s="1517" t="s">
        <v>435</v>
      </c>
      <c r="D276" s="1517" t="s">
        <v>436</v>
      </c>
      <c r="E276" s="1417">
        <v>45737</v>
      </c>
      <c r="F276" s="1517" t="s">
        <v>38</v>
      </c>
      <c r="G276" s="1432"/>
    </row>
    <row r="277" spans="1:7" s="1424" customFormat="1" ht="49.5" customHeight="1" x14ac:dyDescent="0.25">
      <c r="A277" s="1765" t="s">
        <v>433</v>
      </c>
      <c r="B277" s="1517" t="s">
        <v>437</v>
      </c>
      <c r="C277" s="1517" t="s">
        <v>438</v>
      </c>
      <c r="D277" s="1517" t="s">
        <v>439</v>
      </c>
      <c r="E277" s="1417">
        <v>47152</v>
      </c>
      <c r="F277" s="1517" t="s">
        <v>38</v>
      </c>
      <c r="G277" s="1432"/>
    </row>
    <row r="278" spans="1:7" s="1424" customFormat="1" ht="35.25" customHeight="1" x14ac:dyDescent="0.25">
      <c r="A278" s="1765" t="s">
        <v>440</v>
      </c>
      <c r="B278" s="1517" t="s">
        <v>1408</v>
      </c>
      <c r="C278" s="1517" t="s">
        <v>1409</v>
      </c>
      <c r="D278" s="1517" t="s">
        <v>1410</v>
      </c>
      <c r="E278" s="1417">
        <v>45929</v>
      </c>
      <c r="F278" s="1517"/>
      <c r="G278" s="1418"/>
    </row>
    <row r="279" spans="1:7" s="1424" customFormat="1" ht="35.25" customHeight="1" x14ac:dyDescent="0.25">
      <c r="A279" s="1765" t="s">
        <v>440</v>
      </c>
      <c r="B279" s="1517" t="s">
        <v>1408</v>
      </c>
      <c r="C279" s="1517" t="s">
        <v>1409</v>
      </c>
      <c r="D279" s="1517" t="s">
        <v>1411</v>
      </c>
      <c r="E279" s="1417">
        <v>46649</v>
      </c>
      <c r="F279" s="1517"/>
      <c r="G279" s="1418"/>
    </row>
    <row r="280" spans="1:7" s="1424" customFormat="1" ht="35.25" customHeight="1" x14ac:dyDescent="0.25">
      <c r="A280" s="1765" t="s">
        <v>440</v>
      </c>
      <c r="B280" s="1517" t="s">
        <v>441</v>
      </c>
      <c r="C280" s="1517" t="s">
        <v>442</v>
      </c>
      <c r="D280" s="1517" t="s">
        <v>443</v>
      </c>
      <c r="E280" s="1417">
        <v>47155</v>
      </c>
      <c r="F280" s="1517" t="s">
        <v>1373</v>
      </c>
      <c r="G280" s="1418"/>
    </row>
    <row r="281" spans="1:7" s="1424" customFormat="1" ht="35.25" customHeight="1" x14ac:dyDescent="0.25">
      <c r="A281" s="1765" t="s">
        <v>440</v>
      </c>
      <c r="B281" s="1517" t="s">
        <v>2269</v>
      </c>
      <c r="C281" s="1517" t="s">
        <v>2270</v>
      </c>
      <c r="D281" s="1517" t="s">
        <v>2271</v>
      </c>
      <c r="E281" s="1417">
        <v>47417</v>
      </c>
      <c r="F281" s="1517" t="s">
        <v>1373</v>
      </c>
      <c r="G281" s="1418"/>
    </row>
    <row r="282" spans="1:7" s="1424" customFormat="1" ht="35.25" customHeight="1" x14ac:dyDescent="0.25">
      <c r="A282" s="1765" t="s">
        <v>440</v>
      </c>
      <c r="B282" s="1517" t="s">
        <v>2272</v>
      </c>
      <c r="C282" s="1517" t="s">
        <v>2273</v>
      </c>
      <c r="D282" s="1517" t="s">
        <v>2274</v>
      </c>
      <c r="E282" s="1417">
        <v>48137</v>
      </c>
      <c r="F282" s="1517" t="s">
        <v>1373</v>
      </c>
      <c r="G282" s="1418"/>
    </row>
    <row r="283" spans="1:7" s="1424" customFormat="1" ht="35.25" customHeight="1" x14ac:dyDescent="0.25">
      <c r="A283" s="1517" t="s">
        <v>2275</v>
      </c>
      <c r="B283" s="1517" t="s">
        <v>2276</v>
      </c>
      <c r="C283" s="1517" t="s">
        <v>2277</v>
      </c>
      <c r="D283" s="1517" t="s">
        <v>2278</v>
      </c>
      <c r="E283" s="1417">
        <v>58815</v>
      </c>
      <c r="F283" s="1517"/>
      <c r="G283" s="1418"/>
    </row>
    <row r="284" spans="1:7" s="1424" customFormat="1" ht="35.25" customHeight="1" x14ac:dyDescent="0.25">
      <c r="A284" s="1765" t="s">
        <v>447</v>
      </c>
      <c r="B284" s="1517" t="s">
        <v>1391</v>
      </c>
      <c r="C284" s="1517" t="s">
        <v>448</v>
      </c>
      <c r="D284" s="1517" t="s">
        <v>449</v>
      </c>
      <c r="E284" s="1417">
        <v>46244</v>
      </c>
      <c r="F284" s="1517" t="s">
        <v>109</v>
      </c>
      <c r="G284" s="1418"/>
    </row>
    <row r="285" spans="1:7" s="1424" customFormat="1" ht="35.25" customHeight="1" x14ac:dyDescent="0.25">
      <c r="A285" s="1765" t="s">
        <v>447</v>
      </c>
      <c r="B285" s="1517" t="s">
        <v>450</v>
      </c>
      <c r="C285" s="1517" t="s">
        <v>451</v>
      </c>
      <c r="D285" s="1517" t="s">
        <v>452</v>
      </c>
      <c r="E285" s="1417">
        <v>46109</v>
      </c>
      <c r="F285" s="1517" t="s">
        <v>109</v>
      </c>
      <c r="G285" s="1432"/>
    </row>
    <row r="286" spans="1:7" s="1424" customFormat="1" ht="35.25" customHeight="1" x14ac:dyDescent="0.25">
      <c r="A286" s="1765" t="s">
        <v>447</v>
      </c>
      <c r="B286" s="1517" t="s">
        <v>450</v>
      </c>
      <c r="C286" s="1517" t="s">
        <v>451</v>
      </c>
      <c r="D286" s="1517" t="s">
        <v>453</v>
      </c>
      <c r="E286" s="1417">
        <v>46829</v>
      </c>
      <c r="F286" s="1517" t="s">
        <v>109</v>
      </c>
      <c r="G286" s="1432"/>
    </row>
    <row r="287" spans="1:7" s="1424" customFormat="1" ht="35.25" customHeight="1" x14ac:dyDescent="0.25">
      <c r="A287" s="1765" t="s">
        <v>447</v>
      </c>
      <c r="B287" s="1517" t="s">
        <v>2349</v>
      </c>
      <c r="C287" s="1517" t="s">
        <v>2350</v>
      </c>
      <c r="D287" s="1517" t="s">
        <v>2351</v>
      </c>
      <c r="E287" s="1417">
        <v>46708</v>
      </c>
      <c r="F287" s="1517" t="s">
        <v>109</v>
      </c>
      <c r="G287" s="1432"/>
    </row>
    <row r="288" spans="1:7" s="1424" customFormat="1" ht="45.75" customHeight="1" x14ac:dyDescent="0.25">
      <c r="A288" s="1765" t="s">
        <v>447</v>
      </c>
      <c r="B288" s="1517" t="s">
        <v>2349</v>
      </c>
      <c r="C288" s="1517" t="s">
        <v>2350</v>
      </c>
      <c r="D288" s="1517" t="s">
        <v>2352</v>
      </c>
      <c r="E288" s="1417">
        <v>47428</v>
      </c>
      <c r="F288" s="1517" t="s">
        <v>109</v>
      </c>
      <c r="G288" s="1418"/>
    </row>
    <row r="289" spans="1:7" s="1424" customFormat="1" ht="45.75" customHeight="1" x14ac:dyDescent="0.25">
      <c r="A289" s="1765" t="s">
        <v>454</v>
      </c>
      <c r="B289" s="1517" t="s">
        <v>455</v>
      </c>
      <c r="C289" s="1517" t="s">
        <v>456</v>
      </c>
      <c r="D289" s="1517" t="s">
        <v>457</v>
      </c>
      <c r="E289" s="1417">
        <v>46605</v>
      </c>
      <c r="F289" s="1517" t="s">
        <v>73</v>
      </c>
      <c r="G289" s="1418"/>
    </row>
    <row r="290" spans="1:7" s="1424" customFormat="1" ht="45.75" customHeight="1" x14ac:dyDescent="0.25">
      <c r="A290" s="1765" t="s">
        <v>454</v>
      </c>
      <c r="B290" s="1517" t="s">
        <v>458</v>
      </c>
      <c r="C290" s="1517" t="s">
        <v>459</v>
      </c>
      <c r="D290" s="1517" t="s">
        <v>460</v>
      </c>
      <c r="E290" s="1417">
        <v>45791</v>
      </c>
      <c r="F290" s="1517" t="s">
        <v>73</v>
      </c>
      <c r="G290" s="1418"/>
    </row>
    <row r="291" spans="1:7" s="1424" customFormat="1" ht="45.75" customHeight="1" x14ac:dyDescent="0.25">
      <c r="A291" s="1765" t="s">
        <v>454</v>
      </c>
      <c r="B291" s="1517" t="s">
        <v>458</v>
      </c>
      <c r="C291" s="1517" t="s">
        <v>459</v>
      </c>
      <c r="D291" s="1517" t="s">
        <v>461</v>
      </c>
      <c r="E291" s="1417">
        <v>46691</v>
      </c>
      <c r="F291" s="1517" t="s">
        <v>73</v>
      </c>
      <c r="G291" s="1418"/>
    </row>
    <row r="292" spans="1:7" s="1424" customFormat="1" ht="45.75" customHeight="1" x14ac:dyDescent="0.25">
      <c r="A292" s="1765" t="s">
        <v>454</v>
      </c>
      <c r="B292" s="1517" t="s">
        <v>1442</v>
      </c>
      <c r="C292" s="1517" t="s">
        <v>1443</v>
      </c>
      <c r="D292" s="1517" t="s">
        <v>1444</v>
      </c>
      <c r="E292" s="1417">
        <v>45453</v>
      </c>
      <c r="F292" s="1517" t="s">
        <v>73</v>
      </c>
      <c r="G292" s="1418"/>
    </row>
    <row r="293" spans="1:7" s="1424" customFormat="1" ht="35.25" customHeight="1" x14ac:dyDescent="0.25">
      <c r="A293" s="1765" t="s">
        <v>463</v>
      </c>
      <c r="B293" s="1517" t="s">
        <v>464</v>
      </c>
      <c r="C293" s="1517" t="s">
        <v>465</v>
      </c>
      <c r="D293" s="1517" t="s">
        <v>466</v>
      </c>
      <c r="E293" s="1417">
        <v>46049</v>
      </c>
      <c r="F293" s="1517" t="s">
        <v>35</v>
      </c>
      <c r="G293" s="1418"/>
    </row>
    <row r="294" spans="1:7" s="1424" customFormat="1" ht="35.25" customHeight="1" x14ac:dyDescent="0.25">
      <c r="A294" s="1765" t="s">
        <v>463</v>
      </c>
      <c r="B294" s="1517" t="s">
        <v>467</v>
      </c>
      <c r="C294" s="1517" t="s">
        <v>468</v>
      </c>
      <c r="D294" s="1517" t="s">
        <v>469</v>
      </c>
      <c r="E294" s="1417">
        <v>46769</v>
      </c>
      <c r="F294" s="1517" t="s">
        <v>35</v>
      </c>
      <c r="G294" s="1418"/>
    </row>
    <row r="295" spans="1:7" s="1424" customFormat="1" ht="35.25" customHeight="1" x14ac:dyDescent="0.25">
      <c r="A295" s="1517" t="s">
        <v>470</v>
      </c>
      <c r="B295" s="1517" t="s">
        <v>471</v>
      </c>
      <c r="C295" s="1517" t="s">
        <v>472</v>
      </c>
      <c r="D295" s="1517" t="s">
        <v>473</v>
      </c>
      <c r="E295" s="1417">
        <v>47102</v>
      </c>
      <c r="F295" s="1517" t="s">
        <v>38</v>
      </c>
      <c r="G295" s="1418"/>
    </row>
    <row r="296" spans="1:7" s="1424" customFormat="1" ht="35.25" customHeight="1" x14ac:dyDescent="0.25">
      <c r="A296" s="1517" t="s">
        <v>1297</v>
      </c>
      <c r="B296" s="1517" t="s">
        <v>474</v>
      </c>
      <c r="C296" s="1517" t="s">
        <v>475</v>
      </c>
      <c r="D296" s="1517" t="s">
        <v>476</v>
      </c>
      <c r="E296" s="1417">
        <v>45337</v>
      </c>
      <c r="F296" s="1517" t="s">
        <v>38</v>
      </c>
      <c r="G296" s="1418"/>
    </row>
    <row r="297" spans="1:7" s="1424" customFormat="1" ht="35.25" customHeight="1" x14ac:dyDescent="0.25">
      <c r="A297" s="1517" t="s">
        <v>477</v>
      </c>
      <c r="B297" s="1517" t="s">
        <v>478</v>
      </c>
      <c r="C297" s="1517" t="s">
        <v>479</v>
      </c>
      <c r="D297" s="1517" t="s">
        <v>480</v>
      </c>
      <c r="E297" s="1417">
        <v>46223</v>
      </c>
      <c r="F297" s="1517" t="s">
        <v>38</v>
      </c>
      <c r="G297" s="1418"/>
    </row>
    <row r="298" spans="1:7" s="1424" customFormat="1" ht="35.25" customHeight="1" x14ac:dyDescent="0.25">
      <c r="A298" s="1765" t="s">
        <v>482</v>
      </c>
      <c r="B298" s="1517" t="s">
        <v>483</v>
      </c>
      <c r="C298" s="1517" t="s">
        <v>484</v>
      </c>
      <c r="D298" s="1517" t="s">
        <v>485</v>
      </c>
      <c r="E298" s="1417">
        <v>45495</v>
      </c>
      <c r="F298" s="1517" t="s">
        <v>38</v>
      </c>
      <c r="G298" s="1418"/>
    </row>
    <row r="299" spans="1:7" s="1424" customFormat="1" ht="35.25" customHeight="1" x14ac:dyDescent="0.25">
      <c r="A299" s="1765" t="s">
        <v>482</v>
      </c>
      <c r="B299" s="1517" t="s">
        <v>483</v>
      </c>
      <c r="C299" s="1517" t="s">
        <v>484</v>
      </c>
      <c r="D299" s="1517" t="s">
        <v>486</v>
      </c>
      <c r="E299" s="1417">
        <v>45891</v>
      </c>
      <c r="F299" s="1517" t="s">
        <v>38</v>
      </c>
      <c r="G299" s="1418"/>
    </row>
    <row r="300" spans="1:7" s="1424" customFormat="1" ht="35.25" customHeight="1" x14ac:dyDescent="0.25">
      <c r="A300" s="1765" t="s">
        <v>2353</v>
      </c>
      <c r="B300" s="1517" t="s">
        <v>2354</v>
      </c>
      <c r="C300" s="1517" t="s">
        <v>2355</v>
      </c>
      <c r="D300" s="1517" t="s">
        <v>2356</v>
      </c>
      <c r="E300" s="1417">
        <v>45606</v>
      </c>
      <c r="F300" s="1517" t="s">
        <v>219</v>
      </c>
      <c r="G300" s="1418"/>
    </row>
    <row r="301" spans="1:7" s="1424" customFormat="1" ht="35.25" customHeight="1" x14ac:dyDescent="0.25">
      <c r="A301" s="1765" t="s">
        <v>2357</v>
      </c>
      <c r="B301" s="1517" t="s">
        <v>2354</v>
      </c>
      <c r="C301" s="1517" t="s">
        <v>2355</v>
      </c>
      <c r="D301" s="1517" t="s">
        <v>2358</v>
      </c>
      <c r="E301" s="1417">
        <v>46001</v>
      </c>
      <c r="F301" s="1517" t="s">
        <v>219</v>
      </c>
      <c r="G301" s="1418"/>
    </row>
    <row r="302" spans="1:7" s="1424" customFormat="1" ht="35.25" customHeight="1" x14ac:dyDescent="0.25">
      <c r="A302" s="1765" t="s">
        <v>2357</v>
      </c>
      <c r="B302" s="1517" t="s">
        <v>2354</v>
      </c>
      <c r="C302" s="1516" t="s">
        <v>2355</v>
      </c>
      <c r="D302" s="1517" t="s">
        <v>2359</v>
      </c>
      <c r="E302" s="1417">
        <v>46366</v>
      </c>
      <c r="F302" s="1517" t="s">
        <v>219</v>
      </c>
      <c r="G302" s="1418"/>
    </row>
    <row r="303" spans="1:7" s="1424" customFormat="1" ht="35.25" customHeight="1" x14ac:dyDescent="0.25">
      <c r="A303" s="1765" t="s">
        <v>2357</v>
      </c>
      <c r="B303" s="1517" t="s">
        <v>2354</v>
      </c>
      <c r="C303" s="1517" t="s">
        <v>2355</v>
      </c>
      <c r="D303" s="1517" t="s">
        <v>2360</v>
      </c>
      <c r="E303" s="1417">
        <v>46731</v>
      </c>
      <c r="F303" s="1517" t="s">
        <v>219</v>
      </c>
      <c r="G303" s="1418"/>
    </row>
    <row r="304" spans="1:7" s="1424" customFormat="1" ht="35.25" customHeight="1" x14ac:dyDescent="0.25">
      <c r="A304" s="1765" t="s">
        <v>1301</v>
      </c>
      <c r="B304" s="1517" t="s">
        <v>488</v>
      </c>
      <c r="C304" s="1517" t="s">
        <v>489</v>
      </c>
      <c r="D304" s="1517" t="s">
        <v>490</v>
      </c>
      <c r="E304" s="1417">
        <v>45469</v>
      </c>
      <c r="F304" s="1517" t="s">
        <v>219</v>
      </c>
      <c r="G304" s="1418"/>
    </row>
    <row r="305" spans="1:7" s="1424" customFormat="1" ht="35.25" customHeight="1" x14ac:dyDescent="0.25">
      <c r="A305" s="1765" t="s">
        <v>487</v>
      </c>
      <c r="B305" s="1517" t="s">
        <v>488</v>
      </c>
      <c r="C305" s="1517" t="s">
        <v>489</v>
      </c>
      <c r="D305" s="1517" t="s">
        <v>491</v>
      </c>
      <c r="E305" s="1417">
        <v>46472</v>
      </c>
      <c r="F305" s="1517" t="s">
        <v>219</v>
      </c>
      <c r="G305" s="1418"/>
    </row>
    <row r="306" spans="1:7" s="1424" customFormat="1" ht="35.25" customHeight="1" x14ac:dyDescent="0.25">
      <c r="A306" s="1517" t="s">
        <v>492</v>
      </c>
      <c r="B306" s="1517" t="s">
        <v>493</v>
      </c>
      <c r="C306" s="1517" t="s">
        <v>494</v>
      </c>
      <c r="D306" s="1517" t="s">
        <v>495</v>
      </c>
      <c r="E306" s="1417">
        <v>47839</v>
      </c>
      <c r="F306" s="1517" t="s">
        <v>38</v>
      </c>
      <c r="G306" s="1418"/>
    </row>
    <row r="307" spans="1:7" s="1424" customFormat="1" ht="35.25" customHeight="1" x14ac:dyDescent="0.25">
      <c r="A307" s="1765" t="s">
        <v>1407</v>
      </c>
      <c r="B307" s="1517" t="s">
        <v>497</v>
      </c>
      <c r="C307" s="1517" t="s">
        <v>498</v>
      </c>
      <c r="D307" s="1517" t="s">
        <v>499</v>
      </c>
      <c r="E307" s="1417">
        <v>45920</v>
      </c>
      <c r="F307" s="1517" t="s">
        <v>73</v>
      </c>
      <c r="G307" s="1418"/>
    </row>
    <row r="308" spans="1:7" s="1424" customFormat="1" ht="35.25" customHeight="1" x14ac:dyDescent="0.25">
      <c r="A308" s="1765" t="s">
        <v>496</v>
      </c>
      <c r="B308" s="1517" t="s">
        <v>497</v>
      </c>
      <c r="C308" s="1517" t="s">
        <v>498</v>
      </c>
      <c r="D308" s="1517" t="s">
        <v>500</v>
      </c>
      <c r="E308" s="1417">
        <v>46741</v>
      </c>
      <c r="F308" s="1517" t="s">
        <v>73</v>
      </c>
      <c r="G308" s="1425"/>
    </row>
    <row r="309" spans="1:7" s="1424" customFormat="1" ht="35.25" customHeight="1" x14ac:dyDescent="0.25">
      <c r="A309" s="1765" t="s">
        <v>501</v>
      </c>
      <c r="B309" s="1517" t="s">
        <v>502</v>
      </c>
      <c r="C309" s="1517" t="s">
        <v>503</v>
      </c>
      <c r="D309" s="1517" t="s">
        <v>504</v>
      </c>
      <c r="E309" s="1417">
        <v>45339</v>
      </c>
      <c r="F309" s="1517" t="s">
        <v>416</v>
      </c>
      <c r="G309" s="1418"/>
    </row>
    <row r="310" spans="1:7" s="1424" customFormat="1" ht="35.25" customHeight="1" x14ac:dyDescent="0.25">
      <c r="A310" s="1766" t="s">
        <v>501</v>
      </c>
      <c r="B310" s="1517" t="s">
        <v>502</v>
      </c>
      <c r="C310" s="1517" t="s">
        <v>503</v>
      </c>
      <c r="D310" s="1517" t="s">
        <v>505</v>
      </c>
      <c r="E310" s="1417">
        <v>45886</v>
      </c>
      <c r="F310" s="1517" t="s">
        <v>416</v>
      </c>
      <c r="G310" s="1432"/>
    </row>
    <row r="311" spans="1:7" s="1424" customFormat="1" ht="35.25" customHeight="1" x14ac:dyDescent="0.25">
      <c r="A311" s="1766" t="s">
        <v>501</v>
      </c>
      <c r="B311" s="1517" t="s">
        <v>502</v>
      </c>
      <c r="C311" s="1517" t="s">
        <v>503</v>
      </c>
      <c r="D311" s="1517" t="s">
        <v>506</v>
      </c>
      <c r="E311" s="1417">
        <v>46251</v>
      </c>
      <c r="F311" s="1517" t="s">
        <v>416</v>
      </c>
      <c r="G311" s="1432"/>
    </row>
    <row r="312" spans="1:7" s="1424" customFormat="1" ht="35.25" customHeight="1" x14ac:dyDescent="0.25">
      <c r="A312" s="1766" t="s">
        <v>501</v>
      </c>
      <c r="B312" s="1517" t="s">
        <v>502</v>
      </c>
      <c r="C312" s="1517" t="s">
        <v>503</v>
      </c>
      <c r="D312" s="1517" t="s">
        <v>507</v>
      </c>
      <c r="E312" s="1417">
        <v>46616</v>
      </c>
      <c r="F312" s="1517" t="s">
        <v>416</v>
      </c>
      <c r="G312" s="1432"/>
    </row>
    <row r="313" spans="1:7" s="1424" customFormat="1" ht="35.25" customHeight="1" x14ac:dyDescent="0.25">
      <c r="A313" s="1766" t="s">
        <v>501</v>
      </c>
      <c r="B313" s="1517" t="s">
        <v>502</v>
      </c>
      <c r="C313" s="1517" t="s">
        <v>503</v>
      </c>
      <c r="D313" s="1517" t="s">
        <v>508</v>
      </c>
      <c r="E313" s="1417">
        <v>46982</v>
      </c>
      <c r="F313" s="1517" t="s">
        <v>416</v>
      </c>
      <c r="G313" s="1432"/>
    </row>
    <row r="314" spans="1:7" s="1424" customFormat="1" ht="35.25" customHeight="1" x14ac:dyDescent="0.25">
      <c r="A314" s="1766" t="s">
        <v>501</v>
      </c>
      <c r="B314" s="1517" t="s">
        <v>502</v>
      </c>
      <c r="C314" s="1517" t="s">
        <v>503</v>
      </c>
      <c r="D314" s="1517" t="s">
        <v>509</v>
      </c>
      <c r="E314" s="1417">
        <v>47347</v>
      </c>
      <c r="F314" s="1517" t="s">
        <v>416</v>
      </c>
      <c r="G314" s="1432"/>
    </row>
    <row r="315" spans="1:7" s="1424" customFormat="1" ht="35.25" customHeight="1" x14ac:dyDescent="0.25">
      <c r="A315" s="1516" t="s">
        <v>1318</v>
      </c>
      <c r="B315" s="1517" t="s">
        <v>511</v>
      </c>
      <c r="C315" s="1517" t="s">
        <v>512</v>
      </c>
      <c r="D315" s="1517" t="s">
        <v>513</v>
      </c>
      <c r="E315" s="1417">
        <v>45318</v>
      </c>
      <c r="F315" s="1517" t="s">
        <v>1373</v>
      </c>
      <c r="G315" s="1432"/>
    </row>
    <row r="316" spans="1:7" s="1424" customFormat="1" ht="35.25" customHeight="1" x14ac:dyDescent="0.25">
      <c r="A316" s="1516" t="s">
        <v>1324</v>
      </c>
      <c r="B316" s="1517" t="s">
        <v>515</v>
      </c>
      <c r="C316" s="1517" t="s">
        <v>516</v>
      </c>
      <c r="D316" s="1517" t="s">
        <v>517</v>
      </c>
      <c r="E316" s="1417">
        <v>45544</v>
      </c>
      <c r="F316" s="1517" t="s">
        <v>35</v>
      </c>
      <c r="G316" s="1432"/>
    </row>
    <row r="317" spans="1:7" s="1424" customFormat="1" ht="35.25" customHeight="1" x14ac:dyDescent="0.25">
      <c r="A317" s="1516" t="s">
        <v>1327</v>
      </c>
      <c r="B317" s="1517" t="s">
        <v>518</v>
      </c>
      <c r="C317" s="1517" t="s">
        <v>519</v>
      </c>
      <c r="D317" s="1517" t="s">
        <v>520</v>
      </c>
      <c r="E317" s="1417">
        <v>45852</v>
      </c>
      <c r="F317" s="1517" t="s">
        <v>219</v>
      </c>
      <c r="G317" s="1432"/>
    </row>
    <row r="318" spans="1:7" s="1424" customFormat="1" ht="35.25" customHeight="1" x14ac:dyDescent="0.25">
      <c r="A318" s="1516" t="s">
        <v>1328</v>
      </c>
      <c r="B318" s="1517" t="s">
        <v>521</v>
      </c>
      <c r="C318" s="1517" t="s">
        <v>522</v>
      </c>
      <c r="D318" s="1517" t="s">
        <v>523</v>
      </c>
      <c r="E318" s="1417">
        <v>45630</v>
      </c>
      <c r="F318" s="1517" t="s">
        <v>35</v>
      </c>
      <c r="G318" s="1432"/>
    </row>
    <row r="319" spans="1:7" s="1424" customFormat="1" ht="35.25" customHeight="1" x14ac:dyDescent="0.25">
      <c r="A319" s="1517" t="s">
        <v>1334</v>
      </c>
      <c r="B319" s="1517" t="s">
        <v>524</v>
      </c>
      <c r="C319" s="1517" t="s">
        <v>525</v>
      </c>
      <c r="D319" s="1517" t="s">
        <v>526</v>
      </c>
      <c r="E319" s="1417">
        <v>45963</v>
      </c>
      <c r="F319" s="1517" t="s">
        <v>38</v>
      </c>
      <c r="G319" s="1432"/>
    </row>
    <row r="320" spans="1:7" s="1424" customFormat="1" ht="35.25" customHeight="1" x14ac:dyDescent="0.25">
      <c r="A320" s="1765" t="s">
        <v>1329</v>
      </c>
      <c r="B320" s="1517" t="s">
        <v>528</v>
      </c>
      <c r="C320" s="1517" t="s">
        <v>529</v>
      </c>
      <c r="D320" s="1517" t="s">
        <v>530</v>
      </c>
      <c r="E320" s="1417">
        <v>45874</v>
      </c>
      <c r="F320" s="1517" t="s">
        <v>73</v>
      </c>
      <c r="G320" s="1418"/>
    </row>
    <row r="321" spans="1:7" s="1424" customFormat="1" ht="35.25" customHeight="1" x14ac:dyDescent="0.25">
      <c r="A321" s="1765" t="s">
        <v>527</v>
      </c>
      <c r="B321" s="1517" t="s">
        <v>528</v>
      </c>
      <c r="C321" s="1517" t="s">
        <v>529</v>
      </c>
      <c r="D321" s="1517" t="s">
        <v>531</v>
      </c>
      <c r="E321" s="1417">
        <v>46970</v>
      </c>
      <c r="F321" s="1517" t="s">
        <v>73</v>
      </c>
      <c r="G321" s="1418"/>
    </row>
    <row r="322" spans="1:7" s="1424" customFormat="1" ht="35.25" customHeight="1" x14ac:dyDescent="0.25">
      <c r="A322" s="1765" t="s">
        <v>2125</v>
      </c>
      <c r="B322" s="1517" t="s">
        <v>1744</v>
      </c>
      <c r="C322" s="1517" t="s">
        <v>2126</v>
      </c>
      <c r="D322" s="1517" t="s">
        <v>2127</v>
      </c>
      <c r="E322" s="1417">
        <v>45478</v>
      </c>
      <c r="F322" s="1517" t="s">
        <v>219</v>
      </c>
      <c r="G322" s="1418"/>
    </row>
    <row r="323" spans="1:7" s="1424" customFormat="1" ht="43.5" customHeight="1" x14ac:dyDescent="0.25">
      <c r="A323" s="1765" t="s">
        <v>1743</v>
      </c>
      <c r="B323" s="1517" t="s">
        <v>1744</v>
      </c>
      <c r="C323" s="1517" t="s">
        <v>2126</v>
      </c>
      <c r="D323" s="1517" t="s">
        <v>2128</v>
      </c>
      <c r="E323" s="1417">
        <v>46208</v>
      </c>
      <c r="F323" s="1517" t="s">
        <v>219</v>
      </c>
      <c r="G323" s="1418"/>
    </row>
    <row r="324" spans="1:7" s="1424" customFormat="1" ht="45.75" customHeight="1" x14ac:dyDescent="0.25">
      <c r="A324" s="1766" t="s">
        <v>1743</v>
      </c>
      <c r="B324" s="1517" t="s">
        <v>1744</v>
      </c>
      <c r="C324" s="1517" t="s">
        <v>2126</v>
      </c>
      <c r="D324" s="1517" t="s">
        <v>2129</v>
      </c>
      <c r="E324" s="1417">
        <v>47123</v>
      </c>
      <c r="F324" s="1517" t="s">
        <v>219</v>
      </c>
      <c r="G324" s="1418"/>
    </row>
    <row r="325" spans="1:7" s="1424" customFormat="1" ht="35.25" customHeight="1" x14ac:dyDescent="0.25">
      <c r="A325" s="1766" t="s">
        <v>532</v>
      </c>
      <c r="B325" s="1517" t="s">
        <v>1392</v>
      </c>
      <c r="C325" s="1517" t="s">
        <v>533</v>
      </c>
      <c r="D325" s="1517" t="s">
        <v>534</v>
      </c>
      <c r="E325" s="1417">
        <v>45518</v>
      </c>
      <c r="F325" s="1517" t="s">
        <v>35</v>
      </c>
      <c r="G325" s="1418"/>
    </row>
    <row r="326" spans="1:7" s="1424" customFormat="1" ht="35.25" customHeight="1" x14ac:dyDescent="0.25">
      <c r="A326" s="1766" t="s">
        <v>532</v>
      </c>
      <c r="B326" s="1517" t="s">
        <v>1393</v>
      </c>
      <c r="C326" s="1517" t="s">
        <v>535</v>
      </c>
      <c r="D326" s="1517" t="s">
        <v>536</v>
      </c>
      <c r="E326" s="1417">
        <v>45744</v>
      </c>
      <c r="F326" s="1517" t="s">
        <v>35</v>
      </c>
      <c r="G326" s="1418"/>
    </row>
    <row r="327" spans="1:7" s="1424" customFormat="1" ht="45.75" customHeight="1" x14ac:dyDescent="0.25">
      <c r="A327" s="1766" t="s">
        <v>532</v>
      </c>
      <c r="B327" s="1517" t="s">
        <v>537</v>
      </c>
      <c r="C327" s="1517" t="s">
        <v>538</v>
      </c>
      <c r="D327" s="1517" t="s">
        <v>539</v>
      </c>
      <c r="E327" s="1417">
        <v>48149</v>
      </c>
      <c r="F327" s="1517" t="s">
        <v>201</v>
      </c>
      <c r="G327" s="1418"/>
    </row>
    <row r="328" spans="1:7" s="1424" customFormat="1" ht="35.25" customHeight="1" x14ac:dyDescent="0.25">
      <c r="A328" s="1765" t="s">
        <v>532</v>
      </c>
      <c r="B328" s="1517" t="s">
        <v>540</v>
      </c>
      <c r="C328" s="1517" t="s">
        <v>541</v>
      </c>
      <c r="D328" s="1517" t="s">
        <v>542</v>
      </c>
      <c r="E328" s="1417">
        <v>48546</v>
      </c>
      <c r="F328" s="1517" t="s">
        <v>201</v>
      </c>
      <c r="G328" s="1418"/>
    </row>
    <row r="329" spans="1:7" s="1424" customFormat="1" ht="35.25" customHeight="1" x14ac:dyDescent="0.25">
      <c r="A329" s="1765" t="s">
        <v>532</v>
      </c>
      <c r="B329" s="1517" t="s">
        <v>543</v>
      </c>
      <c r="C329" s="1517" t="s">
        <v>544</v>
      </c>
      <c r="D329" s="1517" t="s">
        <v>545</v>
      </c>
      <c r="E329" s="1417">
        <v>48850</v>
      </c>
      <c r="F329" s="1517" t="s">
        <v>201</v>
      </c>
      <c r="G329" s="1432"/>
    </row>
    <row r="330" spans="1:7" s="1424" customFormat="1" ht="35.25" customHeight="1" x14ac:dyDescent="0.25">
      <c r="A330" s="1517" t="s">
        <v>546</v>
      </c>
      <c r="B330" s="1517" t="s">
        <v>1394</v>
      </c>
      <c r="C330" s="1517" t="s">
        <v>547</v>
      </c>
      <c r="D330" s="1517" t="s">
        <v>548</v>
      </c>
      <c r="E330" s="1417">
        <v>46385</v>
      </c>
      <c r="F330" s="1517" t="s">
        <v>38</v>
      </c>
      <c r="G330" s="1432"/>
    </row>
    <row r="331" spans="1:7" s="1424" customFormat="1" ht="35.25" customHeight="1" x14ac:dyDescent="0.25">
      <c r="A331" s="1765" t="s">
        <v>549</v>
      </c>
      <c r="B331" s="1517" t="s">
        <v>1395</v>
      </c>
      <c r="C331" s="1517" t="s">
        <v>550</v>
      </c>
      <c r="D331" s="1517" t="s">
        <v>551</v>
      </c>
      <c r="E331" s="1417">
        <v>46333</v>
      </c>
      <c r="F331" s="1517" t="s">
        <v>35</v>
      </c>
      <c r="G331" s="1418"/>
    </row>
    <row r="332" spans="1:7" s="1424" customFormat="1" ht="35.25" customHeight="1" x14ac:dyDescent="0.25">
      <c r="A332" s="1765" t="s">
        <v>549</v>
      </c>
      <c r="B332" s="1517" t="s">
        <v>1396</v>
      </c>
      <c r="C332" s="1517" t="s">
        <v>552</v>
      </c>
      <c r="D332" s="1517" t="s">
        <v>553</v>
      </c>
      <c r="E332" s="1417">
        <v>46505</v>
      </c>
      <c r="F332" s="1517" t="s">
        <v>35</v>
      </c>
      <c r="G332" s="1418"/>
    </row>
    <row r="333" spans="1:7" s="1424" customFormat="1" ht="35.25" customHeight="1" x14ac:dyDescent="0.25">
      <c r="A333" s="1765" t="s">
        <v>549</v>
      </c>
      <c r="B333" s="1517" t="s">
        <v>1397</v>
      </c>
      <c r="C333" s="1517" t="s">
        <v>554</v>
      </c>
      <c r="D333" s="1517" t="s">
        <v>555</v>
      </c>
      <c r="E333" s="1417">
        <v>47018</v>
      </c>
      <c r="F333" s="1517" t="s">
        <v>35</v>
      </c>
      <c r="G333" s="1418"/>
    </row>
    <row r="334" spans="1:7" s="1424" customFormat="1" ht="35.25" customHeight="1" x14ac:dyDescent="0.25">
      <c r="A334" s="1765" t="s">
        <v>549</v>
      </c>
      <c r="B334" s="1517" t="s">
        <v>1398</v>
      </c>
      <c r="C334" s="1517" t="s">
        <v>556</v>
      </c>
      <c r="D334" s="1517" t="s">
        <v>557</v>
      </c>
      <c r="E334" s="1417">
        <v>45527</v>
      </c>
      <c r="F334" s="1517" t="s">
        <v>35</v>
      </c>
      <c r="G334" s="1418"/>
    </row>
    <row r="335" spans="1:7" s="1424" customFormat="1" ht="35.25" customHeight="1" x14ac:dyDescent="0.25">
      <c r="A335" s="1765" t="s">
        <v>549</v>
      </c>
      <c r="B335" s="1517" t="s">
        <v>1399</v>
      </c>
      <c r="C335" s="1517" t="s">
        <v>558</v>
      </c>
      <c r="D335" s="1517" t="s">
        <v>559</v>
      </c>
      <c r="E335" s="1417">
        <v>46603</v>
      </c>
      <c r="F335" s="1517" t="s">
        <v>73</v>
      </c>
      <c r="G335" s="1418"/>
    </row>
    <row r="336" spans="1:7" s="1424" customFormat="1" ht="35.25" customHeight="1" x14ac:dyDescent="0.25">
      <c r="A336" s="1765" t="s">
        <v>549</v>
      </c>
      <c r="B336" s="1517" t="s">
        <v>1400</v>
      </c>
      <c r="C336" s="1517" t="s">
        <v>560</v>
      </c>
      <c r="D336" s="1517" t="s">
        <v>561</v>
      </c>
      <c r="E336" s="1417">
        <v>47683</v>
      </c>
      <c r="F336" s="1517" t="s">
        <v>73</v>
      </c>
    </row>
    <row r="337" spans="1:7" s="1424" customFormat="1" ht="49.5" customHeight="1" x14ac:dyDescent="0.25">
      <c r="A337" s="1765" t="s">
        <v>549</v>
      </c>
      <c r="B337" s="1517" t="s">
        <v>562</v>
      </c>
      <c r="C337" s="1517" t="s">
        <v>563</v>
      </c>
      <c r="D337" s="1517" t="s">
        <v>564</v>
      </c>
      <c r="E337" s="1417">
        <v>47291</v>
      </c>
      <c r="F337" s="1517" t="s">
        <v>73</v>
      </c>
      <c r="G337" s="1418"/>
    </row>
    <row r="338" spans="1:7" s="1424" customFormat="1" ht="49.5" customHeight="1" x14ac:dyDescent="0.25">
      <c r="A338" s="1765" t="s">
        <v>549</v>
      </c>
      <c r="B338" s="1517" t="s">
        <v>2279</v>
      </c>
      <c r="C338" s="1517" t="s">
        <v>2280</v>
      </c>
      <c r="D338" s="1517" t="s">
        <v>2281</v>
      </c>
      <c r="E338" s="1417">
        <v>45492</v>
      </c>
      <c r="F338" s="1517" t="s">
        <v>73</v>
      </c>
      <c r="G338" s="1418"/>
    </row>
    <row r="339" spans="1:7" s="1424" customFormat="1" ht="49.5" customHeight="1" x14ac:dyDescent="0.25">
      <c r="A339" s="1765" t="s">
        <v>549</v>
      </c>
      <c r="B339" s="1517" t="s">
        <v>2282</v>
      </c>
      <c r="C339" s="1517" t="s">
        <v>2283</v>
      </c>
      <c r="D339" s="1517" t="s">
        <v>2284</v>
      </c>
      <c r="E339" s="1417">
        <v>45523</v>
      </c>
      <c r="F339" s="1517" t="s">
        <v>73</v>
      </c>
      <c r="G339" s="1418"/>
    </row>
    <row r="340" spans="1:7" s="1424" customFormat="1" ht="49.5" customHeight="1" x14ac:dyDescent="0.25">
      <c r="A340" s="1765" t="s">
        <v>549</v>
      </c>
      <c r="B340" s="1517" t="s">
        <v>2285</v>
      </c>
      <c r="C340" s="1517" t="s">
        <v>2286</v>
      </c>
      <c r="D340" s="1517" t="s">
        <v>2287</v>
      </c>
      <c r="E340" s="1417">
        <v>45567</v>
      </c>
      <c r="F340" s="1517" t="s">
        <v>73</v>
      </c>
      <c r="G340" s="1432"/>
    </row>
    <row r="341" spans="1:7" s="1424" customFormat="1" ht="49.5" customHeight="1" x14ac:dyDescent="0.25">
      <c r="A341" s="1765" t="s">
        <v>549</v>
      </c>
      <c r="B341" s="1517" t="s">
        <v>2288</v>
      </c>
      <c r="C341" s="1517" t="s">
        <v>2289</v>
      </c>
      <c r="D341" s="1517" t="s">
        <v>2290</v>
      </c>
      <c r="E341" s="1417">
        <v>45604</v>
      </c>
      <c r="F341" s="1517" t="s">
        <v>73</v>
      </c>
      <c r="G341" s="1432"/>
    </row>
    <row r="342" spans="1:7" s="1424" customFormat="1" ht="35.25" customHeight="1" x14ac:dyDescent="0.25">
      <c r="A342" s="1765" t="s">
        <v>549</v>
      </c>
      <c r="B342" s="1517" t="s">
        <v>2361</v>
      </c>
      <c r="C342" s="1517" t="s">
        <v>2362</v>
      </c>
      <c r="D342" s="1517" t="s">
        <v>2363</v>
      </c>
      <c r="E342" s="1417">
        <v>45641</v>
      </c>
      <c r="F342" s="1517" t="s">
        <v>73</v>
      </c>
      <c r="G342" s="1418"/>
    </row>
    <row r="343" spans="1:7" s="1424" customFormat="1" ht="35.25" customHeight="1" x14ac:dyDescent="0.25">
      <c r="A343" s="1517" t="s">
        <v>885</v>
      </c>
      <c r="B343" s="1517" t="s">
        <v>2291</v>
      </c>
      <c r="C343" s="1517" t="s">
        <v>2292</v>
      </c>
      <c r="D343" s="1517" t="s">
        <v>2293</v>
      </c>
      <c r="E343" s="1417">
        <v>61089</v>
      </c>
      <c r="F343" s="1517"/>
      <c r="G343" s="1418"/>
    </row>
    <row r="344" spans="1:7" s="1424" customFormat="1" ht="35.25" customHeight="1" x14ac:dyDescent="0.25">
      <c r="A344" s="1517" t="s">
        <v>565</v>
      </c>
      <c r="B344" s="1517" t="s">
        <v>2294</v>
      </c>
      <c r="C344" s="1517" t="s">
        <v>2295</v>
      </c>
      <c r="D344" s="1517" t="s">
        <v>2296</v>
      </c>
      <c r="E344" s="1417">
        <v>61089</v>
      </c>
      <c r="F344" s="1517"/>
      <c r="G344" s="1418"/>
    </row>
    <row r="345" spans="1:7" s="1424" customFormat="1" ht="35.25" customHeight="1" x14ac:dyDescent="0.25">
      <c r="A345" s="1517" t="s">
        <v>2297</v>
      </c>
      <c r="B345" s="1517" t="s">
        <v>2298</v>
      </c>
      <c r="C345" s="1517" t="s">
        <v>2299</v>
      </c>
      <c r="D345" s="1517" t="s">
        <v>2300</v>
      </c>
      <c r="E345" s="1417">
        <v>65999</v>
      </c>
      <c r="F345" s="1517"/>
      <c r="G345" s="1418"/>
    </row>
    <row r="346" spans="1:7" s="1424" customFormat="1" ht="35.25" customHeight="1" x14ac:dyDescent="0.25">
      <c r="A346" s="1765" t="s">
        <v>1421</v>
      </c>
      <c r="B346" s="1517" t="s">
        <v>2301</v>
      </c>
      <c r="C346" s="1517" t="s">
        <v>2302</v>
      </c>
      <c r="D346" s="1517" t="s">
        <v>2303</v>
      </c>
      <c r="E346" s="1417">
        <v>61710</v>
      </c>
      <c r="F346" s="1517"/>
      <c r="G346" s="1418"/>
    </row>
    <row r="347" spans="1:7" s="1424" customFormat="1" ht="35.25" customHeight="1" x14ac:dyDescent="0.25">
      <c r="A347" s="1765" t="s">
        <v>1421</v>
      </c>
      <c r="B347" s="1517" t="s">
        <v>1422</v>
      </c>
      <c r="C347" s="1517" t="s">
        <v>1423</v>
      </c>
      <c r="D347" s="1517" t="s">
        <v>1424</v>
      </c>
      <c r="E347" s="1417">
        <v>47712</v>
      </c>
      <c r="F347" s="1517" t="s">
        <v>565</v>
      </c>
      <c r="G347" s="1418"/>
    </row>
    <row r="348" spans="1:7" s="1424" customFormat="1" ht="35.25" customHeight="1" x14ac:dyDescent="0.25">
      <c r="A348" s="1765" t="s">
        <v>570</v>
      </c>
      <c r="B348" s="1517" t="s">
        <v>1401</v>
      </c>
      <c r="C348" s="1517" t="s">
        <v>571</v>
      </c>
      <c r="D348" s="1517" t="s">
        <v>572</v>
      </c>
      <c r="E348" s="1417">
        <v>45492</v>
      </c>
      <c r="F348" s="1517" t="s">
        <v>73</v>
      </c>
      <c r="G348" s="1418"/>
    </row>
    <row r="349" spans="1:7" s="1424" customFormat="1" ht="35.25" customHeight="1" x14ac:dyDescent="0.25">
      <c r="A349" s="1765" t="s">
        <v>570</v>
      </c>
      <c r="B349" s="1517" t="s">
        <v>1402</v>
      </c>
      <c r="C349" s="1517" t="s">
        <v>573</v>
      </c>
      <c r="D349" s="1517" t="s">
        <v>574</v>
      </c>
      <c r="E349" s="1417">
        <v>46314</v>
      </c>
      <c r="F349" s="1517" t="s">
        <v>73</v>
      </c>
      <c r="G349" s="1432"/>
    </row>
    <row r="350" spans="1:7" s="1424" customFormat="1" ht="35.25" customHeight="1" x14ac:dyDescent="0.25">
      <c r="A350" s="1765" t="s">
        <v>570</v>
      </c>
      <c r="B350" s="1517" t="s">
        <v>1403</v>
      </c>
      <c r="C350" s="1517" t="s">
        <v>575</v>
      </c>
      <c r="D350" s="1517" t="s">
        <v>576</v>
      </c>
      <c r="E350" s="1417">
        <v>46482</v>
      </c>
      <c r="F350" s="1517" t="s">
        <v>73</v>
      </c>
      <c r="G350" s="1432"/>
    </row>
    <row r="351" spans="1:7" s="1424" customFormat="1" ht="35.25" customHeight="1" x14ac:dyDescent="0.25">
      <c r="A351" s="1765" t="s">
        <v>570</v>
      </c>
      <c r="B351" s="1517" t="s">
        <v>1404</v>
      </c>
      <c r="C351" s="1517" t="s">
        <v>577</v>
      </c>
      <c r="D351" s="1517" t="s">
        <v>578</v>
      </c>
      <c r="E351" s="1417">
        <v>46485</v>
      </c>
      <c r="F351" s="1517" t="s">
        <v>73</v>
      </c>
      <c r="G351" s="1432"/>
    </row>
    <row r="352" spans="1:7" s="1424" customFormat="1" ht="45.75" customHeight="1" x14ac:dyDescent="0.25">
      <c r="A352" s="1765" t="s">
        <v>570</v>
      </c>
      <c r="B352" s="1517" t="s">
        <v>1405</v>
      </c>
      <c r="C352" s="1517" t="s">
        <v>579</v>
      </c>
      <c r="D352" s="1517" t="s">
        <v>580</v>
      </c>
      <c r="E352" s="1417">
        <v>47014</v>
      </c>
      <c r="F352" s="1517" t="s">
        <v>73</v>
      </c>
      <c r="G352" s="1418"/>
    </row>
    <row r="353" spans="1:7" s="1424" customFormat="1" ht="45.75" customHeight="1" x14ac:dyDescent="0.25">
      <c r="A353" s="1765" t="s">
        <v>581</v>
      </c>
      <c r="B353" s="1517" t="s">
        <v>1406</v>
      </c>
      <c r="C353" s="1517" t="s">
        <v>582</v>
      </c>
      <c r="D353" s="1517" t="s">
        <v>583</v>
      </c>
      <c r="E353" s="1417">
        <v>45538</v>
      </c>
      <c r="F353" s="1517" t="s">
        <v>38</v>
      </c>
      <c r="G353" s="1418"/>
    </row>
    <row r="354" spans="1:7" s="1424" customFormat="1" ht="45.75" customHeight="1" x14ac:dyDescent="0.25">
      <c r="A354" s="1765" t="s">
        <v>581</v>
      </c>
      <c r="B354" s="1517" t="s">
        <v>1406</v>
      </c>
      <c r="C354" s="1517" t="s">
        <v>582</v>
      </c>
      <c r="D354" s="1517" t="s">
        <v>584</v>
      </c>
      <c r="E354" s="1417">
        <v>46258</v>
      </c>
      <c r="F354" s="1517" t="s">
        <v>38</v>
      </c>
      <c r="G354" s="1418"/>
    </row>
    <row r="355" spans="1:7" s="1424" customFormat="1" ht="45.75" customHeight="1" x14ac:dyDescent="0.25">
      <c r="A355" s="1765" t="s">
        <v>581</v>
      </c>
      <c r="B355" s="1517" t="s">
        <v>1372</v>
      </c>
      <c r="C355" s="1517" t="s">
        <v>585</v>
      </c>
      <c r="D355" s="1517" t="s">
        <v>586</v>
      </c>
      <c r="E355" s="1417">
        <v>45473</v>
      </c>
      <c r="F355" s="1517" t="s">
        <v>38</v>
      </c>
      <c r="G355" s="1418"/>
    </row>
    <row r="356" spans="1:7" s="1424" customFormat="1" ht="45.75" customHeight="1" x14ac:dyDescent="0.25">
      <c r="A356" s="1765" t="s">
        <v>581</v>
      </c>
      <c r="B356" s="1517" t="s">
        <v>1372</v>
      </c>
      <c r="C356" s="1517" t="s">
        <v>585</v>
      </c>
      <c r="D356" s="1517" t="s">
        <v>587</v>
      </c>
      <c r="E356" s="1417">
        <v>47273</v>
      </c>
      <c r="F356" s="1517" t="s">
        <v>38</v>
      </c>
      <c r="G356" s="1418"/>
    </row>
    <row r="357" spans="1:7" s="1424" customFormat="1" ht="35.25" customHeight="1" x14ac:dyDescent="0.25">
      <c r="A357" s="1765" t="s">
        <v>581</v>
      </c>
      <c r="B357" s="1517" t="s">
        <v>588</v>
      </c>
      <c r="C357" s="1517" t="s">
        <v>589</v>
      </c>
      <c r="D357" s="1517" t="s">
        <v>590</v>
      </c>
      <c r="E357" s="1417">
        <v>46243</v>
      </c>
      <c r="F357" s="1517" t="s">
        <v>38</v>
      </c>
      <c r="G357" s="1418"/>
    </row>
    <row r="358" spans="1:7" s="1424" customFormat="1" ht="35.25" customHeight="1" x14ac:dyDescent="0.25">
      <c r="A358" s="1765" t="s">
        <v>581</v>
      </c>
      <c r="B358" s="1517" t="s">
        <v>591</v>
      </c>
      <c r="C358" s="1517" t="s">
        <v>592</v>
      </c>
      <c r="D358" s="1517" t="s">
        <v>593</v>
      </c>
      <c r="E358" s="1417">
        <v>45514</v>
      </c>
      <c r="F358" s="1517" t="s">
        <v>38</v>
      </c>
      <c r="G358" s="1418"/>
    </row>
    <row r="359" spans="1:7" s="1424" customFormat="1" ht="35.25" customHeight="1" x14ac:dyDescent="0.25">
      <c r="A359" s="1765" t="s">
        <v>581</v>
      </c>
      <c r="B359" s="1517" t="s">
        <v>594</v>
      </c>
      <c r="C359" s="1517" t="s">
        <v>595</v>
      </c>
      <c r="D359" s="1517" t="s">
        <v>596</v>
      </c>
      <c r="E359" s="1417">
        <v>46154</v>
      </c>
      <c r="F359" s="1517" t="s">
        <v>73</v>
      </c>
      <c r="G359" s="1418"/>
    </row>
    <row r="360" spans="1:7" s="1424" customFormat="1" ht="35.25" customHeight="1" x14ac:dyDescent="0.25">
      <c r="A360" s="1765" t="s">
        <v>581</v>
      </c>
      <c r="B360" s="1517" t="s">
        <v>2130</v>
      </c>
      <c r="C360" s="1517" t="s">
        <v>2131</v>
      </c>
      <c r="D360" s="1517" t="s">
        <v>2132</v>
      </c>
      <c r="E360" s="1417">
        <v>46942</v>
      </c>
      <c r="F360" s="1517" t="s">
        <v>73</v>
      </c>
      <c r="G360" s="1418"/>
    </row>
    <row r="361" spans="1:7" s="1424" customFormat="1" ht="35.25" customHeight="1" x14ac:dyDescent="0.25">
      <c r="A361" s="1765" t="s">
        <v>597</v>
      </c>
      <c r="B361" s="1517" t="s">
        <v>598</v>
      </c>
      <c r="C361" s="1517" t="s">
        <v>599</v>
      </c>
      <c r="D361" s="1517" t="s">
        <v>600</v>
      </c>
      <c r="E361" s="1417">
        <v>46300</v>
      </c>
      <c r="F361" s="1517" t="s">
        <v>38</v>
      </c>
      <c r="G361" s="1418"/>
    </row>
    <row r="362" spans="1:7" s="1424" customFormat="1" ht="35.25" customHeight="1" x14ac:dyDescent="0.25">
      <c r="A362" s="1765" t="s">
        <v>597</v>
      </c>
      <c r="B362" s="1517" t="s">
        <v>598</v>
      </c>
      <c r="C362" s="1517" t="s">
        <v>599</v>
      </c>
      <c r="D362" s="1517" t="s">
        <v>601</v>
      </c>
      <c r="E362" s="1417">
        <v>47560</v>
      </c>
      <c r="F362" s="1517" t="s">
        <v>38</v>
      </c>
      <c r="G362" s="1418"/>
    </row>
    <row r="363" spans="1:7" s="1424" customFormat="1" ht="35.25" customHeight="1" x14ac:dyDescent="0.25">
      <c r="A363" s="1765" t="s">
        <v>602</v>
      </c>
      <c r="B363" s="1517" t="s">
        <v>2364</v>
      </c>
      <c r="C363" s="1517" t="s">
        <v>2365</v>
      </c>
      <c r="D363" s="1517" t="s">
        <v>2366</v>
      </c>
      <c r="E363" s="1417">
        <v>46722</v>
      </c>
      <c r="F363" s="1517" t="s">
        <v>73</v>
      </c>
      <c r="G363" s="1418"/>
    </row>
    <row r="364" spans="1:7" s="1424" customFormat="1" ht="35.25" customHeight="1" x14ac:dyDescent="0.25">
      <c r="A364" s="1765" t="s">
        <v>602</v>
      </c>
      <c r="B364" s="1517" t="s">
        <v>603</v>
      </c>
      <c r="C364" s="1517" t="s">
        <v>604</v>
      </c>
      <c r="D364" s="1517" t="s">
        <v>605</v>
      </c>
      <c r="E364" s="1417">
        <v>45292</v>
      </c>
      <c r="F364" s="1517" t="s">
        <v>73</v>
      </c>
      <c r="G364" s="1418"/>
    </row>
    <row r="365" spans="1:7" s="1424" customFormat="1" ht="35.25" customHeight="1" x14ac:dyDescent="0.25">
      <c r="A365" s="1765" t="s">
        <v>602</v>
      </c>
      <c r="B365" s="1517" t="s">
        <v>2133</v>
      </c>
      <c r="C365" s="1517" t="s">
        <v>2134</v>
      </c>
      <c r="D365" s="1517" t="s">
        <v>2135</v>
      </c>
      <c r="E365" s="1417">
        <v>45541</v>
      </c>
      <c r="F365" s="1517" t="s">
        <v>73</v>
      </c>
      <c r="G365" s="1418"/>
    </row>
    <row r="366" spans="1:7" s="1424" customFormat="1" ht="35.25" customHeight="1" x14ac:dyDescent="0.25">
      <c r="A366" s="1765" t="s">
        <v>606</v>
      </c>
      <c r="B366" s="1517" t="s">
        <v>607</v>
      </c>
      <c r="C366" s="1517" t="s">
        <v>608</v>
      </c>
      <c r="D366" s="1517" t="s">
        <v>609</v>
      </c>
      <c r="E366" s="1417">
        <v>45850</v>
      </c>
      <c r="F366" s="1517" t="s">
        <v>219</v>
      </c>
      <c r="G366" s="1418"/>
    </row>
    <row r="367" spans="1:7" s="1424" customFormat="1" ht="35.25" customHeight="1" x14ac:dyDescent="0.25">
      <c r="A367" s="1765" t="s">
        <v>606</v>
      </c>
      <c r="B367" s="1517" t="s">
        <v>610</v>
      </c>
      <c r="C367" s="1517" t="s">
        <v>611</v>
      </c>
      <c r="D367" s="1517" t="s">
        <v>612</v>
      </c>
      <c r="E367" s="1417">
        <v>47607</v>
      </c>
      <c r="F367" s="1517" t="s">
        <v>219</v>
      </c>
      <c r="G367" s="1418"/>
    </row>
    <row r="368" spans="1:7" s="1424" customFormat="1" ht="35.25" customHeight="1" x14ac:dyDescent="0.25">
      <c r="A368" s="1765" t="s">
        <v>606</v>
      </c>
      <c r="B368" s="1517" t="s">
        <v>613</v>
      </c>
      <c r="C368" s="1516" t="s">
        <v>614</v>
      </c>
      <c r="D368" s="1517" t="s">
        <v>615</v>
      </c>
      <c r="E368" s="1417">
        <v>47651</v>
      </c>
      <c r="F368" s="1517" t="s">
        <v>89</v>
      </c>
      <c r="G368" s="1418"/>
    </row>
    <row r="369" spans="1:7" s="1424" customFormat="1" ht="35.25" customHeight="1" x14ac:dyDescent="0.25">
      <c r="A369" s="1765" t="s">
        <v>606</v>
      </c>
      <c r="B369" s="1517" t="s">
        <v>2136</v>
      </c>
      <c r="C369" s="1517" t="s">
        <v>2137</v>
      </c>
      <c r="D369" s="1517" t="s">
        <v>2138</v>
      </c>
      <c r="E369" s="1417">
        <v>45556</v>
      </c>
      <c r="F369" s="1517" t="s">
        <v>89</v>
      </c>
      <c r="G369" s="1418"/>
    </row>
    <row r="370" spans="1:7" s="1424" customFormat="1" ht="409.6" hidden="1" customHeight="1" x14ac:dyDescent="0.25">
      <c r="A370" s="1517"/>
      <c r="B370" s="1517"/>
      <c r="C370" s="1517"/>
      <c r="D370" s="1517"/>
      <c r="E370" s="1417"/>
      <c r="F370" s="1517"/>
      <c r="G370" s="1418"/>
    </row>
    <row r="371" spans="1:7" s="1424" customFormat="1" ht="409.6" hidden="1" customHeight="1" x14ac:dyDescent="0.25">
      <c r="A371" s="1517"/>
      <c r="B371" s="1517"/>
      <c r="C371" s="1517"/>
      <c r="D371" s="1517"/>
      <c r="E371" s="1417"/>
      <c r="F371" s="1517"/>
      <c r="G371" s="1418"/>
    </row>
    <row r="372" spans="1:7" s="1424" customFormat="1" ht="409.6" hidden="1" customHeight="1" x14ac:dyDescent="0.25">
      <c r="A372" s="1517"/>
      <c r="B372" s="1517"/>
      <c r="C372" s="1517"/>
      <c r="D372" s="1517"/>
      <c r="E372" s="1417"/>
      <c r="F372" s="1517"/>
      <c r="G372" s="1418"/>
    </row>
    <row r="373" spans="1:7" s="1424" customFormat="1" ht="409.6" hidden="1" customHeight="1" x14ac:dyDescent="0.25">
      <c r="A373" s="1517"/>
      <c r="B373" s="1517"/>
      <c r="C373" s="1517"/>
      <c r="D373" s="1517"/>
      <c r="E373" s="1417"/>
      <c r="F373" s="1517"/>
      <c r="G373" s="1418"/>
    </row>
    <row r="374" spans="1:7" s="1424" customFormat="1" ht="409.6" hidden="1" customHeight="1" x14ac:dyDescent="0.25">
      <c r="A374" s="1517"/>
      <c r="B374" s="1517"/>
      <c r="C374" s="1517"/>
      <c r="D374" s="1517"/>
      <c r="E374" s="1417"/>
      <c r="F374" s="1517"/>
      <c r="G374" s="1425"/>
    </row>
    <row r="375" spans="1:7" s="1424" customFormat="1" ht="409.6" hidden="1" customHeight="1" x14ac:dyDescent="0.25">
      <c r="A375" s="1517"/>
      <c r="B375" s="1517"/>
      <c r="C375" s="1517"/>
      <c r="D375" s="1517"/>
      <c r="E375" s="1417"/>
      <c r="F375" s="1517"/>
      <c r="G375" s="1418"/>
    </row>
    <row r="376" spans="1:7" s="1424" customFormat="1" ht="409.6" hidden="1" customHeight="1" x14ac:dyDescent="0.25">
      <c r="A376" s="1517"/>
      <c r="B376" s="1413"/>
      <c r="C376" s="1413"/>
      <c r="D376" s="1517"/>
      <c r="E376" s="1417"/>
      <c r="F376" s="1516"/>
      <c r="G376" s="1418"/>
    </row>
    <row r="377" spans="1:7" s="1424" customFormat="1" ht="409.6" hidden="1" customHeight="1" x14ac:dyDescent="0.25">
      <c r="A377" s="1517"/>
      <c r="B377" s="1413"/>
      <c r="C377" s="1413"/>
      <c r="D377" s="1517"/>
      <c r="E377" s="1417"/>
      <c r="F377" s="1516"/>
    </row>
    <row r="378" spans="1:7" s="1424" customFormat="1" ht="409.6" hidden="1" customHeight="1" x14ac:dyDescent="0.25">
      <c r="A378" s="1517"/>
      <c r="B378" s="1413"/>
      <c r="C378" s="1413"/>
      <c r="D378" s="1517"/>
      <c r="E378" s="1417"/>
      <c r="F378" s="1516"/>
    </row>
    <row r="379" spans="1:7" s="1424" customFormat="1" ht="409.6" hidden="1" customHeight="1" x14ac:dyDescent="0.25">
      <c r="A379" s="1517"/>
      <c r="B379" s="1517"/>
      <c r="C379" s="1517"/>
      <c r="D379" s="1517"/>
      <c r="E379" s="1417"/>
      <c r="F379" s="1516"/>
    </row>
    <row r="380" spans="1:7" s="1424" customFormat="1" ht="409.6" hidden="1" customHeight="1" x14ac:dyDescent="0.25">
      <c r="A380" s="1517"/>
      <c r="B380" s="1517"/>
      <c r="C380" s="1517"/>
      <c r="D380" s="1517"/>
      <c r="E380" s="1417"/>
      <c r="F380" s="1517"/>
    </row>
    <row r="381" spans="1:7" s="1424" customFormat="1" ht="409.6" hidden="1" customHeight="1" x14ac:dyDescent="0.25">
      <c r="A381" s="1517"/>
      <c r="B381" s="1517"/>
      <c r="C381" s="1517"/>
      <c r="D381" s="1517"/>
      <c r="E381" s="1417"/>
      <c r="F381" s="1517"/>
    </row>
    <row r="382" spans="1:7" s="1424" customFormat="1" ht="409.6" hidden="1" customHeight="1" x14ac:dyDescent="0.25">
      <c r="A382" s="1517"/>
      <c r="B382" s="1517"/>
      <c r="C382" s="1517"/>
      <c r="D382" s="1517"/>
      <c r="E382" s="1417"/>
      <c r="F382" s="1517"/>
    </row>
    <row r="383" spans="1:7" s="1424" customFormat="1" ht="409.6" hidden="1" customHeight="1" x14ac:dyDescent="0.25">
      <c r="A383" s="1517"/>
      <c r="B383" s="1517"/>
      <c r="C383" s="1517"/>
      <c r="D383" s="1517"/>
      <c r="E383" s="1417"/>
      <c r="F383" s="1517"/>
    </row>
    <row r="384" spans="1:7" s="1424" customFormat="1" ht="409.6" hidden="1" customHeight="1" x14ac:dyDescent="0.25">
      <c r="A384" s="1517"/>
      <c r="B384" s="1517"/>
      <c r="C384" s="1517"/>
      <c r="D384" s="1517"/>
      <c r="E384" s="1417"/>
      <c r="F384" s="1517"/>
    </row>
    <row r="385" spans="1:7" s="1424" customFormat="1" ht="409.6" hidden="1" customHeight="1" x14ac:dyDescent="0.25">
      <c r="A385" s="1517"/>
      <c r="B385" s="1517"/>
      <c r="C385" s="1517"/>
      <c r="D385" s="1517"/>
      <c r="E385" s="1417"/>
      <c r="F385" s="1517"/>
    </row>
    <row r="386" spans="1:7" s="1424" customFormat="1" ht="409.6" hidden="1" customHeight="1" x14ac:dyDescent="0.25">
      <c r="A386" s="1517"/>
      <c r="B386" s="1391"/>
      <c r="C386" s="1517"/>
      <c r="D386" s="1517"/>
      <c r="E386" s="1417"/>
      <c r="F386" s="1517"/>
    </row>
    <row r="387" spans="1:7" s="1424" customFormat="1" ht="409.6" hidden="1" customHeight="1" x14ac:dyDescent="0.25">
      <c r="A387" s="1517"/>
      <c r="B387" s="1391"/>
      <c r="C387" s="1517"/>
      <c r="D387" s="1517"/>
      <c r="E387" s="1417"/>
      <c r="F387" s="1517"/>
    </row>
    <row r="388" spans="1:7" s="1424" customFormat="1" ht="409.6" hidden="1" customHeight="1" x14ac:dyDescent="0.25">
      <c r="A388" s="1517"/>
      <c r="B388" s="1391"/>
      <c r="C388" s="1517"/>
      <c r="D388" s="1517"/>
      <c r="E388" s="1417"/>
      <c r="F388" s="1517"/>
    </row>
    <row r="389" spans="1:7" s="1424" customFormat="1" ht="409.6" hidden="1" customHeight="1" x14ac:dyDescent="0.25">
      <c r="A389" s="1517"/>
      <c r="B389" s="1391"/>
      <c r="C389" s="1517"/>
      <c r="D389" s="1517"/>
      <c r="E389" s="1417"/>
      <c r="F389" s="1517"/>
    </row>
    <row r="390" spans="1:7" s="1424" customFormat="1" ht="409.6" hidden="1" customHeight="1" x14ac:dyDescent="0.25">
      <c r="A390" s="1517"/>
      <c r="B390" s="1391"/>
      <c r="C390" s="1517"/>
      <c r="D390" s="1517"/>
      <c r="E390" s="1417"/>
      <c r="F390" s="1517"/>
    </row>
    <row r="391" spans="1:7" s="1424" customFormat="1" ht="409.6" hidden="1" customHeight="1" x14ac:dyDescent="0.25">
      <c r="A391" s="1517"/>
      <c r="B391" s="1391"/>
      <c r="C391" s="1517"/>
      <c r="D391" s="1517"/>
      <c r="E391" s="1417"/>
      <c r="F391" s="1517"/>
    </row>
    <row r="392" spans="1:7" s="1424" customFormat="1" ht="409.6" hidden="1" customHeight="1" x14ac:dyDescent="0.25">
      <c r="A392" s="1517"/>
      <c r="B392" s="1391"/>
      <c r="C392" s="1517"/>
      <c r="D392" s="1517"/>
      <c r="E392" s="1417"/>
      <c r="F392" s="1517"/>
    </row>
    <row r="393" spans="1:7" s="1424" customFormat="1" ht="409.6" hidden="1" customHeight="1" x14ac:dyDescent="0.25">
      <c r="A393" s="1517"/>
      <c r="B393" s="1391"/>
      <c r="C393" s="1517"/>
      <c r="D393" s="1517"/>
      <c r="E393" s="1417"/>
      <c r="F393" s="1517"/>
    </row>
    <row r="394" spans="1:7" s="1424" customFormat="1" ht="409.6" hidden="1" customHeight="1" x14ac:dyDescent="0.25">
      <c r="A394" s="1517"/>
      <c r="B394" s="1391"/>
      <c r="C394" s="1517"/>
      <c r="D394" s="1517"/>
      <c r="E394" s="1417"/>
      <c r="F394" s="1517"/>
    </row>
    <row r="395" spans="1:7" s="1424" customFormat="1" ht="409.6" hidden="1" customHeight="1" x14ac:dyDescent="0.25">
      <c r="A395" s="1517"/>
      <c r="B395" s="1517"/>
      <c r="C395" s="1517"/>
      <c r="D395" s="1517"/>
      <c r="E395" s="1417"/>
      <c r="F395" s="1517"/>
    </row>
    <row r="396" spans="1:7" s="1424" customFormat="1" ht="409.6" hidden="1" customHeight="1" x14ac:dyDescent="0.25">
      <c r="A396" s="1517"/>
      <c r="B396" s="1517"/>
      <c r="C396" s="1517"/>
      <c r="D396" s="1517"/>
      <c r="E396" s="1417"/>
      <c r="F396" s="1517"/>
    </row>
    <row r="397" spans="1:7" s="1424" customFormat="1" ht="409.6" hidden="1" customHeight="1" x14ac:dyDescent="0.25">
      <c r="A397" s="1517"/>
      <c r="B397" s="1517"/>
      <c r="C397" s="1517"/>
      <c r="D397" s="1517"/>
      <c r="E397" s="1417"/>
      <c r="F397" s="1517"/>
    </row>
    <row r="398" spans="1:7" s="1424" customFormat="1" ht="409.6" hidden="1" customHeight="1" x14ac:dyDescent="0.25">
      <c r="A398" s="1517"/>
      <c r="B398" s="1517"/>
      <c r="C398" s="1517"/>
      <c r="D398" s="1517"/>
      <c r="E398" s="1417"/>
      <c r="F398" s="1517"/>
      <c r="G398" s="1432"/>
    </row>
    <row r="399" spans="1:7" s="1424" customFormat="1" ht="409.6" hidden="1" customHeight="1" x14ac:dyDescent="0.25">
      <c r="A399" s="1517"/>
      <c r="B399" s="1517"/>
      <c r="C399" s="1517"/>
      <c r="D399" s="1517"/>
      <c r="E399" s="1417"/>
      <c r="F399" s="1517"/>
      <c r="G399" s="1432"/>
    </row>
    <row r="400" spans="1:7" s="1424" customFormat="1" ht="409.6" hidden="1" customHeight="1" x14ac:dyDescent="0.25">
      <c r="A400" s="1517"/>
      <c r="B400" s="1517"/>
      <c r="C400" s="1517"/>
      <c r="D400" s="1517"/>
      <c r="E400" s="1417"/>
      <c r="F400" s="1517"/>
      <c r="G400" s="1432"/>
    </row>
    <row r="401" spans="1:7" s="1424" customFormat="1" ht="409.6" hidden="1" customHeight="1" x14ac:dyDescent="0.25">
      <c r="A401" s="1517"/>
      <c r="B401" s="1517"/>
      <c r="C401" s="1517"/>
      <c r="D401" s="1517"/>
      <c r="E401" s="1417"/>
      <c r="F401" s="1517"/>
      <c r="G401" s="1418"/>
    </row>
    <row r="402" spans="1:7" s="1424" customFormat="1" ht="409.6" hidden="1" customHeight="1" x14ac:dyDescent="0.25">
      <c r="A402" s="1517"/>
      <c r="B402" s="1517"/>
      <c r="C402" s="1517"/>
      <c r="D402" s="1517"/>
      <c r="E402" s="1417"/>
      <c r="F402" s="1517"/>
      <c r="G402" s="1418"/>
    </row>
    <row r="403" spans="1:7" s="1424" customFormat="1" ht="409.6" hidden="1" customHeight="1" x14ac:dyDescent="0.25">
      <c r="A403" s="1517"/>
      <c r="B403" s="1517"/>
      <c r="C403" s="1517"/>
      <c r="D403" s="1517"/>
      <c r="E403" s="1417"/>
      <c r="F403" s="1517"/>
      <c r="G403" s="1418"/>
    </row>
    <row r="404" spans="1:7" s="1424" customFormat="1" ht="409.6" hidden="1" customHeight="1" x14ac:dyDescent="0.25">
      <c r="A404" s="1517"/>
      <c r="B404" s="1517"/>
      <c r="C404" s="1517"/>
      <c r="D404" s="1517"/>
      <c r="E404" s="1417"/>
      <c r="F404" s="1517"/>
      <c r="G404" s="1418"/>
    </row>
    <row r="405" spans="1:7" s="1424" customFormat="1" ht="409.6" hidden="1" customHeight="1" x14ac:dyDescent="0.25">
      <c r="A405" s="1391"/>
      <c r="B405" s="1517"/>
      <c r="C405" s="1517"/>
      <c r="D405" s="1517"/>
      <c r="E405" s="1417"/>
      <c r="F405" s="1517"/>
      <c r="G405" s="1418"/>
    </row>
    <row r="406" spans="1:7" s="1424" customFormat="1" ht="409.6" hidden="1" customHeight="1" x14ac:dyDescent="0.25">
      <c r="A406" s="1391"/>
      <c r="B406" s="1397"/>
      <c r="C406" s="1397"/>
      <c r="D406" s="1397"/>
      <c r="E406" s="1417"/>
      <c r="F406" s="1397"/>
    </row>
    <row r="407" spans="1:7" s="1424" customFormat="1" ht="409.6" hidden="1" customHeight="1" x14ac:dyDescent="0.25">
      <c r="A407" s="1391"/>
      <c r="B407" s="1397"/>
      <c r="C407" s="1397"/>
      <c r="D407" s="1397"/>
      <c r="E407" s="1417"/>
      <c r="F407" s="1397"/>
    </row>
    <row r="408" spans="1:7" s="1424" customFormat="1" ht="409.6" hidden="1" customHeight="1" x14ac:dyDescent="0.25">
      <c r="A408" s="1391"/>
      <c r="B408" s="1397"/>
      <c r="C408" s="1397"/>
      <c r="D408" s="1397"/>
      <c r="E408" s="1417"/>
      <c r="F408" s="1397"/>
    </row>
    <row r="409" spans="1:7" s="1424" customFormat="1" ht="409.6" hidden="1" customHeight="1" x14ac:dyDescent="0.25">
      <c r="A409" s="1391"/>
      <c r="B409" s="1397"/>
      <c r="C409" s="1397"/>
      <c r="D409" s="1397"/>
      <c r="E409" s="1417"/>
      <c r="F409" s="1397"/>
    </row>
    <row r="410" spans="1:7" s="1398" customFormat="1" ht="409.6" hidden="1" customHeight="1" x14ac:dyDescent="0.25">
      <c r="A410" s="1391"/>
      <c r="B410" s="1397"/>
      <c r="C410" s="1397"/>
      <c r="D410" s="1397"/>
      <c r="E410" s="1417"/>
      <c r="F410" s="1397"/>
    </row>
    <row r="411" spans="1:7" s="1398" customFormat="1" ht="409.6" hidden="1" customHeight="1" x14ac:dyDescent="0.25">
      <c r="A411" s="1391"/>
      <c r="B411" s="1397"/>
      <c r="C411" s="1397"/>
      <c r="D411" s="1397"/>
      <c r="E411" s="1417"/>
      <c r="F411" s="1397"/>
    </row>
    <row r="412" spans="1:7" s="1398" customFormat="1" ht="409.6" hidden="1" customHeight="1" x14ac:dyDescent="0.25">
      <c r="A412" s="1391"/>
      <c r="B412" s="1397"/>
      <c r="C412" s="1397"/>
      <c r="D412" s="1397"/>
      <c r="E412" s="1417"/>
      <c r="F412" s="1397"/>
    </row>
    <row r="413" spans="1:7" s="1398" customFormat="1" ht="409.6" hidden="1" customHeight="1" x14ac:dyDescent="0.25">
      <c r="A413" s="1391"/>
      <c r="B413" s="1397"/>
      <c r="C413" s="1397"/>
      <c r="D413" s="1397"/>
      <c r="E413" s="1417"/>
      <c r="F413" s="1397"/>
    </row>
    <row r="414" spans="1:7" s="1398" customFormat="1" ht="409.6" hidden="1" customHeight="1" x14ac:dyDescent="0.25">
      <c r="A414" s="1371"/>
      <c r="B414" s="1397"/>
      <c r="C414" s="1397"/>
      <c r="D414" s="1397"/>
      <c r="E414" s="1417"/>
      <c r="F414" s="1397"/>
    </row>
    <row r="415" spans="1:7" s="1424" customFormat="1" ht="409.6" hidden="1" customHeight="1" x14ac:dyDescent="0.25">
      <c r="A415" s="1391"/>
      <c r="B415" s="1397"/>
      <c r="C415" s="1397"/>
      <c r="D415" s="1397"/>
      <c r="E415" s="1417"/>
      <c r="F415" s="1397"/>
    </row>
    <row r="416" spans="1:7" s="1424" customFormat="1" ht="409.6" hidden="1" customHeight="1" x14ac:dyDescent="0.25">
      <c r="A416" s="1391"/>
      <c r="B416" s="1397"/>
      <c r="C416" s="1397"/>
      <c r="D416" s="1397"/>
      <c r="E416" s="1417"/>
      <c r="F416" s="1397"/>
    </row>
    <row r="417" spans="1:6" s="1424" customFormat="1" ht="409.6" hidden="1" customHeight="1" x14ac:dyDescent="0.25">
      <c r="A417" s="1391"/>
      <c r="B417" s="1397"/>
      <c r="C417" s="1397"/>
      <c r="D417" s="1397"/>
      <c r="E417" s="1417"/>
      <c r="F417" s="1397"/>
    </row>
    <row r="418" spans="1:6" s="1424" customFormat="1" ht="409.6" hidden="1" customHeight="1" x14ac:dyDescent="0.25">
      <c r="A418" s="1391"/>
      <c r="B418" s="1397"/>
      <c r="C418" s="1397"/>
      <c r="D418" s="1397"/>
      <c r="E418" s="1417"/>
      <c r="F418" s="1397"/>
    </row>
    <row r="419" spans="1:6" s="1424" customFormat="1" ht="409.6" hidden="1" customHeight="1" x14ac:dyDescent="0.25">
      <c r="A419" s="1391"/>
      <c r="B419" s="1397"/>
      <c r="C419" s="1397"/>
      <c r="D419" s="1397"/>
      <c r="E419" s="1417"/>
      <c r="F419" s="1397"/>
    </row>
    <row r="420" spans="1:6" s="1424" customFormat="1" ht="409.6" hidden="1" customHeight="1" x14ac:dyDescent="0.25">
      <c r="A420" s="1422"/>
      <c r="B420" s="1397"/>
      <c r="C420" s="1397"/>
      <c r="D420" s="1397"/>
      <c r="E420" s="1417"/>
      <c r="F420" s="1397"/>
    </row>
    <row r="421" spans="1:6" s="1424" customFormat="1" ht="409.6" hidden="1" customHeight="1" x14ac:dyDescent="0.25">
      <c r="A421" s="1422"/>
      <c r="B421" s="1397"/>
      <c r="C421" s="1397"/>
      <c r="D421" s="1397"/>
      <c r="E421" s="1417"/>
      <c r="F421" s="1397"/>
    </row>
    <row r="422" spans="1:6" s="1424" customFormat="1" ht="409.6" hidden="1" customHeight="1" x14ac:dyDescent="0.25">
      <c r="A422" s="1422"/>
      <c r="B422" s="1397"/>
      <c r="C422" s="1397"/>
      <c r="D422" s="1397"/>
      <c r="E422" s="1417"/>
      <c r="F422" s="1397"/>
    </row>
    <row r="423" spans="1:6" s="1424" customFormat="1" ht="409.6" hidden="1" customHeight="1" x14ac:dyDescent="0.25">
      <c r="A423" s="1422"/>
      <c r="B423" s="1397"/>
      <c r="C423" s="1397"/>
      <c r="D423" s="1397"/>
      <c r="E423" s="1417"/>
      <c r="F423" s="1397"/>
    </row>
    <row r="424" spans="1:6" s="1424" customFormat="1" ht="409.6" hidden="1" customHeight="1" x14ac:dyDescent="0.25">
      <c r="A424" s="1422"/>
      <c r="B424" s="1397"/>
      <c r="C424" s="1397"/>
      <c r="D424" s="1397"/>
      <c r="E424" s="1417"/>
      <c r="F424" s="1397"/>
    </row>
    <row r="425" spans="1:6" s="1424" customFormat="1" ht="409.6" hidden="1" customHeight="1" x14ac:dyDescent="0.25">
      <c r="A425" s="1422"/>
      <c r="B425" s="1397"/>
      <c r="C425" s="1397"/>
      <c r="D425" s="1397"/>
      <c r="E425" s="1417"/>
      <c r="F425" s="1397"/>
    </row>
    <row r="426" spans="1:6" s="1424" customFormat="1" ht="409.6" hidden="1" customHeight="1" x14ac:dyDescent="0.25">
      <c r="A426" s="1422"/>
      <c r="B426" s="1397"/>
      <c r="C426" s="1397"/>
      <c r="D426" s="1397"/>
      <c r="E426" s="1417"/>
      <c r="F426" s="1397"/>
    </row>
    <row r="427" spans="1:6" s="1424" customFormat="1" ht="409.6" hidden="1" customHeight="1" x14ac:dyDescent="0.25">
      <c r="A427" s="1422"/>
      <c r="B427" s="1397"/>
      <c r="C427" s="1397"/>
      <c r="D427" s="1397"/>
      <c r="E427" s="1417"/>
      <c r="F427" s="1397"/>
    </row>
    <row r="428" spans="1:6" s="1424" customFormat="1" ht="409.6" hidden="1" customHeight="1" x14ac:dyDescent="0.25">
      <c r="A428" s="1422"/>
      <c r="B428" s="1397"/>
      <c r="C428" s="1397"/>
      <c r="D428" s="1397"/>
      <c r="E428" s="1417"/>
      <c r="F428" s="1397"/>
    </row>
    <row r="429" spans="1:6" s="1424" customFormat="1" ht="409.6" hidden="1" customHeight="1" x14ac:dyDescent="0.25">
      <c r="A429" s="1422"/>
      <c r="B429" s="1397"/>
      <c r="C429" s="1397"/>
      <c r="D429" s="1397"/>
      <c r="E429" s="1417"/>
      <c r="F429" s="1397"/>
    </row>
    <row r="430" spans="1:6" s="1424" customFormat="1" ht="409.6" hidden="1" customHeight="1" x14ac:dyDescent="0.25">
      <c r="A430" s="1422"/>
      <c r="B430" s="1397"/>
      <c r="C430" s="1397"/>
      <c r="D430" s="1397"/>
      <c r="E430" s="1417"/>
      <c r="F430" s="1397"/>
    </row>
    <row r="431" spans="1:6" s="1424" customFormat="1" ht="409.6" hidden="1" customHeight="1" x14ac:dyDescent="0.25">
      <c r="A431" s="1422"/>
      <c r="B431" s="1397"/>
      <c r="C431" s="1397"/>
      <c r="D431" s="1397"/>
      <c r="E431" s="1417"/>
      <c r="F431" s="1397"/>
    </row>
    <row r="432" spans="1:6" s="1424" customFormat="1" ht="409.6" hidden="1" customHeight="1" x14ac:dyDescent="0.25">
      <c r="A432" s="1422"/>
      <c r="B432" s="1397"/>
      <c r="C432" s="1397"/>
      <c r="D432" s="1397"/>
      <c r="E432" s="1417"/>
      <c r="F432" s="1397"/>
    </row>
    <row r="433" spans="1:6" s="1424" customFormat="1" ht="409.6" hidden="1" customHeight="1" x14ac:dyDescent="0.25">
      <c r="A433" s="1422"/>
      <c r="B433" s="1397"/>
      <c r="C433" s="1397"/>
      <c r="D433" s="1397"/>
      <c r="E433" s="1417"/>
      <c r="F433" s="1397"/>
    </row>
    <row r="434" spans="1:6" s="1424" customFormat="1" ht="409.6" hidden="1" customHeight="1" x14ac:dyDescent="0.25">
      <c r="A434" s="1422"/>
      <c r="B434" s="1397"/>
      <c r="C434" s="1397"/>
      <c r="D434" s="1397"/>
      <c r="E434" s="1417"/>
      <c r="F434" s="1397"/>
    </row>
    <row r="435" spans="1:6" s="1424" customFormat="1" ht="409.6" hidden="1" customHeight="1" x14ac:dyDescent="0.25">
      <c r="A435" s="1422"/>
      <c r="B435" s="1397"/>
      <c r="C435" s="1397"/>
      <c r="D435" s="1397"/>
      <c r="E435" s="1417"/>
      <c r="F435" s="1397"/>
    </row>
    <row r="436" spans="1:6" s="1424" customFormat="1" ht="409.6" hidden="1" customHeight="1" x14ac:dyDescent="0.25">
      <c r="A436" s="1422"/>
      <c r="B436" s="1397"/>
      <c r="C436" s="1397"/>
      <c r="D436" s="1397"/>
      <c r="E436" s="1417"/>
      <c r="F436" s="1397"/>
    </row>
    <row r="437" spans="1:6" s="1424" customFormat="1" ht="409.6" hidden="1" customHeight="1" x14ac:dyDescent="0.25">
      <c r="A437" s="1422"/>
      <c r="B437" s="1397"/>
      <c r="C437" s="1397"/>
      <c r="D437" s="1397"/>
      <c r="E437" s="1417"/>
      <c r="F437" s="1397"/>
    </row>
    <row r="438" spans="1:6" s="1424" customFormat="1" ht="409.6" hidden="1" customHeight="1" x14ac:dyDescent="0.25">
      <c r="A438" s="1422"/>
      <c r="B438" s="1397"/>
      <c r="C438" s="1397"/>
      <c r="D438" s="1397"/>
      <c r="E438" s="1417"/>
      <c r="F438" s="1397"/>
    </row>
    <row r="439" spans="1:6" s="1424" customFormat="1" ht="409.6" hidden="1" customHeight="1" x14ac:dyDescent="0.25">
      <c r="A439" s="1422"/>
      <c r="B439" s="1397"/>
      <c r="C439" s="1397"/>
      <c r="D439" s="1397"/>
      <c r="E439" s="1417"/>
      <c r="F439" s="1397"/>
    </row>
    <row r="440" spans="1:6" s="1424" customFormat="1" ht="409.6" hidden="1" customHeight="1" x14ac:dyDescent="0.25">
      <c r="A440" s="1422"/>
      <c r="B440" s="1397"/>
      <c r="C440" s="1397"/>
      <c r="D440" s="1397"/>
      <c r="E440" s="1417"/>
      <c r="F440" s="1397"/>
    </row>
    <row r="441" spans="1:6" s="1424" customFormat="1" ht="409.6" hidden="1" customHeight="1" x14ac:dyDescent="0.25">
      <c r="A441" s="1422"/>
      <c r="B441" s="1397"/>
      <c r="C441" s="1397"/>
      <c r="D441" s="1397"/>
      <c r="E441" s="1417"/>
      <c r="F441" s="1397"/>
    </row>
    <row r="442" spans="1:6" s="1424" customFormat="1" ht="409.6" hidden="1" customHeight="1" x14ac:dyDescent="0.25">
      <c r="A442" s="1422"/>
      <c r="B442" s="1397"/>
      <c r="C442" s="1397"/>
      <c r="D442" s="1397"/>
      <c r="E442" s="1417"/>
      <c r="F442" s="1397"/>
    </row>
    <row r="443" spans="1:6" s="1424" customFormat="1" ht="409.6" hidden="1" customHeight="1" x14ac:dyDescent="0.25">
      <c r="A443" s="1422"/>
      <c r="B443" s="1397"/>
      <c r="C443" s="1397"/>
      <c r="D443" s="1397"/>
      <c r="E443" s="1417"/>
      <c r="F443" s="1397"/>
    </row>
    <row r="444" spans="1:6" s="1424" customFormat="1" ht="409.6" hidden="1" customHeight="1" x14ac:dyDescent="0.25">
      <c r="A444" s="1422"/>
      <c r="B444" s="1397"/>
      <c r="C444" s="1397"/>
      <c r="D444" s="1397"/>
      <c r="E444" s="1417"/>
      <c r="F444" s="1397"/>
    </row>
    <row r="445" spans="1:6" s="1424" customFormat="1" ht="409.6" hidden="1" customHeight="1" x14ac:dyDescent="0.25">
      <c r="A445" s="1422"/>
      <c r="B445" s="1397"/>
      <c r="C445" s="1397"/>
      <c r="D445" s="1397"/>
      <c r="E445" s="1417"/>
      <c r="F445" s="1397"/>
    </row>
    <row r="446" spans="1:6" s="1424" customFormat="1" ht="409.6" hidden="1" customHeight="1" x14ac:dyDescent="0.25">
      <c r="A446" s="1422"/>
      <c r="B446" s="1397"/>
      <c r="C446" s="1397"/>
      <c r="D446" s="1397"/>
      <c r="E446" s="1417"/>
      <c r="F446" s="1397"/>
    </row>
    <row r="447" spans="1:6" s="1424" customFormat="1" ht="409.6" hidden="1" customHeight="1" x14ac:dyDescent="0.25">
      <c r="A447" s="1422"/>
      <c r="B447" s="1397"/>
      <c r="C447" s="1397"/>
      <c r="D447" s="1397"/>
      <c r="E447" s="1417"/>
      <c r="F447" s="1397"/>
    </row>
    <row r="448" spans="1:6" s="1424" customFormat="1" ht="409.6" hidden="1" customHeight="1" x14ac:dyDescent="0.25">
      <c r="A448" s="1422"/>
      <c r="B448" s="1397"/>
      <c r="C448" s="1397"/>
      <c r="D448" s="1397"/>
      <c r="E448" s="1417"/>
      <c r="F448" s="1397"/>
    </row>
    <row r="449" spans="1:7" s="1424" customFormat="1" ht="409.6" hidden="1" customHeight="1" x14ac:dyDescent="0.25">
      <c r="A449" s="1422"/>
      <c r="B449" s="1397"/>
      <c r="C449" s="1397"/>
      <c r="D449" s="1397"/>
      <c r="E449" s="1417"/>
      <c r="F449" s="1397"/>
    </row>
    <row r="450" spans="1:7" s="1424" customFormat="1" ht="409.6" hidden="1" customHeight="1" x14ac:dyDescent="0.25">
      <c r="A450" s="1517"/>
      <c r="B450" s="1517"/>
      <c r="C450" s="1517"/>
      <c r="D450" s="1517"/>
      <c r="E450" s="1417"/>
      <c r="F450" s="1517"/>
      <c r="G450" s="1432"/>
    </row>
    <row r="451" spans="1:7" s="1424" customFormat="1" ht="409.6" hidden="1" customHeight="1" x14ac:dyDescent="0.25">
      <c r="A451" s="1517"/>
      <c r="B451" s="1517"/>
      <c r="C451" s="1517"/>
      <c r="D451" s="1517"/>
      <c r="E451" s="1417"/>
      <c r="F451" s="1517"/>
      <c r="G451" s="1432"/>
    </row>
    <row r="452" spans="1:7" s="1424" customFormat="1" ht="409.6" hidden="1" customHeight="1" x14ac:dyDescent="0.25">
      <c r="A452" s="1517"/>
      <c r="B452" s="1517"/>
      <c r="C452" s="1517"/>
      <c r="D452" s="1517"/>
      <c r="E452" s="1417"/>
      <c r="F452" s="1517"/>
      <c r="G452" s="1418"/>
    </row>
    <row r="453" spans="1:7" s="1424" customFormat="1" ht="409.6" hidden="1" customHeight="1" x14ac:dyDescent="0.25">
      <c r="A453" s="1517"/>
      <c r="B453" s="1517"/>
      <c r="C453" s="1517"/>
      <c r="D453" s="1517"/>
      <c r="E453" s="1417"/>
      <c r="F453" s="1517"/>
      <c r="G453" s="1418"/>
    </row>
    <row r="454" spans="1:7" s="1424" customFormat="1" ht="409.6" hidden="1" customHeight="1" x14ac:dyDescent="0.25">
      <c r="A454" s="1517"/>
      <c r="B454" s="1517"/>
      <c r="C454" s="1517"/>
      <c r="D454" s="1517"/>
      <c r="E454" s="1417"/>
      <c r="F454" s="1517"/>
      <c r="G454" s="1418"/>
    </row>
    <row r="455" spans="1:7" s="1424" customFormat="1" ht="409.6" hidden="1" customHeight="1" x14ac:dyDescent="0.25">
      <c r="A455" s="1517"/>
      <c r="B455" s="1517"/>
      <c r="C455" s="1517"/>
      <c r="D455" s="1517"/>
      <c r="E455" s="1417"/>
      <c r="F455" s="1517"/>
      <c r="G455" s="1418"/>
    </row>
    <row r="456" spans="1:7" s="1424" customFormat="1" ht="409.6" hidden="1" customHeight="1" x14ac:dyDescent="0.25">
      <c r="A456" s="1517"/>
      <c r="B456" s="1517"/>
      <c r="C456" s="1517"/>
      <c r="D456" s="1517"/>
      <c r="E456" s="1417"/>
      <c r="F456" s="1517"/>
      <c r="G456" s="1418"/>
    </row>
    <row r="457" spans="1:7" s="1424" customFormat="1" ht="409.6" hidden="1" customHeight="1" x14ac:dyDescent="0.25">
      <c r="A457" s="1517"/>
      <c r="B457" s="1517"/>
      <c r="C457" s="1517"/>
      <c r="D457" s="1517"/>
      <c r="E457" s="1417"/>
      <c r="F457" s="1517"/>
      <c r="G457" s="1418"/>
    </row>
    <row r="458" spans="1:7" s="1424" customFormat="1" ht="409.6" hidden="1" customHeight="1" x14ac:dyDescent="0.25">
      <c r="A458" s="1517"/>
      <c r="B458" s="1517"/>
      <c r="C458" s="1517"/>
      <c r="D458" s="1517"/>
      <c r="E458" s="1417"/>
      <c r="F458" s="1517"/>
      <c r="G458" s="1418"/>
    </row>
    <row r="459" spans="1:7" s="1424" customFormat="1" ht="409.6" hidden="1" customHeight="1" x14ac:dyDescent="0.25">
      <c r="A459" s="1517"/>
      <c r="B459" s="1517"/>
      <c r="C459" s="1517"/>
      <c r="D459" s="1517"/>
      <c r="E459" s="1417"/>
      <c r="F459" s="1517"/>
      <c r="G459" s="1418"/>
    </row>
    <row r="460" spans="1:7" s="1424" customFormat="1" ht="409.6" hidden="1" customHeight="1" x14ac:dyDescent="0.25">
      <c r="A460" s="1517"/>
      <c r="B460" s="1517"/>
      <c r="C460" s="1517"/>
      <c r="D460" s="1517"/>
      <c r="E460" s="1417"/>
      <c r="F460" s="1517"/>
      <c r="G460" s="1418"/>
    </row>
    <row r="461" spans="1:7" s="1424" customFormat="1" ht="409.6" hidden="1" customHeight="1" x14ac:dyDescent="0.25">
      <c r="A461" s="1517"/>
      <c r="B461" s="1517"/>
      <c r="C461" s="1517"/>
      <c r="D461" s="1517"/>
      <c r="E461" s="1417"/>
      <c r="F461" s="1517"/>
      <c r="G461" s="1418"/>
    </row>
    <row r="462" spans="1:7" s="1424" customFormat="1" ht="409.6" hidden="1" customHeight="1" x14ac:dyDescent="0.25">
      <c r="A462" s="1517"/>
      <c r="B462" s="1517"/>
      <c r="C462" s="1517"/>
      <c r="D462" s="1517"/>
      <c r="E462" s="1417"/>
      <c r="F462" s="1517"/>
      <c r="G462" s="1418"/>
    </row>
    <row r="463" spans="1:7" s="1424" customFormat="1" ht="409.6" hidden="1" customHeight="1" x14ac:dyDescent="0.25">
      <c r="A463" s="1517"/>
      <c r="B463" s="1517"/>
      <c r="C463" s="1517"/>
      <c r="D463" s="1517"/>
      <c r="E463" s="1417"/>
      <c r="F463" s="1517"/>
      <c r="G463" s="1418"/>
    </row>
    <row r="464" spans="1:7" s="1424" customFormat="1" ht="409.6" hidden="1" customHeight="1" x14ac:dyDescent="0.25">
      <c r="A464" s="1517"/>
      <c r="B464" s="1517"/>
      <c r="C464" s="1517"/>
      <c r="D464" s="1517"/>
      <c r="E464" s="1417"/>
      <c r="F464" s="1517"/>
      <c r="G464" s="1418"/>
    </row>
    <row r="465" spans="1:7" s="1424" customFormat="1" ht="409.6" hidden="1" customHeight="1" x14ac:dyDescent="0.25">
      <c r="A465" s="1517"/>
      <c r="B465" s="1517"/>
      <c r="C465" s="1517"/>
      <c r="D465" s="1517"/>
      <c r="E465" s="1417"/>
      <c r="F465" s="1517"/>
      <c r="G465" s="1418"/>
    </row>
    <row r="466" spans="1:7" s="1424" customFormat="1" ht="409.6" hidden="1" customHeight="1" x14ac:dyDescent="0.25">
      <c r="A466" s="1517"/>
      <c r="B466" s="1517"/>
      <c r="C466" s="1517"/>
      <c r="D466" s="1517"/>
      <c r="E466" s="1417"/>
      <c r="F466" s="1517"/>
      <c r="G466" s="1418"/>
    </row>
    <row r="467" spans="1:7" s="1424" customFormat="1" ht="409.6" hidden="1" customHeight="1" x14ac:dyDescent="0.25">
      <c r="A467" s="1517"/>
      <c r="B467" s="1517"/>
      <c r="C467" s="1517"/>
      <c r="D467" s="1517"/>
      <c r="E467" s="1417"/>
      <c r="F467" s="1517"/>
      <c r="G467" s="1418"/>
    </row>
    <row r="468" spans="1:7" s="1424" customFormat="1" ht="409.6" hidden="1" customHeight="1" x14ac:dyDescent="0.25">
      <c r="A468" s="1517"/>
      <c r="B468" s="1517"/>
      <c r="C468" s="1516"/>
      <c r="D468" s="1517"/>
      <c r="E468" s="1417"/>
      <c r="F468" s="1517"/>
      <c r="G468" s="1418"/>
    </row>
    <row r="469" spans="1:7" s="1424" customFormat="1" ht="409.6" hidden="1" customHeight="1" x14ac:dyDescent="0.25">
      <c r="A469" s="1517"/>
      <c r="B469" s="1517"/>
      <c r="C469" s="1517"/>
      <c r="D469" s="1517"/>
      <c r="E469" s="1417"/>
      <c r="F469" s="1517"/>
      <c r="G469" s="1418"/>
    </row>
    <row r="470" spans="1:7" s="1424" customFormat="1" ht="409.6" hidden="1" customHeight="1" x14ac:dyDescent="0.25">
      <c r="A470" s="1517"/>
      <c r="B470" s="1517"/>
      <c r="C470" s="1517"/>
      <c r="D470" s="1517"/>
      <c r="E470" s="1417"/>
      <c r="F470" s="1517"/>
      <c r="G470" s="1418"/>
    </row>
    <row r="471" spans="1:7" s="1424" customFormat="1" ht="409.6" hidden="1" customHeight="1" x14ac:dyDescent="0.25">
      <c r="A471" s="1517"/>
      <c r="B471" s="1517"/>
      <c r="C471" s="1517"/>
      <c r="D471" s="1517"/>
      <c r="E471" s="1417"/>
      <c r="F471" s="1517"/>
      <c r="G471" s="1418"/>
    </row>
    <row r="472" spans="1:7" s="1424" customFormat="1" ht="409.6" hidden="1" customHeight="1" x14ac:dyDescent="0.25">
      <c r="A472" s="1517"/>
      <c r="B472" s="1517"/>
      <c r="C472" s="1517"/>
      <c r="D472" s="1517"/>
      <c r="E472" s="1417"/>
      <c r="F472" s="1517"/>
      <c r="G472" s="1418"/>
    </row>
    <row r="473" spans="1:7" s="1424" customFormat="1" ht="409.6" hidden="1" customHeight="1" x14ac:dyDescent="0.25">
      <c r="A473" s="1517"/>
      <c r="B473" s="1517"/>
      <c r="C473" s="1517"/>
      <c r="D473" s="1517"/>
      <c r="E473" s="1417"/>
      <c r="F473" s="1517"/>
      <c r="G473" s="1418"/>
    </row>
    <row r="474" spans="1:7" s="1424" customFormat="1" ht="409.6" hidden="1" customHeight="1" x14ac:dyDescent="0.25">
      <c r="A474" s="1517"/>
      <c r="B474" s="1517"/>
      <c r="C474" s="1517"/>
      <c r="D474" s="1517"/>
      <c r="E474" s="1417"/>
      <c r="F474" s="1517"/>
      <c r="G474" s="1425"/>
    </row>
    <row r="475" spans="1:7" s="1424" customFormat="1" ht="409.6" hidden="1" customHeight="1" x14ac:dyDescent="0.25">
      <c r="A475" s="1517"/>
      <c r="B475" s="1517"/>
      <c r="C475" s="1517"/>
      <c r="D475" s="1517"/>
      <c r="E475" s="1417"/>
      <c r="F475" s="1517"/>
      <c r="G475" s="1418"/>
    </row>
    <row r="476" spans="1:7" s="1424" customFormat="1" ht="409.6" hidden="1" customHeight="1" x14ac:dyDescent="0.25">
      <c r="A476" s="1517"/>
      <c r="B476" s="1413"/>
      <c r="C476" s="1413"/>
      <c r="D476" s="1517"/>
      <c r="E476" s="1417"/>
      <c r="F476" s="1516"/>
      <c r="G476" s="1418"/>
    </row>
    <row r="477" spans="1:7" s="1424" customFormat="1" ht="409.6" hidden="1" customHeight="1" x14ac:dyDescent="0.25">
      <c r="A477" s="1517"/>
      <c r="B477" s="1413"/>
      <c r="C477" s="1413"/>
      <c r="D477" s="1517"/>
      <c r="E477" s="1417"/>
      <c r="F477" s="1516"/>
    </row>
    <row r="478" spans="1:7" s="1424" customFormat="1" ht="409.6" hidden="1" customHeight="1" x14ac:dyDescent="0.25">
      <c r="A478" s="1517"/>
      <c r="B478" s="1413"/>
      <c r="C478" s="1413"/>
      <c r="D478" s="1517"/>
      <c r="E478" s="1417"/>
      <c r="F478" s="1516"/>
    </row>
    <row r="479" spans="1:7" s="1424" customFormat="1" ht="409.6" hidden="1" customHeight="1" x14ac:dyDescent="0.25">
      <c r="A479" s="1517"/>
      <c r="B479" s="1517"/>
      <c r="C479" s="1517"/>
      <c r="D479" s="1517"/>
      <c r="E479" s="1417"/>
      <c r="F479" s="1516"/>
    </row>
    <row r="480" spans="1:7" s="1424" customFormat="1" ht="409.6" hidden="1" customHeight="1" x14ac:dyDescent="0.25">
      <c r="A480" s="1517"/>
      <c r="B480" s="1517"/>
      <c r="C480" s="1517"/>
      <c r="D480" s="1517"/>
      <c r="E480" s="1417"/>
      <c r="F480" s="1517"/>
    </row>
    <row r="481" spans="1:6" s="1424" customFormat="1" ht="409.6" hidden="1" customHeight="1" x14ac:dyDescent="0.25">
      <c r="A481" s="1517"/>
      <c r="B481" s="1517"/>
      <c r="C481" s="1517"/>
      <c r="D481" s="1517"/>
      <c r="E481" s="1417"/>
      <c r="F481" s="1517"/>
    </row>
    <row r="482" spans="1:6" s="1424" customFormat="1" ht="409.6" hidden="1" customHeight="1" x14ac:dyDescent="0.25">
      <c r="A482" s="1517"/>
      <c r="B482" s="1517"/>
      <c r="C482" s="1517"/>
      <c r="D482" s="1517"/>
      <c r="E482" s="1417"/>
      <c r="F482" s="1517"/>
    </row>
    <row r="483" spans="1:6" s="1424" customFormat="1" ht="409.6" hidden="1" customHeight="1" x14ac:dyDescent="0.25">
      <c r="A483" s="1517"/>
      <c r="B483" s="1517"/>
      <c r="C483" s="1517"/>
      <c r="D483" s="1517"/>
      <c r="E483" s="1417"/>
      <c r="F483" s="1517"/>
    </row>
    <row r="484" spans="1:6" s="1424" customFormat="1" ht="409.6" hidden="1" customHeight="1" x14ac:dyDescent="0.25">
      <c r="A484" s="1517"/>
      <c r="B484" s="1517"/>
      <c r="C484" s="1517"/>
      <c r="D484" s="1517"/>
      <c r="E484" s="1417"/>
      <c r="F484" s="1517"/>
    </row>
    <row r="485" spans="1:6" s="1424" customFormat="1" ht="409.6" hidden="1" customHeight="1" x14ac:dyDescent="0.25">
      <c r="A485" s="1517"/>
      <c r="B485" s="1517"/>
      <c r="C485" s="1517"/>
      <c r="D485" s="1517"/>
      <c r="E485" s="1417"/>
      <c r="F485" s="1517"/>
    </row>
    <row r="486" spans="1:6" s="1424" customFormat="1" ht="409.6" hidden="1" customHeight="1" x14ac:dyDescent="0.25">
      <c r="A486" s="1517"/>
      <c r="B486" s="1391"/>
      <c r="C486" s="1517"/>
      <c r="D486" s="1517"/>
      <c r="E486" s="1417"/>
      <c r="F486" s="1517"/>
    </row>
    <row r="487" spans="1:6" s="1424" customFormat="1" ht="409.6" hidden="1" customHeight="1" x14ac:dyDescent="0.25">
      <c r="A487" s="1517"/>
      <c r="B487" s="1391"/>
      <c r="C487" s="1517"/>
      <c r="D487" s="1517"/>
      <c r="E487" s="1417"/>
      <c r="F487" s="1517"/>
    </row>
    <row r="488" spans="1:6" s="1424" customFormat="1" ht="409.6" hidden="1" customHeight="1" x14ac:dyDescent="0.25">
      <c r="A488" s="1517"/>
      <c r="B488" s="1391"/>
      <c r="C488" s="1517"/>
      <c r="D488" s="1517"/>
      <c r="E488" s="1417"/>
      <c r="F488" s="1517"/>
    </row>
    <row r="489" spans="1:6" s="1424" customFormat="1" ht="409.6" hidden="1" customHeight="1" x14ac:dyDescent="0.25">
      <c r="A489" s="1517"/>
      <c r="B489" s="1391"/>
      <c r="C489" s="1517"/>
      <c r="D489" s="1517"/>
      <c r="E489" s="1417"/>
      <c r="F489" s="1517"/>
    </row>
    <row r="490" spans="1:6" s="1424" customFormat="1" ht="409.6" hidden="1" customHeight="1" x14ac:dyDescent="0.25">
      <c r="A490" s="1517"/>
      <c r="B490" s="1391"/>
      <c r="C490" s="1517"/>
      <c r="D490" s="1517"/>
      <c r="E490" s="1417"/>
      <c r="F490" s="1517"/>
    </row>
    <row r="491" spans="1:6" s="1424" customFormat="1" ht="409.6" hidden="1" customHeight="1" x14ac:dyDescent="0.25">
      <c r="A491" s="1517"/>
      <c r="B491" s="1391"/>
      <c r="C491" s="1517"/>
      <c r="D491" s="1517"/>
      <c r="E491" s="1417"/>
      <c r="F491" s="1517"/>
    </row>
    <row r="492" spans="1:6" s="1424" customFormat="1" ht="409.6" hidden="1" customHeight="1" x14ac:dyDescent="0.25">
      <c r="A492" s="1517"/>
      <c r="B492" s="1391"/>
      <c r="C492" s="1517"/>
      <c r="D492" s="1517"/>
      <c r="E492" s="1417"/>
      <c r="F492" s="1517"/>
    </row>
    <row r="493" spans="1:6" s="1424" customFormat="1" ht="409.6" hidden="1" customHeight="1" x14ac:dyDescent="0.25">
      <c r="A493" s="1517"/>
      <c r="B493" s="1391"/>
      <c r="C493" s="1517"/>
      <c r="D493" s="1517"/>
      <c r="E493" s="1417"/>
      <c r="F493" s="1517"/>
    </row>
    <row r="494" spans="1:6" s="1424" customFormat="1" ht="409.6" hidden="1" customHeight="1" x14ac:dyDescent="0.25">
      <c r="A494" s="1517"/>
      <c r="B494" s="1391"/>
      <c r="C494" s="1517"/>
      <c r="D494" s="1517"/>
      <c r="E494" s="1417"/>
      <c r="F494" s="1517"/>
    </row>
    <row r="495" spans="1:6" s="1424" customFormat="1" ht="409.6" hidden="1" customHeight="1" x14ac:dyDescent="0.25">
      <c r="A495" s="1517"/>
      <c r="B495" s="1517"/>
      <c r="C495" s="1517"/>
      <c r="D495" s="1517"/>
      <c r="E495" s="1417"/>
      <c r="F495" s="1517"/>
    </row>
    <row r="496" spans="1:6" s="1424" customFormat="1" ht="409.6" hidden="1" customHeight="1" x14ac:dyDescent="0.25">
      <c r="A496" s="1517"/>
      <c r="B496" s="1517"/>
      <c r="C496" s="1517"/>
      <c r="D496" s="1517"/>
      <c r="E496" s="1417"/>
      <c r="F496" s="1517"/>
    </row>
    <row r="497" spans="1:7" s="1424" customFormat="1" ht="409.6" hidden="1" customHeight="1" x14ac:dyDescent="0.25">
      <c r="A497" s="1517"/>
      <c r="B497" s="1517"/>
      <c r="C497" s="1517"/>
      <c r="D497" s="1517"/>
      <c r="E497" s="1417"/>
      <c r="F497" s="1517"/>
    </row>
    <row r="498" spans="1:7" s="1424" customFormat="1" ht="409.6" hidden="1" customHeight="1" x14ac:dyDescent="0.25">
      <c r="A498" s="1517"/>
      <c r="B498" s="1517"/>
      <c r="C498" s="1517"/>
      <c r="D498" s="1517"/>
      <c r="E498" s="1417"/>
      <c r="F498" s="1517"/>
      <c r="G498" s="1432"/>
    </row>
    <row r="499" spans="1:7" s="1424" customFormat="1" ht="409.6" hidden="1" customHeight="1" x14ac:dyDescent="0.25">
      <c r="A499" s="1517"/>
      <c r="B499" s="1517"/>
      <c r="C499" s="1517"/>
      <c r="D499" s="1517"/>
      <c r="E499" s="1417"/>
      <c r="F499" s="1517"/>
      <c r="G499" s="1432"/>
    </row>
    <row r="500" spans="1:7" s="1424" customFormat="1" ht="409.6" hidden="1" customHeight="1" x14ac:dyDescent="0.25">
      <c r="A500" s="1517"/>
      <c r="B500" s="1517"/>
      <c r="C500" s="1517"/>
      <c r="D500" s="1517"/>
      <c r="E500" s="1417"/>
      <c r="F500" s="1517"/>
      <c r="G500" s="1432"/>
    </row>
    <row r="501" spans="1:7" s="1424" customFormat="1" ht="409.6" hidden="1" customHeight="1" x14ac:dyDescent="0.25">
      <c r="A501" s="1517"/>
      <c r="B501" s="1517"/>
      <c r="C501" s="1517"/>
      <c r="D501" s="1517"/>
      <c r="E501" s="1417"/>
      <c r="F501" s="1517"/>
      <c r="G501" s="1418"/>
    </row>
    <row r="502" spans="1:7" s="1424" customFormat="1" ht="409.6" hidden="1" customHeight="1" x14ac:dyDescent="0.25">
      <c r="A502" s="1517"/>
      <c r="B502" s="1517"/>
      <c r="C502" s="1517"/>
      <c r="D502" s="1517"/>
      <c r="E502" s="1417"/>
      <c r="F502" s="1517"/>
      <c r="G502" s="1418"/>
    </row>
    <row r="503" spans="1:7" s="1424" customFormat="1" ht="409.6" hidden="1" customHeight="1" x14ac:dyDescent="0.25">
      <c r="A503" s="1517"/>
      <c r="B503" s="1517"/>
      <c r="C503" s="1517"/>
      <c r="D503" s="1517"/>
      <c r="E503" s="1417"/>
      <c r="F503" s="1517"/>
      <c r="G503" s="1418"/>
    </row>
    <row r="504" spans="1:7" s="1424" customFormat="1" ht="409.6" hidden="1" customHeight="1" x14ac:dyDescent="0.25">
      <c r="A504" s="1517"/>
      <c r="B504" s="1517"/>
      <c r="C504" s="1517"/>
      <c r="D504" s="1517"/>
      <c r="E504" s="1417"/>
      <c r="F504" s="1517"/>
      <c r="G504" s="1418"/>
    </row>
    <row r="505" spans="1:7" s="1424" customFormat="1" ht="409.6" hidden="1" customHeight="1" x14ac:dyDescent="0.25">
      <c r="A505" s="1391"/>
      <c r="B505" s="1517"/>
      <c r="C505" s="1517"/>
      <c r="D505" s="1517"/>
      <c r="E505" s="1417"/>
      <c r="F505" s="1517"/>
      <c r="G505" s="1418"/>
    </row>
    <row r="506" spans="1:7" s="1424" customFormat="1" ht="409.6" hidden="1" customHeight="1" x14ac:dyDescent="0.25">
      <c r="A506" s="1391"/>
      <c r="B506" s="1397"/>
      <c r="C506" s="1397"/>
      <c r="D506" s="1397"/>
      <c r="E506" s="1417"/>
      <c r="F506" s="1397"/>
    </row>
    <row r="507" spans="1:7" s="1424" customFormat="1" ht="409.6" hidden="1" customHeight="1" x14ac:dyDescent="0.25">
      <c r="A507" s="1391"/>
      <c r="B507" s="1397"/>
      <c r="C507" s="1397"/>
      <c r="D507" s="1397"/>
      <c r="E507" s="1417"/>
      <c r="F507" s="1397"/>
    </row>
    <row r="508" spans="1:7" s="1424" customFormat="1" ht="409.6" hidden="1" customHeight="1" x14ac:dyDescent="0.25">
      <c r="A508" s="1391"/>
      <c r="B508" s="1397"/>
      <c r="C508" s="1397"/>
      <c r="D508" s="1397"/>
      <c r="E508" s="1417"/>
      <c r="F508" s="1397"/>
    </row>
    <row r="509" spans="1:7" s="1424" customFormat="1" ht="409.6" hidden="1" customHeight="1" x14ac:dyDescent="0.25">
      <c r="A509" s="1391"/>
      <c r="B509" s="1397"/>
      <c r="C509" s="1397"/>
      <c r="D509" s="1397"/>
      <c r="E509" s="1417"/>
      <c r="F509" s="1397"/>
    </row>
    <row r="510" spans="1:7" s="1398" customFormat="1" ht="409.6" hidden="1" customHeight="1" x14ac:dyDescent="0.25">
      <c r="A510" s="1391"/>
      <c r="B510" s="1397"/>
      <c r="C510" s="1397"/>
      <c r="D510" s="1397"/>
      <c r="E510" s="1417"/>
      <c r="F510" s="1397"/>
    </row>
    <row r="511" spans="1:7" s="1398" customFormat="1" ht="409.6" hidden="1" customHeight="1" x14ac:dyDescent="0.25">
      <c r="A511" s="1391"/>
      <c r="B511" s="1397"/>
      <c r="C511" s="1397"/>
      <c r="D511" s="1397"/>
      <c r="E511" s="1417"/>
      <c r="F511" s="1397"/>
    </row>
    <row r="512" spans="1:7" s="1398" customFormat="1" ht="409.6" hidden="1" customHeight="1" x14ac:dyDescent="0.25">
      <c r="A512" s="1391"/>
      <c r="B512" s="1397"/>
      <c r="C512" s="1397"/>
      <c r="D512" s="1397"/>
      <c r="E512" s="1417"/>
      <c r="F512" s="1397"/>
    </row>
    <row r="513" spans="1:6" s="1398" customFormat="1" ht="409.6" hidden="1" customHeight="1" x14ac:dyDescent="0.25">
      <c r="A513" s="1391"/>
      <c r="B513" s="1397"/>
      <c r="C513" s="1397"/>
      <c r="D513" s="1397"/>
      <c r="E513" s="1417"/>
      <c r="F513" s="1397"/>
    </row>
    <row r="514" spans="1:6" s="1398" customFormat="1" ht="409.6" hidden="1" customHeight="1" x14ac:dyDescent="0.25">
      <c r="A514" s="1371"/>
      <c r="B514" s="1397"/>
      <c r="C514" s="1397"/>
      <c r="D514" s="1397"/>
      <c r="E514" s="1417"/>
      <c r="F514" s="1397"/>
    </row>
    <row r="515" spans="1:6" s="1424" customFormat="1" ht="409.6" hidden="1" customHeight="1" x14ac:dyDescent="0.25">
      <c r="A515" s="1391"/>
      <c r="B515" s="1397"/>
      <c r="C515" s="1397"/>
      <c r="D515" s="1397"/>
      <c r="E515" s="1417"/>
      <c r="F515" s="1397"/>
    </row>
    <row r="516" spans="1:6" s="1424" customFormat="1" ht="409.6" hidden="1" customHeight="1" x14ac:dyDescent="0.25">
      <c r="A516" s="1391"/>
      <c r="B516" s="1397"/>
      <c r="C516" s="1397"/>
      <c r="D516" s="1397"/>
      <c r="E516" s="1417"/>
      <c r="F516" s="1397"/>
    </row>
    <row r="517" spans="1:6" s="1424" customFormat="1" ht="409.6" hidden="1" customHeight="1" x14ac:dyDescent="0.25">
      <c r="A517" s="1391"/>
      <c r="B517" s="1397"/>
      <c r="C517" s="1397"/>
      <c r="D517" s="1397"/>
      <c r="E517" s="1417"/>
      <c r="F517" s="1397"/>
    </row>
    <row r="518" spans="1:6" s="1424" customFormat="1" ht="409.6" hidden="1" customHeight="1" x14ac:dyDescent="0.25">
      <c r="A518" s="1391"/>
      <c r="B518" s="1397"/>
      <c r="C518" s="1397"/>
      <c r="D518" s="1397"/>
      <c r="E518" s="1417"/>
      <c r="F518" s="1397"/>
    </row>
    <row r="519" spans="1:6" s="1424" customFormat="1" ht="409.6" hidden="1" customHeight="1" x14ac:dyDescent="0.25">
      <c r="A519" s="1391"/>
      <c r="B519" s="1397"/>
      <c r="C519" s="1397"/>
      <c r="D519" s="1397"/>
      <c r="E519" s="1417"/>
      <c r="F519" s="1397"/>
    </row>
    <row r="520" spans="1:6" s="1424" customFormat="1" ht="409.6" hidden="1" customHeight="1" x14ac:dyDescent="0.25">
      <c r="A520" s="1422"/>
      <c r="B520" s="1397"/>
      <c r="C520" s="1397"/>
      <c r="D520" s="1397"/>
      <c r="E520" s="1417"/>
      <c r="F520" s="1397"/>
    </row>
    <row r="521" spans="1:6" s="1424" customFormat="1" ht="409.6" hidden="1" customHeight="1" x14ac:dyDescent="0.25">
      <c r="A521" s="1422"/>
      <c r="B521" s="1397"/>
      <c r="C521" s="1397"/>
      <c r="D521" s="1397"/>
      <c r="E521" s="1417"/>
      <c r="F521" s="1397"/>
    </row>
    <row r="522" spans="1:6" s="1424" customFormat="1" ht="409.6" hidden="1" customHeight="1" x14ac:dyDescent="0.25">
      <c r="A522" s="1422"/>
      <c r="B522" s="1397"/>
      <c r="C522" s="1397"/>
      <c r="D522" s="1397"/>
      <c r="E522" s="1417"/>
      <c r="F522" s="1397"/>
    </row>
    <row r="523" spans="1:6" s="1424" customFormat="1" ht="409.6" hidden="1" customHeight="1" x14ac:dyDescent="0.25">
      <c r="A523" s="1422"/>
      <c r="B523" s="1397"/>
      <c r="C523" s="1397"/>
      <c r="D523" s="1397"/>
      <c r="E523" s="1417"/>
      <c r="F523" s="1397"/>
    </row>
    <row r="524" spans="1:6" s="1424" customFormat="1" ht="409.6" hidden="1" customHeight="1" x14ac:dyDescent="0.25">
      <c r="A524" s="1422"/>
      <c r="B524" s="1397"/>
      <c r="C524" s="1397"/>
      <c r="D524" s="1397"/>
      <c r="E524" s="1417"/>
      <c r="F524" s="1397"/>
    </row>
    <row r="525" spans="1:6" s="1424" customFormat="1" ht="409.6" hidden="1" customHeight="1" x14ac:dyDescent="0.25">
      <c r="A525" s="1422"/>
      <c r="B525" s="1397"/>
      <c r="C525" s="1397"/>
      <c r="D525" s="1397"/>
      <c r="E525" s="1417"/>
      <c r="F525" s="1397"/>
    </row>
    <row r="526" spans="1:6" s="1424" customFormat="1" ht="409.6" hidden="1" customHeight="1" x14ac:dyDescent="0.25">
      <c r="A526" s="1422"/>
      <c r="B526" s="1397"/>
      <c r="C526" s="1397"/>
      <c r="D526" s="1397"/>
      <c r="E526" s="1417"/>
      <c r="F526" s="1397"/>
    </row>
    <row r="527" spans="1:6" s="1424" customFormat="1" ht="409.6" hidden="1" customHeight="1" x14ac:dyDescent="0.25">
      <c r="A527" s="1422"/>
      <c r="B527" s="1397"/>
      <c r="C527" s="1397"/>
      <c r="D527" s="1397"/>
      <c r="E527" s="1417"/>
      <c r="F527" s="1397"/>
    </row>
    <row r="528" spans="1:6" s="1424" customFormat="1" ht="409.6" hidden="1" customHeight="1" x14ac:dyDescent="0.25">
      <c r="A528" s="1422"/>
      <c r="B528" s="1397"/>
      <c r="C528" s="1397"/>
      <c r="D528" s="1397"/>
      <c r="E528" s="1417"/>
      <c r="F528" s="1397"/>
    </row>
    <row r="529" spans="1:6" s="1424" customFormat="1" ht="409.6" hidden="1" customHeight="1" x14ac:dyDescent="0.25">
      <c r="A529" s="1422"/>
      <c r="B529" s="1397"/>
      <c r="C529" s="1397"/>
      <c r="D529" s="1397"/>
      <c r="E529" s="1417"/>
      <c r="F529" s="1397"/>
    </row>
    <row r="530" spans="1:6" s="1424" customFormat="1" ht="409.6" hidden="1" customHeight="1" x14ac:dyDescent="0.25">
      <c r="A530" s="1422"/>
      <c r="B530" s="1397"/>
      <c r="C530" s="1397"/>
      <c r="D530" s="1397"/>
      <c r="E530" s="1417"/>
      <c r="F530" s="1397"/>
    </row>
    <row r="531" spans="1:6" s="1424" customFormat="1" ht="409.6" hidden="1" customHeight="1" x14ac:dyDescent="0.25">
      <c r="A531" s="1422"/>
      <c r="B531" s="1397"/>
      <c r="C531" s="1397"/>
      <c r="D531" s="1397"/>
      <c r="E531" s="1417"/>
      <c r="F531" s="1397"/>
    </row>
    <row r="532" spans="1:6" s="1424" customFormat="1" ht="409.6" hidden="1" customHeight="1" x14ac:dyDescent="0.25">
      <c r="A532" s="1422"/>
      <c r="B532" s="1397"/>
      <c r="C532" s="1397"/>
      <c r="D532" s="1397"/>
      <c r="E532" s="1417"/>
      <c r="F532" s="1397"/>
    </row>
    <row r="533" spans="1:6" s="1424" customFormat="1" ht="409.6" hidden="1" customHeight="1" x14ac:dyDescent="0.25">
      <c r="A533" s="1422"/>
      <c r="B533" s="1397"/>
      <c r="C533" s="1397"/>
      <c r="D533" s="1397"/>
      <c r="E533" s="1417"/>
      <c r="F533" s="1397"/>
    </row>
    <row r="534" spans="1:6" s="1424" customFormat="1" ht="409.6" hidden="1" customHeight="1" x14ac:dyDescent="0.25">
      <c r="A534" s="1422"/>
      <c r="B534" s="1397"/>
      <c r="C534" s="1397"/>
      <c r="D534" s="1397"/>
      <c r="E534" s="1417"/>
      <c r="F534" s="1397"/>
    </row>
    <row r="535" spans="1:6" s="1424" customFormat="1" ht="409.6" hidden="1" customHeight="1" x14ac:dyDescent="0.25">
      <c r="A535" s="1422"/>
      <c r="B535" s="1397"/>
      <c r="C535" s="1397"/>
      <c r="D535" s="1397"/>
      <c r="E535" s="1417"/>
      <c r="F535" s="1397"/>
    </row>
    <row r="536" spans="1:6" s="1424" customFormat="1" ht="409.6" hidden="1" customHeight="1" x14ac:dyDescent="0.25">
      <c r="A536" s="1422"/>
      <c r="B536" s="1397"/>
      <c r="C536" s="1397"/>
      <c r="D536" s="1397"/>
      <c r="E536" s="1417"/>
      <c r="F536" s="1397"/>
    </row>
    <row r="537" spans="1:6" s="1424" customFormat="1" ht="409.6" hidden="1" customHeight="1" x14ac:dyDescent="0.25">
      <c r="A537" s="1422"/>
      <c r="B537" s="1397"/>
      <c r="C537" s="1397"/>
      <c r="D537" s="1397"/>
      <c r="E537" s="1417"/>
      <c r="F537" s="1397"/>
    </row>
    <row r="538" spans="1:6" s="1424" customFormat="1" ht="409.6" hidden="1" customHeight="1" x14ac:dyDescent="0.25">
      <c r="A538" s="1422"/>
      <c r="B538" s="1397"/>
      <c r="C538" s="1397"/>
      <c r="D538" s="1397"/>
      <c r="E538" s="1417"/>
      <c r="F538" s="1397"/>
    </row>
    <row r="539" spans="1:6" s="1424" customFormat="1" ht="409.6" hidden="1" customHeight="1" x14ac:dyDescent="0.25">
      <c r="A539" s="1422"/>
      <c r="B539" s="1397"/>
      <c r="C539" s="1397"/>
      <c r="D539" s="1397"/>
      <c r="E539" s="1417"/>
      <c r="F539" s="1397"/>
    </row>
    <row r="540" spans="1:6" s="1424" customFormat="1" ht="409.6" hidden="1" customHeight="1" x14ac:dyDescent="0.25">
      <c r="A540" s="1422"/>
      <c r="B540" s="1397"/>
      <c r="C540" s="1397"/>
      <c r="D540" s="1397"/>
      <c r="E540" s="1417"/>
      <c r="F540" s="1397"/>
    </row>
    <row r="541" spans="1:6" s="1424" customFormat="1" ht="409.6" hidden="1" customHeight="1" x14ac:dyDescent="0.25">
      <c r="A541" s="1422"/>
      <c r="B541" s="1397"/>
      <c r="C541" s="1397"/>
      <c r="D541" s="1397"/>
      <c r="E541" s="1417"/>
      <c r="F541" s="1397"/>
    </row>
    <row r="542" spans="1:6" s="1424" customFormat="1" ht="409.6" hidden="1" customHeight="1" x14ac:dyDescent="0.25">
      <c r="A542" s="1422"/>
      <c r="B542" s="1397"/>
      <c r="C542" s="1397"/>
      <c r="D542" s="1397"/>
      <c r="E542" s="1417"/>
      <c r="F542" s="1397"/>
    </row>
    <row r="543" spans="1:6" s="1424" customFormat="1" ht="409.6" hidden="1" customHeight="1" x14ac:dyDescent="0.25">
      <c r="A543" s="1422"/>
      <c r="B543" s="1397"/>
      <c r="C543" s="1397"/>
      <c r="D543" s="1397"/>
      <c r="E543" s="1417"/>
      <c r="F543" s="1397"/>
    </row>
    <row r="544" spans="1:6" s="1424" customFormat="1" ht="409.6" hidden="1" customHeight="1" x14ac:dyDescent="0.25">
      <c r="A544" s="1422"/>
      <c r="B544" s="1397"/>
      <c r="C544" s="1397"/>
      <c r="D544" s="1397"/>
      <c r="E544" s="1417"/>
      <c r="F544" s="1397"/>
    </row>
    <row r="545" spans="1:7" s="1424" customFormat="1" ht="409.6" hidden="1" customHeight="1" x14ac:dyDescent="0.25">
      <c r="A545" s="1422"/>
      <c r="B545" s="1397"/>
      <c r="C545" s="1397"/>
      <c r="D545" s="1397"/>
      <c r="E545" s="1417"/>
      <c r="F545" s="1397"/>
    </row>
    <row r="546" spans="1:7" s="1424" customFormat="1" ht="409.6" hidden="1" customHeight="1" x14ac:dyDescent="0.25">
      <c r="A546" s="1422"/>
      <c r="B546" s="1397"/>
      <c r="C546" s="1397"/>
      <c r="D546" s="1397"/>
      <c r="E546" s="1417"/>
      <c r="F546" s="1397"/>
    </row>
    <row r="547" spans="1:7" s="1424" customFormat="1" ht="409.6" hidden="1" customHeight="1" x14ac:dyDescent="0.25">
      <c r="A547" s="1422"/>
      <c r="B547" s="1397"/>
      <c r="C547" s="1397"/>
      <c r="D547" s="1397"/>
      <c r="E547" s="1417"/>
      <c r="F547" s="1397"/>
    </row>
    <row r="548" spans="1:7" s="1424" customFormat="1" ht="409.6" hidden="1" customHeight="1" x14ac:dyDescent="0.25">
      <c r="A548" s="1422"/>
      <c r="B548" s="1397"/>
      <c r="C548" s="1397"/>
      <c r="D548" s="1397"/>
      <c r="E548" s="1417"/>
      <c r="F548" s="1397"/>
    </row>
    <row r="549" spans="1:7" s="1424" customFormat="1" ht="409.6" hidden="1" customHeight="1" x14ac:dyDescent="0.25">
      <c r="A549" s="1422"/>
      <c r="B549" s="1397"/>
      <c r="C549" s="1397"/>
      <c r="D549" s="1397"/>
      <c r="E549" s="1417"/>
      <c r="F549" s="1397"/>
    </row>
    <row r="550" spans="1:7" s="1424" customFormat="1" ht="409.6" hidden="1" customHeight="1" x14ac:dyDescent="0.25">
      <c r="A550" s="1516"/>
      <c r="B550" s="1517"/>
      <c r="C550" s="1517"/>
      <c r="D550" s="1517"/>
      <c r="E550" s="1417"/>
      <c r="F550" s="1517"/>
      <c r="G550" s="1432"/>
    </row>
    <row r="551" spans="1:7" s="1424" customFormat="1" ht="409.6" hidden="1" customHeight="1" x14ac:dyDescent="0.25">
      <c r="A551" s="1516"/>
      <c r="B551" s="1517"/>
      <c r="C551" s="1517"/>
      <c r="D551" s="1517"/>
      <c r="E551" s="1417"/>
      <c r="F551" s="1517"/>
      <c r="G551" s="1432"/>
    </row>
    <row r="552" spans="1:7" s="1424" customFormat="1" ht="409.6" hidden="1" customHeight="1" x14ac:dyDescent="0.25">
      <c r="A552" s="1516"/>
      <c r="B552" s="1517"/>
      <c r="C552" s="1517"/>
      <c r="D552" s="1517"/>
      <c r="E552" s="1417"/>
      <c r="F552" s="1517"/>
      <c r="G552" s="1432"/>
    </row>
    <row r="553" spans="1:7" s="1424" customFormat="1" ht="409.6" hidden="1" customHeight="1" x14ac:dyDescent="0.25">
      <c r="A553" s="1516"/>
      <c r="B553" s="1517"/>
      <c r="C553" s="1517"/>
      <c r="D553" s="1517"/>
      <c r="E553" s="1417"/>
      <c r="F553" s="1517"/>
      <c r="G553" s="1432"/>
    </row>
    <row r="554" spans="1:7" s="1424" customFormat="1" ht="409.6" hidden="1" customHeight="1" x14ac:dyDescent="0.25">
      <c r="A554" s="1516"/>
      <c r="B554" s="1517"/>
      <c r="C554" s="1517"/>
      <c r="D554" s="1517"/>
      <c r="E554" s="1417"/>
      <c r="F554" s="1517"/>
      <c r="G554" s="1432"/>
    </row>
    <row r="555" spans="1:7" s="1424" customFormat="1" ht="409.6" hidden="1" customHeight="1" x14ac:dyDescent="0.25">
      <c r="A555" s="1516"/>
      <c r="B555" s="1517"/>
      <c r="C555" s="1517"/>
      <c r="D555" s="1517"/>
      <c r="E555" s="1417"/>
      <c r="F555" s="1517"/>
      <c r="G555" s="1432"/>
    </row>
    <row r="556" spans="1:7" s="1424" customFormat="1" ht="409.6" hidden="1" customHeight="1" x14ac:dyDescent="0.25">
      <c r="A556" s="1516"/>
      <c r="B556" s="1517"/>
      <c r="C556" s="1517"/>
      <c r="D556" s="1517"/>
      <c r="E556" s="1417"/>
      <c r="F556" s="1517"/>
      <c r="G556" s="1432"/>
    </row>
    <row r="557" spans="1:7" s="1424" customFormat="1" ht="409.6" hidden="1" customHeight="1" x14ac:dyDescent="0.25">
      <c r="A557" s="1516"/>
      <c r="B557" s="1517"/>
      <c r="C557" s="1517"/>
      <c r="D557" s="1517"/>
      <c r="E557" s="1417"/>
      <c r="F557" s="1517"/>
      <c r="G557" s="1432"/>
    </row>
    <row r="558" spans="1:7" s="1424" customFormat="1" ht="409.6" hidden="1" customHeight="1" x14ac:dyDescent="0.25">
      <c r="A558" s="1516"/>
      <c r="B558" s="1517"/>
      <c r="C558" s="1517"/>
      <c r="D558" s="1517"/>
      <c r="E558" s="1417"/>
      <c r="F558" s="1517"/>
      <c r="G558" s="1432"/>
    </row>
    <row r="559" spans="1:7" s="1424" customFormat="1" ht="409.6" hidden="1" customHeight="1" x14ac:dyDescent="0.25">
      <c r="A559" s="1517"/>
      <c r="B559" s="1517"/>
      <c r="C559" s="1517"/>
      <c r="D559" s="1517"/>
      <c r="E559" s="1417"/>
      <c r="F559" s="1517"/>
      <c r="G559" s="1432"/>
    </row>
    <row r="560" spans="1:7" s="1424" customFormat="1" ht="409.6" hidden="1" customHeight="1" x14ac:dyDescent="0.25">
      <c r="A560" s="1517"/>
      <c r="B560" s="1517"/>
      <c r="C560" s="1517"/>
      <c r="D560" s="1517"/>
      <c r="E560" s="1417"/>
      <c r="F560" s="1517"/>
      <c r="G560" s="1418"/>
    </row>
    <row r="561" spans="1:7" s="1424" customFormat="1" ht="409.6" hidden="1" customHeight="1" x14ac:dyDescent="0.25">
      <c r="A561" s="1517"/>
      <c r="B561" s="1517"/>
      <c r="C561" s="1517"/>
      <c r="D561" s="1517"/>
      <c r="E561" s="1417"/>
      <c r="F561" s="1517"/>
      <c r="G561" s="1418"/>
    </row>
    <row r="562" spans="1:7" s="1424" customFormat="1" ht="409.6" hidden="1" customHeight="1" x14ac:dyDescent="0.25">
      <c r="A562" s="1517"/>
      <c r="B562" s="1517"/>
      <c r="C562" s="1517"/>
      <c r="D562" s="1517"/>
      <c r="E562" s="1417"/>
      <c r="F562" s="1517"/>
      <c r="G562" s="1418"/>
    </row>
    <row r="563" spans="1:7" s="1424" customFormat="1" ht="409.6" hidden="1" customHeight="1" x14ac:dyDescent="0.25">
      <c r="A563" s="1517"/>
      <c r="B563" s="1517"/>
      <c r="C563" s="1517"/>
      <c r="D563" s="1517"/>
      <c r="E563" s="1417"/>
      <c r="F563" s="1517"/>
      <c r="G563" s="1418"/>
    </row>
    <row r="564" spans="1:7" s="1424" customFormat="1" ht="409.6" hidden="1" customHeight="1" x14ac:dyDescent="0.25">
      <c r="A564" s="1516"/>
      <c r="B564" s="1517"/>
      <c r="C564" s="1517"/>
      <c r="D564" s="1517"/>
      <c r="E564" s="1417"/>
      <c r="F564" s="1517"/>
      <c r="G564" s="1418"/>
    </row>
    <row r="565" spans="1:7" s="1424" customFormat="1" ht="409.6" hidden="1" customHeight="1" x14ac:dyDescent="0.25">
      <c r="A565" s="1516"/>
      <c r="B565" s="1517"/>
      <c r="C565" s="1517"/>
      <c r="D565" s="1517"/>
      <c r="E565" s="1417"/>
      <c r="F565" s="1517"/>
      <c r="G565" s="1418"/>
    </row>
    <row r="566" spans="1:7" s="1424" customFormat="1" ht="409.6" hidden="1" customHeight="1" x14ac:dyDescent="0.25">
      <c r="A566" s="1516"/>
      <c r="B566" s="1517"/>
      <c r="C566" s="1517"/>
      <c r="D566" s="1517"/>
      <c r="E566" s="1417"/>
      <c r="F566" s="1517"/>
      <c r="G566" s="1418"/>
    </row>
    <row r="567" spans="1:7" s="1424" customFormat="1" ht="409.6" hidden="1" customHeight="1" x14ac:dyDescent="0.25">
      <c r="A567" s="1516"/>
      <c r="B567" s="1517"/>
      <c r="C567" s="1517"/>
      <c r="D567" s="1517"/>
      <c r="E567" s="1417"/>
      <c r="F567" s="1517"/>
      <c r="G567" s="1418"/>
    </row>
    <row r="568" spans="1:7" s="1424" customFormat="1" ht="409.6" hidden="1" customHeight="1" x14ac:dyDescent="0.25">
      <c r="A568" s="1517"/>
      <c r="B568" s="1517"/>
      <c r="C568" s="1517"/>
      <c r="D568" s="1517"/>
      <c r="E568" s="1417"/>
      <c r="F568" s="1517"/>
      <c r="G568" s="1418"/>
    </row>
    <row r="569" spans="1:7" s="1424" customFormat="1" ht="409.6" hidden="1" customHeight="1" x14ac:dyDescent="0.25">
      <c r="A569" s="1517"/>
      <c r="B569" s="1517"/>
      <c r="C569" s="1517"/>
      <c r="D569" s="1517"/>
      <c r="E569" s="1417"/>
      <c r="F569" s="1517"/>
      <c r="G569" s="1432"/>
    </row>
    <row r="570" spans="1:7" s="1424" customFormat="1" ht="409.6" hidden="1" customHeight="1" x14ac:dyDescent="0.25">
      <c r="A570" s="1517"/>
      <c r="B570" s="1517"/>
      <c r="C570" s="1517"/>
      <c r="D570" s="1517"/>
      <c r="E570" s="1417"/>
      <c r="F570" s="1517"/>
      <c r="G570" s="1432"/>
    </row>
    <row r="571" spans="1:7" s="1424" customFormat="1" ht="409.6" hidden="1" customHeight="1" x14ac:dyDescent="0.25">
      <c r="A571" s="1517"/>
      <c r="B571" s="1517"/>
      <c r="C571" s="1517"/>
      <c r="D571" s="1517"/>
      <c r="E571" s="1417"/>
      <c r="F571" s="1517"/>
      <c r="G571" s="1418"/>
    </row>
    <row r="572" spans="1:7" s="1424" customFormat="1" ht="409.6" hidden="1" customHeight="1" x14ac:dyDescent="0.25">
      <c r="A572" s="1517"/>
      <c r="B572" s="1517"/>
      <c r="C572" s="1517"/>
      <c r="D572" s="1517"/>
      <c r="E572" s="1417"/>
      <c r="F572" s="1517"/>
      <c r="G572" s="1418"/>
    </row>
    <row r="573" spans="1:7" s="1424" customFormat="1" ht="409.6" hidden="1" customHeight="1" x14ac:dyDescent="0.25">
      <c r="A573" s="1517"/>
      <c r="B573" s="1517"/>
      <c r="C573" s="1517"/>
      <c r="D573" s="1517"/>
      <c r="E573" s="1417"/>
      <c r="F573" s="1517"/>
      <c r="G573" s="1418"/>
    </row>
    <row r="574" spans="1:7" s="1424" customFormat="1" ht="409.6" hidden="1" customHeight="1" x14ac:dyDescent="0.25">
      <c r="A574" s="1517"/>
      <c r="B574" s="1517"/>
      <c r="C574" s="1517"/>
      <c r="D574" s="1517"/>
      <c r="E574" s="1417"/>
      <c r="F574" s="1517"/>
      <c r="G574" s="1418"/>
    </row>
    <row r="575" spans="1:7" s="1424" customFormat="1" ht="409.6" hidden="1" customHeight="1" x14ac:dyDescent="0.25">
      <c r="A575" s="1517"/>
      <c r="B575" s="1517"/>
      <c r="C575" s="1517"/>
      <c r="D575" s="1517"/>
      <c r="E575" s="1417"/>
      <c r="F575" s="1517"/>
      <c r="G575" s="1418"/>
    </row>
    <row r="576" spans="1:7" s="1424" customFormat="1" ht="409.6" hidden="1" customHeight="1" x14ac:dyDescent="0.25">
      <c r="A576" s="1517"/>
      <c r="B576" s="1517"/>
      <c r="C576" s="1517"/>
      <c r="D576" s="1517"/>
      <c r="E576" s="1417"/>
      <c r="F576" s="1517"/>
    </row>
    <row r="577" spans="1:7" s="1424" customFormat="1" ht="409.6" hidden="1" customHeight="1" x14ac:dyDescent="0.25">
      <c r="A577" s="1517"/>
      <c r="B577" s="1517"/>
      <c r="C577" s="1517"/>
      <c r="D577" s="1517"/>
      <c r="E577" s="1417"/>
      <c r="F577" s="1517"/>
      <c r="G577" s="1418"/>
    </row>
    <row r="578" spans="1:7" s="1424" customFormat="1" ht="409.6" hidden="1" customHeight="1" x14ac:dyDescent="0.25">
      <c r="A578" s="1517"/>
      <c r="B578" s="1517"/>
      <c r="C578" s="1517"/>
      <c r="D578" s="1517"/>
      <c r="E578" s="1417"/>
      <c r="F578" s="1517"/>
      <c r="G578" s="1418"/>
    </row>
    <row r="579" spans="1:7" s="1424" customFormat="1" ht="409.6" hidden="1" customHeight="1" x14ac:dyDescent="0.25">
      <c r="A579" s="1517"/>
      <c r="B579" s="1517"/>
      <c r="C579" s="1517"/>
      <c r="D579" s="1517"/>
      <c r="E579" s="1417"/>
      <c r="F579" s="1517"/>
      <c r="G579" s="1418"/>
    </row>
    <row r="580" spans="1:7" s="1424" customFormat="1" ht="409.6" hidden="1" customHeight="1" x14ac:dyDescent="0.25">
      <c r="A580" s="1517"/>
      <c r="B580" s="1517"/>
      <c r="C580" s="1517"/>
      <c r="D580" s="1517"/>
      <c r="E580" s="1417"/>
      <c r="F580" s="1517"/>
      <c r="G580" s="1432"/>
    </row>
    <row r="581" spans="1:7" s="1424" customFormat="1" ht="409.6" hidden="1" customHeight="1" x14ac:dyDescent="0.25">
      <c r="A581" s="1517"/>
      <c r="B581" s="1517"/>
      <c r="C581" s="1517"/>
      <c r="D581" s="1517"/>
      <c r="E581" s="1417"/>
      <c r="F581" s="1517"/>
      <c r="G581" s="1432"/>
    </row>
    <row r="582" spans="1:7" s="1424" customFormat="1" ht="409.6" hidden="1" customHeight="1" x14ac:dyDescent="0.25">
      <c r="A582" s="1517"/>
      <c r="B582" s="1517"/>
      <c r="C582" s="1517"/>
      <c r="D582" s="1517"/>
      <c r="E582" s="1417"/>
      <c r="F582" s="1517"/>
      <c r="G582" s="1418"/>
    </row>
    <row r="583" spans="1:7" s="1424" customFormat="1" ht="409.6" hidden="1" customHeight="1" x14ac:dyDescent="0.25">
      <c r="A583" s="1517"/>
      <c r="B583" s="1517"/>
      <c r="C583" s="1517"/>
      <c r="D583" s="1517"/>
      <c r="E583" s="1417"/>
      <c r="F583" s="1517"/>
      <c r="G583" s="1418"/>
    </row>
    <row r="584" spans="1:7" s="1424" customFormat="1" ht="409.6" hidden="1" customHeight="1" x14ac:dyDescent="0.25">
      <c r="A584" s="1517"/>
      <c r="B584" s="1517"/>
      <c r="C584" s="1517"/>
      <c r="D584" s="1517"/>
      <c r="E584" s="1417"/>
      <c r="F584" s="1517"/>
      <c r="G584" s="1418"/>
    </row>
    <row r="585" spans="1:7" s="1424" customFormat="1" ht="409.6" hidden="1" customHeight="1" x14ac:dyDescent="0.25">
      <c r="A585" s="1517"/>
      <c r="B585" s="1517"/>
      <c r="C585" s="1517"/>
      <c r="D585" s="1517"/>
      <c r="E585" s="1417"/>
      <c r="F585" s="1517"/>
      <c r="G585" s="1418"/>
    </row>
    <row r="586" spans="1:7" s="1424" customFormat="1" ht="409.6" hidden="1" customHeight="1" x14ac:dyDescent="0.25">
      <c r="A586" s="1517"/>
      <c r="B586" s="1517"/>
      <c r="C586" s="1517"/>
      <c r="D586" s="1517"/>
      <c r="E586" s="1417"/>
      <c r="F586" s="1517"/>
      <c r="G586" s="1418"/>
    </row>
    <row r="587" spans="1:7" s="1424" customFormat="1" ht="409.6" hidden="1" customHeight="1" x14ac:dyDescent="0.25">
      <c r="A587" s="1517"/>
      <c r="B587" s="1517"/>
      <c r="C587" s="1517"/>
      <c r="D587" s="1517"/>
      <c r="E587" s="1417"/>
      <c r="F587" s="1517"/>
      <c r="G587" s="1418"/>
    </row>
    <row r="588" spans="1:7" s="1424" customFormat="1" ht="409.6" hidden="1" customHeight="1" x14ac:dyDescent="0.25">
      <c r="A588" s="1517"/>
      <c r="B588" s="1517"/>
      <c r="C588" s="1517"/>
      <c r="D588" s="1517"/>
      <c r="E588" s="1417"/>
      <c r="F588" s="1517"/>
      <c r="G588" s="1418"/>
    </row>
    <row r="589" spans="1:7" s="1424" customFormat="1" ht="409.6" hidden="1" customHeight="1" x14ac:dyDescent="0.25">
      <c r="A589" s="1517"/>
      <c r="B589" s="1517"/>
      <c r="C589" s="1517"/>
      <c r="D589" s="1517"/>
      <c r="E589" s="1417"/>
      <c r="F589" s="1517"/>
      <c r="G589" s="1432"/>
    </row>
    <row r="590" spans="1:7" s="1424" customFormat="1" ht="409.6" hidden="1" customHeight="1" x14ac:dyDescent="0.25">
      <c r="A590" s="1517"/>
      <c r="B590" s="1517"/>
      <c r="C590" s="1517"/>
      <c r="D590" s="1517"/>
      <c r="E590" s="1417"/>
      <c r="F590" s="1517"/>
      <c r="G590" s="1432"/>
    </row>
    <row r="591" spans="1:7" s="1424" customFormat="1" ht="409.6" hidden="1" customHeight="1" x14ac:dyDescent="0.25">
      <c r="A591" s="1517"/>
      <c r="B591" s="1517"/>
      <c r="C591" s="1517"/>
      <c r="D591" s="1517"/>
      <c r="E591" s="1417"/>
      <c r="F591" s="1517"/>
      <c r="G591" s="1432"/>
    </row>
    <row r="592" spans="1:7" s="1424" customFormat="1" ht="409.6" hidden="1" customHeight="1" x14ac:dyDescent="0.25">
      <c r="A592" s="1517"/>
      <c r="B592" s="1517"/>
      <c r="C592" s="1517"/>
      <c r="D592" s="1517"/>
      <c r="E592" s="1417"/>
      <c r="F592" s="1517"/>
      <c r="G592" s="1418"/>
    </row>
    <row r="593" spans="1:7" s="1424" customFormat="1" ht="409.6" hidden="1" customHeight="1" x14ac:dyDescent="0.25">
      <c r="A593" s="1517"/>
      <c r="B593" s="1517"/>
      <c r="C593" s="1517"/>
      <c r="D593" s="1517"/>
      <c r="E593" s="1417"/>
      <c r="F593" s="1517"/>
      <c r="G593" s="1418"/>
    </row>
    <row r="594" spans="1:7" s="1424" customFormat="1" ht="409.6" hidden="1" customHeight="1" x14ac:dyDescent="0.25">
      <c r="A594" s="1517"/>
      <c r="B594" s="1517"/>
      <c r="C594" s="1517"/>
      <c r="D594" s="1517"/>
      <c r="E594" s="1417"/>
      <c r="F594" s="1517"/>
      <c r="G594" s="1418"/>
    </row>
    <row r="595" spans="1:7" s="1424" customFormat="1" ht="409.6" hidden="1" customHeight="1" x14ac:dyDescent="0.25">
      <c r="A595" s="1517"/>
      <c r="B595" s="1517"/>
      <c r="C595" s="1517"/>
      <c r="D595" s="1517"/>
      <c r="E595" s="1417"/>
      <c r="F595" s="1517"/>
      <c r="G595" s="1418"/>
    </row>
    <row r="596" spans="1:7" s="1424" customFormat="1" ht="409.6" hidden="1" customHeight="1" x14ac:dyDescent="0.25">
      <c r="A596" s="1517"/>
      <c r="B596" s="1517"/>
      <c r="C596" s="1517"/>
      <c r="D596" s="1517"/>
      <c r="E596" s="1417"/>
      <c r="F596" s="1517"/>
      <c r="G596" s="1418"/>
    </row>
    <row r="597" spans="1:7" s="1424" customFormat="1" ht="409.6" hidden="1" customHeight="1" x14ac:dyDescent="0.25">
      <c r="A597" s="1517"/>
      <c r="B597" s="1517"/>
      <c r="C597" s="1517"/>
      <c r="D597" s="1517"/>
      <c r="E597" s="1417"/>
      <c r="F597" s="1517"/>
      <c r="G597" s="1418"/>
    </row>
    <row r="598" spans="1:7" s="1424" customFormat="1" ht="409.6" hidden="1" customHeight="1" x14ac:dyDescent="0.25">
      <c r="A598" s="1517"/>
      <c r="B598" s="1517"/>
      <c r="C598" s="1517"/>
      <c r="D598" s="1517"/>
      <c r="E598" s="1417"/>
      <c r="F598" s="1517"/>
      <c r="G598" s="1418"/>
    </row>
    <row r="599" spans="1:7" s="1424" customFormat="1" ht="409.6" hidden="1" customHeight="1" x14ac:dyDescent="0.25">
      <c r="A599" s="1517"/>
      <c r="B599" s="1517"/>
      <c r="C599" s="1517"/>
      <c r="D599" s="1517"/>
      <c r="E599" s="1417"/>
      <c r="F599" s="1517"/>
      <c r="G599" s="1418"/>
    </row>
    <row r="600" spans="1:7" s="1424" customFormat="1" ht="409.6" hidden="1" customHeight="1" x14ac:dyDescent="0.25">
      <c r="A600" s="1517"/>
      <c r="B600" s="1517"/>
      <c r="C600" s="1517"/>
      <c r="D600" s="1517"/>
      <c r="E600" s="1417"/>
      <c r="F600" s="1517"/>
      <c r="G600" s="1418"/>
    </row>
    <row r="601" spans="1:7" s="1424" customFormat="1" ht="409.6" hidden="1" customHeight="1" x14ac:dyDescent="0.25">
      <c r="A601" s="1517"/>
      <c r="B601" s="1517"/>
      <c r="C601" s="1517"/>
      <c r="D601" s="1517"/>
      <c r="E601" s="1417"/>
      <c r="F601" s="1517"/>
      <c r="G601" s="1418"/>
    </row>
    <row r="602" spans="1:7" s="1424" customFormat="1" ht="409.6" hidden="1" customHeight="1" x14ac:dyDescent="0.25">
      <c r="A602" s="1517"/>
      <c r="B602" s="1517"/>
      <c r="C602" s="1517"/>
      <c r="D602" s="1517"/>
      <c r="E602" s="1417"/>
      <c r="F602" s="1517"/>
      <c r="G602" s="1418"/>
    </row>
    <row r="603" spans="1:7" s="1424" customFormat="1" ht="409.6" hidden="1" customHeight="1" x14ac:dyDescent="0.25">
      <c r="A603" s="1517"/>
      <c r="B603" s="1517"/>
      <c r="C603" s="1517"/>
      <c r="D603" s="1517"/>
      <c r="E603" s="1417"/>
      <c r="F603" s="1517"/>
      <c r="G603" s="1418"/>
    </row>
    <row r="604" spans="1:7" s="1424" customFormat="1" ht="409.6" hidden="1" customHeight="1" x14ac:dyDescent="0.25">
      <c r="A604" s="1517"/>
      <c r="B604" s="1517"/>
      <c r="C604" s="1517"/>
      <c r="D604" s="1517"/>
      <c r="E604" s="1417"/>
      <c r="F604" s="1517"/>
      <c r="G604" s="1418"/>
    </row>
    <row r="605" spans="1:7" s="1424" customFormat="1" ht="409.6" hidden="1" customHeight="1" x14ac:dyDescent="0.25">
      <c r="A605" s="1517"/>
      <c r="B605" s="1517"/>
      <c r="C605" s="1517"/>
      <c r="D605" s="1517"/>
      <c r="E605" s="1417"/>
      <c r="F605" s="1517"/>
      <c r="G605" s="1418"/>
    </row>
    <row r="606" spans="1:7" s="1424" customFormat="1" ht="409.6" hidden="1" customHeight="1" x14ac:dyDescent="0.25">
      <c r="A606" s="1517"/>
      <c r="B606" s="1517"/>
      <c r="C606" s="1517"/>
      <c r="D606" s="1517"/>
      <c r="E606" s="1417"/>
      <c r="F606" s="1517"/>
      <c r="G606" s="1418"/>
    </row>
    <row r="607" spans="1:7" s="1424" customFormat="1" ht="409.6" hidden="1" customHeight="1" x14ac:dyDescent="0.25">
      <c r="A607" s="1517"/>
      <c r="B607" s="1517"/>
      <c r="C607" s="1517"/>
      <c r="D607" s="1517"/>
      <c r="E607" s="1417"/>
      <c r="F607" s="1517"/>
      <c r="G607" s="1418"/>
    </row>
    <row r="608" spans="1:7" s="1424" customFormat="1" ht="409.6" hidden="1" customHeight="1" x14ac:dyDescent="0.25">
      <c r="A608" s="1517"/>
      <c r="B608" s="1517"/>
      <c r="C608" s="1516"/>
      <c r="D608" s="1517"/>
      <c r="E608" s="1417"/>
      <c r="F608" s="1517"/>
      <c r="G608" s="1418"/>
    </row>
    <row r="609" spans="1:7" s="1424" customFormat="1" ht="409.6" hidden="1" customHeight="1" x14ac:dyDescent="0.25">
      <c r="A609" s="1517"/>
      <c r="B609" s="1517"/>
      <c r="C609" s="1517"/>
      <c r="D609" s="1517"/>
      <c r="E609" s="1417"/>
      <c r="F609" s="1517"/>
      <c r="G609" s="1418"/>
    </row>
    <row r="610" spans="1:7" s="1424" customFormat="1" ht="409.6" hidden="1" customHeight="1" x14ac:dyDescent="0.25">
      <c r="A610" s="1516"/>
      <c r="B610" s="1517"/>
      <c r="C610" s="1517"/>
      <c r="D610" s="1517"/>
      <c r="E610" s="1417"/>
      <c r="F610" s="1517"/>
      <c r="G610" s="1432"/>
    </row>
    <row r="611" spans="1:7" s="1424" customFormat="1" ht="409.6" hidden="1" customHeight="1" x14ac:dyDescent="0.25">
      <c r="A611" s="1516"/>
      <c r="B611" s="1517"/>
      <c r="C611" s="1517"/>
      <c r="D611" s="1517"/>
      <c r="E611" s="1417"/>
      <c r="F611" s="1517"/>
      <c r="G611" s="1432"/>
    </row>
    <row r="612" spans="1:7" s="1424" customFormat="1" ht="409.6" hidden="1" customHeight="1" x14ac:dyDescent="0.25">
      <c r="A612" s="1516"/>
      <c r="B612" s="1517"/>
      <c r="C612" s="1517"/>
      <c r="D612" s="1517"/>
      <c r="E612" s="1417"/>
      <c r="F612" s="1517"/>
      <c r="G612" s="1432"/>
    </row>
    <row r="613" spans="1:7" s="1424" customFormat="1" ht="409.6" hidden="1" customHeight="1" x14ac:dyDescent="0.25">
      <c r="A613" s="1516"/>
      <c r="B613" s="1517"/>
      <c r="C613" s="1517"/>
      <c r="D613" s="1517"/>
      <c r="E613" s="1417"/>
      <c r="F613" s="1517"/>
      <c r="G613" s="1432"/>
    </row>
    <row r="614" spans="1:7" s="1424" customFormat="1" ht="409.6" hidden="1" customHeight="1" x14ac:dyDescent="0.25">
      <c r="A614" s="1516"/>
      <c r="B614" s="1517"/>
      <c r="C614" s="1517"/>
      <c r="D614" s="1517"/>
      <c r="E614" s="1417"/>
      <c r="F614" s="1517"/>
      <c r="G614" s="1432"/>
    </row>
    <row r="615" spans="1:7" s="1424" customFormat="1" ht="409.6" hidden="1" customHeight="1" x14ac:dyDescent="0.25">
      <c r="A615" s="1516"/>
      <c r="B615" s="1517"/>
      <c r="C615" s="1517"/>
      <c r="D615" s="1517"/>
      <c r="E615" s="1417"/>
      <c r="F615" s="1517"/>
      <c r="G615" s="1432"/>
    </row>
    <row r="616" spans="1:7" s="1424" customFormat="1" ht="409.6" hidden="1" customHeight="1" x14ac:dyDescent="0.25">
      <c r="A616" s="1516"/>
      <c r="B616" s="1517"/>
      <c r="C616" s="1517"/>
      <c r="D616" s="1517"/>
      <c r="E616" s="1417"/>
      <c r="F616" s="1517"/>
      <c r="G616" s="1432"/>
    </row>
    <row r="617" spans="1:7" s="1424" customFormat="1" ht="409.6" hidden="1" customHeight="1" x14ac:dyDescent="0.25">
      <c r="A617" s="1516"/>
      <c r="B617" s="1517"/>
      <c r="C617" s="1517"/>
      <c r="D617" s="1517"/>
      <c r="E617" s="1417"/>
      <c r="F617" s="1517"/>
      <c r="G617" s="1432"/>
    </row>
    <row r="618" spans="1:7" s="1424" customFormat="1" ht="409.6" hidden="1" customHeight="1" x14ac:dyDescent="0.25">
      <c r="A618" s="1516"/>
      <c r="B618" s="1517"/>
      <c r="C618" s="1517"/>
      <c r="D618" s="1517"/>
      <c r="E618" s="1417"/>
      <c r="F618" s="1517"/>
      <c r="G618" s="1432"/>
    </row>
    <row r="619" spans="1:7" s="1424" customFormat="1" ht="409.6" hidden="1" customHeight="1" x14ac:dyDescent="0.25">
      <c r="A619" s="1517"/>
      <c r="B619" s="1517"/>
      <c r="C619" s="1517"/>
      <c r="D619" s="1517"/>
      <c r="E619" s="1417"/>
      <c r="F619" s="1517"/>
      <c r="G619" s="1432"/>
    </row>
    <row r="620" spans="1:7" s="1424" customFormat="1" ht="409.6" hidden="1" customHeight="1" x14ac:dyDescent="0.25">
      <c r="A620" s="1517"/>
      <c r="B620" s="1517"/>
      <c r="C620" s="1517"/>
      <c r="D620" s="1517"/>
      <c r="E620" s="1417"/>
      <c r="F620" s="1517"/>
      <c r="G620" s="1418"/>
    </row>
    <row r="621" spans="1:7" s="1424" customFormat="1" ht="409.6" hidden="1" customHeight="1" x14ac:dyDescent="0.25">
      <c r="A621" s="1517"/>
      <c r="B621" s="1517"/>
      <c r="C621" s="1517"/>
      <c r="D621" s="1517"/>
      <c r="E621" s="1417"/>
      <c r="F621" s="1517"/>
      <c r="G621" s="1418"/>
    </row>
    <row r="622" spans="1:7" s="1424" customFormat="1" ht="409.6" hidden="1" customHeight="1" x14ac:dyDescent="0.25">
      <c r="A622" s="1517"/>
      <c r="B622" s="1517"/>
      <c r="C622" s="1517"/>
      <c r="D622" s="1517"/>
      <c r="E622" s="1417"/>
      <c r="F622" s="1517"/>
      <c r="G622" s="1418"/>
    </row>
    <row r="623" spans="1:7" s="1424" customFormat="1" ht="409.6" hidden="1" customHeight="1" x14ac:dyDescent="0.25">
      <c r="A623" s="1517"/>
      <c r="B623" s="1517"/>
      <c r="C623" s="1517"/>
      <c r="D623" s="1517"/>
      <c r="E623" s="1417"/>
      <c r="F623" s="1517"/>
      <c r="G623" s="1418"/>
    </row>
    <row r="624" spans="1:7" s="1424" customFormat="1" ht="409.6" hidden="1" customHeight="1" x14ac:dyDescent="0.25">
      <c r="A624" s="1516"/>
      <c r="B624" s="1517"/>
      <c r="C624" s="1517"/>
      <c r="D624" s="1517"/>
      <c r="E624" s="1417"/>
      <c r="F624" s="1517"/>
      <c r="G624" s="1418"/>
    </row>
    <row r="625" spans="1:7" s="1424" customFormat="1" ht="409.6" hidden="1" customHeight="1" x14ac:dyDescent="0.25">
      <c r="A625" s="1516"/>
      <c r="B625" s="1517"/>
      <c r="C625" s="1517"/>
      <c r="D625" s="1517"/>
      <c r="E625" s="1417"/>
      <c r="F625" s="1517"/>
      <c r="G625" s="1418"/>
    </row>
    <row r="626" spans="1:7" s="1424" customFormat="1" ht="409.6" hidden="1" customHeight="1" x14ac:dyDescent="0.25">
      <c r="A626" s="1516"/>
      <c r="B626" s="1517"/>
      <c r="C626" s="1517"/>
      <c r="D626" s="1517"/>
      <c r="E626" s="1417"/>
      <c r="F626" s="1517"/>
      <c r="G626" s="1418"/>
    </row>
    <row r="627" spans="1:7" s="1424" customFormat="1" ht="409.6" hidden="1" customHeight="1" x14ac:dyDescent="0.25">
      <c r="A627" s="1516"/>
      <c r="B627" s="1517"/>
      <c r="C627" s="1517"/>
      <c r="D627" s="1517"/>
      <c r="E627" s="1417"/>
      <c r="F627" s="1517"/>
      <c r="G627" s="1418"/>
    </row>
    <row r="628" spans="1:7" s="1424" customFormat="1" ht="409.6" hidden="1" customHeight="1" x14ac:dyDescent="0.25">
      <c r="A628" s="1517"/>
      <c r="B628" s="1517"/>
      <c r="C628" s="1517"/>
      <c r="D628" s="1517"/>
      <c r="E628" s="1417"/>
      <c r="F628" s="1517"/>
      <c r="G628" s="1418"/>
    </row>
    <row r="629" spans="1:7" s="1424" customFormat="1" ht="409.6" hidden="1" customHeight="1" x14ac:dyDescent="0.25">
      <c r="A629" s="1517"/>
      <c r="B629" s="1517"/>
      <c r="C629" s="1517"/>
      <c r="D629" s="1517"/>
      <c r="E629" s="1417"/>
      <c r="F629" s="1517"/>
      <c r="G629" s="1432"/>
    </row>
    <row r="630" spans="1:7" s="1424" customFormat="1" ht="409.6" hidden="1" customHeight="1" x14ac:dyDescent="0.25">
      <c r="A630" s="1517"/>
      <c r="B630" s="1517"/>
      <c r="C630" s="1517"/>
      <c r="D630" s="1517"/>
      <c r="E630" s="1417"/>
      <c r="F630" s="1517"/>
      <c r="G630" s="1432"/>
    </row>
    <row r="631" spans="1:7" s="1424" customFormat="1" ht="409.6" hidden="1" customHeight="1" x14ac:dyDescent="0.25">
      <c r="A631" s="1517"/>
      <c r="B631" s="1517"/>
      <c r="C631" s="1517"/>
      <c r="D631" s="1517"/>
      <c r="E631" s="1417"/>
      <c r="F631" s="1517"/>
      <c r="G631" s="1418"/>
    </row>
    <row r="632" spans="1:7" s="1424" customFormat="1" ht="409.6" hidden="1" customHeight="1" x14ac:dyDescent="0.25">
      <c r="A632" s="1517"/>
      <c r="B632" s="1517"/>
      <c r="C632" s="1517"/>
      <c r="D632" s="1517"/>
      <c r="E632" s="1417"/>
      <c r="F632" s="1517"/>
      <c r="G632" s="1418"/>
    </row>
    <row r="633" spans="1:7" s="1424" customFormat="1" ht="409.6" hidden="1" customHeight="1" x14ac:dyDescent="0.25">
      <c r="A633" s="1517"/>
      <c r="B633" s="1517"/>
      <c r="C633" s="1517"/>
      <c r="D633" s="1517"/>
      <c r="E633" s="1417"/>
      <c r="F633" s="1517"/>
      <c r="G633" s="1418"/>
    </row>
    <row r="634" spans="1:7" s="1424" customFormat="1" ht="409.6" hidden="1" customHeight="1" x14ac:dyDescent="0.25">
      <c r="A634" s="1517"/>
      <c r="B634" s="1517"/>
      <c r="C634" s="1517"/>
      <c r="D634" s="1517"/>
      <c r="E634" s="1417"/>
      <c r="F634" s="1517"/>
      <c r="G634" s="1418"/>
    </row>
    <row r="635" spans="1:7" s="1424" customFormat="1" ht="409.6" hidden="1" customHeight="1" x14ac:dyDescent="0.25">
      <c r="A635" s="1517"/>
      <c r="B635" s="1517"/>
      <c r="C635" s="1517"/>
      <c r="D635" s="1517"/>
      <c r="E635" s="1417"/>
      <c r="F635" s="1517"/>
      <c r="G635" s="1418"/>
    </row>
    <row r="636" spans="1:7" s="1424" customFormat="1" ht="409.6" hidden="1" customHeight="1" x14ac:dyDescent="0.25">
      <c r="A636" s="1517"/>
      <c r="B636" s="1517"/>
      <c r="C636" s="1517"/>
      <c r="D636" s="1517"/>
      <c r="E636" s="1417"/>
      <c r="F636" s="1517"/>
    </row>
    <row r="637" spans="1:7" s="1424" customFormat="1" ht="409.6" hidden="1" customHeight="1" x14ac:dyDescent="0.25">
      <c r="A637" s="1517"/>
      <c r="B637" s="1517"/>
      <c r="C637" s="1517"/>
      <c r="D637" s="1517"/>
      <c r="E637" s="1417"/>
      <c r="F637" s="1517"/>
      <c r="G637" s="1418"/>
    </row>
    <row r="638" spans="1:7" s="1424" customFormat="1" ht="409.6" hidden="1" customHeight="1" x14ac:dyDescent="0.25">
      <c r="A638" s="1517"/>
      <c r="B638" s="1517"/>
      <c r="C638" s="1517"/>
      <c r="D638" s="1517"/>
      <c r="E638" s="1417"/>
      <c r="F638" s="1517"/>
      <c r="G638" s="1418"/>
    </row>
    <row r="639" spans="1:7" s="1424" customFormat="1" ht="409.6" hidden="1" customHeight="1" x14ac:dyDescent="0.25">
      <c r="A639" s="1517"/>
      <c r="B639" s="1517"/>
      <c r="C639" s="1517"/>
      <c r="D639" s="1517"/>
      <c r="E639" s="1417"/>
      <c r="F639" s="1517"/>
      <c r="G639" s="1418"/>
    </row>
    <row r="640" spans="1:7" s="1424" customFormat="1" ht="409.6" hidden="1" customHeight="1" x14ac:dyDescent="0.25">
      <c r="A640" s="1517"/>
      <c r="B640" s="1517"/>
      <c r="C640" s="1517"/>
      <c r="D640" s="1517"/>
      <c r="E640" s="1417"/>
      <c r="F640" s="1517"/>
      <c r="G640" s="1432"/>
    </row>
    <row r="641" spans="1:7" s="1424" customFormat="1" ht="409.6" hidden="1" customHeight="1" x14ac:dyDescent="0.25">
      <c r="A641" s="1517"/>
      <c r="B641" s="1517"/>
      <c r="C641" s="1517"/>
      <c r="D641" s="1517"/>
      <c r="E641" s="1417"/>
      <c r="F641" s="1517"/>
      <c r="G641" s="1432"/>
    </row>
    <row r="642" spans="1:7" s="1424" customFormat="1" ht="409.6" hidden="1" customHeight="1" x14ac:dyDescent="0.25">
      <c r="A642" s="1517"/>
      <c r="B642" s="1517"/>
      <c r="C642" s="1517"/>
      <c r="D642" s="1517"/>
      <c r="E642" s="1417"/>
      <c r="F642" s="1517"/>
      <c r="G642" s="1418"/>
    </row>
    <row r="643" spans="1:7" s="1424" customFormat="1" ht="409.6" hidden="1" customHeight="1" x14ac:dyDescent="0.25">
      <c r="A643" s="1517"/>
      <c r="B643" s="1517"/>
      <c r="C643" s="1517"/>
      <c r="D643" s="1517"/>
      <c r="E643" s="1417"/>
      <c r="F643" s="1517"/>
      <c r="G643" s="1418"/>
    </row>
    <row r="644" spans="1:7" s="1424" customFormat="1" ht="409.6" hidden="1" customHeight="1" x14ac:dyDescent="0.25">
      <c r="A644" s="1517"/>
      <c r="B644" s="1517"/>
      <c r="C644" s="1517"/>
      <c r="D644" s="1517"/>
      <c r="E644" s="1417"/>
      <c r="F644" s="1517"/>
      <c r="G644" s="1418"/>
    </row>
    <row r="645" spans="1:7" s="1424" customFormat="1" ht="409.6" hidden="1" customHeight="1" x14ac:dyDescent="0.25">
      <c r="A645" s="1517"/>
      <c r="B645" s="1517"/>
      <c r="C645" s="1517"/>
      <c r="D645" s="1517"/>
      <c r="E645" s="1417"/>
      <c r="F645" s="1517"/>
      <c r="G645" s="1418"/>
    </row>
    <row r="646" spans="1:7" s="1424" customFormat="1" ht="409.6" hidden="1" customHeight="1" x14ac:dyDescent="0.25">
      <c r="A646" s="1517"/>
      <c r="B646" s="1517"/>
      <c r="C646" s="1517"/>
      <c r="D646" s="1517"/>
      <c r="E646" s="1417"/>
      <c r="F646" s="1517"/>
      <c r="G646" s="1418"/>
    </row>
    <row r="647" spans="1:7" s="1424" customFormat="1" ht="409.6" hidden="1" customHeight="1" x14ac:dyDescent="0.25">
      <c r="A647" s="1517"/>
      <c r="B647" s="1517"/>
      <c r="C647" s="1517"/>
      <c r="D647" s="1517"/>
      <c r="E647" s="1417"/>
      <c r="F647" s="1517"/>
      <c r="G647" s="1418"/>
    </row>
    <row r="648" spans="1:7" s="1424" customFormat="1" ht="409.6" hidden="1" customHeight="1" x14ac:dyDescent="0.25">
      <c r="A648" s="1517"/>
      <c r="B648" s="1517"/>
      <c r="C648" s="1517"/>
      <c r="D648" s="1517"/>
      <c r="E648" s="1417"/>
      <c r="F648" s="1517"/>
      <c r="G648" s="1418"/>
    </row>
    <row r="649" spans="1:7" s="1424" customFormat="1" ht="409.6" hidden="1" customHeight="1" x14ac:dyDescent="0.25">
      <c r="A649" s="1517"/>
      <c r="B649" s="1517"/>
      <c r="C649" s="1517"/>
      <c r="D649" s="1517"/>
      <c r="E649" s="1417"/>
      <c r="F649" s="1517"/>
      <c r="G649" s="1432"/>
    </row>
    <row r="650" spans="1:7" s="1424" customFormat="1" ht="409.6" hidden="1" customHeight="1" x14ac:dyDescent="0.25">
      <c r="A650" s="1517"/>
      <c r="B650" s="1517"/>
      <c r="C650" s="1517"/>
      <c r="D650" s="1517"/>
      <c r="E650" s="1417"/>
      <c r="F650" s="1517"/>
      <c r="G650" s="1432"/>
    </row>
    <row r="651" spans="1:7" s="1424" customFormat="1" ht="409.6" hidden="1" customHeight="1" x14ac:dyDescent="0.25">
      <c r="A651" s="1517"/>
      <c r="B651" s="1517"/>
      <c r="C651" s="1517"/>
      <c r="D651" s="1517"/>
      <c r="E651" s="1417"/>
      <c r="F651" s="1517"/>
      <c r="G651" s="1432"/>
    </row>
    <row r="652" spans="1:7" s="1424" customFormat="1" ht="409.6" hidden="1" customHeight="1" x14ac:dyDescent="0.25">
      <c r="A652" s="1517"/>
      <c r="B652" s="1517"/>
      <c r="C652" s="1517"/>
      <c r="D652" s="1517"/>
      <c r="E652" s="1417"/>
      <c r="F652" s="1517"/>
      <c r="G652" s="1418"/>
    </row>
    <row r="653" spans="1:7" s="1424" customFormat="1" ht="409.6" hidden="1" customHeight="1" x14ac:dyDescent="0.25">
      <c r="A653" s="1517"/>
      <c r="B653" s="1517"/>
      <c r="C653" s="1517"/>
      <c r="D653" s="1517"/>
      <c r="E653" s="1417"/>
      <c r="F653" s="1517"/>
      <c r="G653" s="1418"/>
    </row>
    <row r="654" spans="1:7" s="1424" customFormat="1" ht="409.6" hidden="1" customHeight="1" x14ac:dyDescent="0.25">
      <c r="A654" s="1517"/>
      <c r="B654" s="1517"/>
      <c r="C654" s="1517"/>
      <c r="D654" s="1517"/>
      <c r="E654" s="1417"/>
      <c r="F654" s="1517"/>
      <c r="G654" s="1418"/>
    </row>
    <row r="655" spans="1:7" s="1424" customFormat="1" ht="409.6" hidden="1" customHeight="1" x14ac:dyDescent="0.25">
      <c r="A655" s="1517"/>
      <c r="B655" s="1517"/>
      <c r="C655" s="1517"/>
      <c r="D655" s="1517"/>
      <c r="E655" s="1417"/>
      <c r="F655" s="1517"/>
      <c r="G655" s="1418"/>
    </row>
    <row r="656" spans="1:7" s="1424" customFormat="1" ht="409.6" hidden="1" customHeight="1" x14ac:dyDescent="0.25">
      <c r="A656" s="1517"/>
      <c r="B656" s="1517"/>
      <c r="C656" s="1517"/>
      <c r="D656" s="1517"/>
      <c r="E656" s="1417"/>
      <c r="F656" s="1517"/>
      <c r="G656" s="1418"/>
    </row>
    <row r="657" spans="1:7" s="1424" customFormat="1" ht="409.6" hidden="1" customHeight="1" x14ac:dyDescent="0.25">
      <c r="A657" s="1517"/>
      <c r="B657" s="1517"/>
      <c r="C657" s="1517"/>
      <c r="D657" s="1517"/>
      <c r="E657" s="1417"/>
      <c r="F657" s="1517"/>
      <c r="G657" s="1418"/>
    </row>
    <row r="658" spans="1:7" s="1424" customFormat="1" ht="409.6" hidden="1" customHeight="1" x14ac:dyDescent="0.25">
      <c r="A658" s="1517"/>
      <c r="B658" s="1517"/>
      <c r="C658" s="1517"/>
      <c r="D658" s="1517"/>
      <c r="E658" s="1417"/>
      <c r="F658" s="1517"/>
      <c r="G658" s="1418"/>
    </row>
    <row r="659" spans="1:7" s="1424" customFormat="1" ht="409.6" hidden="1" customHeight="1" x14ac:dyDescent="0.25">
      <c r="A659" s="1517"/>
      <c r="B659" s="1517"/>
      <c r="C659" s="1517"/>
      <c r="D659" s="1517"/>
      <c r="E659" s="1417"/>
      <c r="F659" s="1517"/>
      <c r="G659" s="1418"/>
    </row>
    <row r="660" spans="1:7" s="1424" customFormat="1" ht="409.6" hidden="1" customHeight="1" x14ac:dyDescent="0.25">
      <c r="A660" s="1517"/>
      <c r="B660" s="1517"/>
      <c r="C660" s="1517"/>
      <c r="D660" s="1517"/>
      <c r="E660" s="1417"/>
      <c r="F660" s="1517"/>
      <c r="G660" s="1418"/>
    </row>
    <row r="661" spans="1:7" s="1424" customFormat="1" ht="409.6" hidden="1" customHeight="1" x14ac:dyDescent="0.25">
      <c r="A661" s="1517"/>
      <c r="B661" s="1517"/>
      <c r="C661" s="1517"/>
      <c r="D661" s="1517"/>
      <c r="E661" s="1417"/>
      <c r="F661" s="1517"/>
      <c r="G661" s="1418"/>
    </row>
    <row r="662" spans="1:7" s="1424" customFormat="1" ht="409.6" hidden="1" customHeight="1" x14ac:dyDescent="0.25">
      <c r="A662" s="1517"/>
      <c r="B662" s="1517"/>
      <c r="C662" s="1517"/>
      <c r="D662" s="1517"/>
      <c r="E662" s="1417"/>
      <c r="F662" s="1517"/>
      <c r="G662" s="1418"/>
    </row>
    <row r="663" spans="1:7" s="1424" customFormat="1" ht="409.6" hidden="1" customHeight="1" x14ac:dyDescent="0.25">
      <c r="A663" s="1517"/>
      <c r="B663" s="1517"/>
      <c r="C663" s="1517"/>
      <c r="D663" s="1517"/>
      <c r="E663" s="1417"/>
      <c r="F663" s="1517"/>
      <c r="G663" s="1418"/>
    </row>
    <row r="664" spans="1:7" s="1424" customFormat="1" ht="409.6" hidden="1" customHeight="1" x14ac:dyDescent="0.25">
      <c r="A664" s="1517"/>
      <c r="B664" s="1517"/>
      <c r="C664" s="1517"/>
      <c r="D664" s="1517"/>
      <c r="E664" s="1417"/>
      <c r="F664" s="1517"/>
      <c r="G664" s="1418"/>
    </row>
    <row r="665" spans="1:7" s="1424" customFormat="1" ht="409.6" hidden="1" customHeight="1" x14ac:dyDescent="0.25">
      <c r="A665" s="1517"/>
      <c r="B665" s="1517"/>
      <c r="C665" s="1517"/>
      <c r="D665" s="1517"/>
      <c r="E665" s="1417"/>
      <c r="F665" s="1517"/>
      <c r="G665" s="1418"/>
    </row>
    <row r="666" spans="1:7" s="1424" customFormat="1" ht="409.6" hidden="1" customHeight="1" x14ac:dyDescent="0.25">
      <c r="A666" s="1517"/>
      <c r="B666" s="1517"/>
      <c r="C666" s="1517"/>
      <c r="D666" s="1517"/>
      <c r="E666" s="1417"/>
      <c r="F666" s="1517"/>
      <c r="G666" s="1418"/>
    </row>
    <row r="667" spans="1:7" s="1424" customFormat="1" ht="409.6" hidden="1" customHeight="1" x14ac:dyDescent="0.25">
      <c r="A667" s="1517"/>
      <c r="B667" s="1517"/>
      <c r="C667" s="1517"/>
      <c r="D667" s="1517"/>
      <c r="E667" s="1417"/>
      <c r="F667" s="1517"/>
      <c r="G667" s="1418"/>
    </row>
    <row r="668" spans="1:7" s="1424" customFormat="1" ht="409.6" hidden="1" customHeight="1" x14ac:dyDescent="0.25">
      <c r="A668" s="1517"/>
      <c r="B668" s="1517"/>
      <c r="C668" s="1516"/>
      <c r="D668" s="1517"/>
      <c r="E668" s="1417"/>
      <c r="F668" s="1517"/>
      <c r="G668" s="1418"/>
    </row>
    <row r="669" spans="1:7" s="1424" customFormat="1" ht="409.6" hidden="1" customHeight="1" x14ac:dyDescent="0.25">
      <c r="A669" s="1517"/>
      <c r="B669" s="1517"/>
      <c r="C669" s="1517"/>
      <c r="D669" s="1517"/>
      <c r="E669" s="1417"/>
      <c r="F669" s="1517"/>
      <c r="G669" s="1418"/>
    </row>
    <row r="670" spans="1:7" s="1424" customFormat="1" ht="409.6" hidden="1" customHeight="1" x14ac:dyDescent="0.25">
      <c r="A670" s="1517"/>
      <c r="B670" s="1517"/>
      <c r="C670" s="1517"/>
      <c r="D670" s="1517"/>
      <c r="E670" s="1417"/>
      <c r="F670" s="1517"/>
      <c r="G670" s="1418"/>
    </row>
    <row r="671" spans="1:7" s="1424" customFormat="1" ht="409.6" hidden="1" customHeight="1" x14ac:dyDescent="0.25">
      <c r="A671" s="1517"/>
      <c r="B671" s="1517"/>
      <c r="C671" s="1517"/>
      <c r="D671" s="1517"/>
      <c r="E671" s="1417"/>
      <c r="F671" s="1517"/>
      <c r="G671" s="1432"/>
    </row>
    <row r="672" spans="1:7" s="1424" customFormat="1" ht="409.6" hidden="1" customHeight="1" x14ac:dyDescent="0.25">
      <c r="A672" s="1517"/>
      <c r="B672" s="1517"/>
      <c r="C672" s="1517"/>
      <c r="D672" s="1517"/>
      <c r="E672" s="1417"/>
      <c r="F672" s="1517"/>
      <c r="G672" s="1418"/>
    </row>
    <row r="673" spans="1:7" s="1424" customFormat="1" ht="409.6" hidden="1" customHeight="1" x14ac:dyDescent="0.25">
      <c r="A673" s="1517"/>
      <c r="B673" s="1517"/>
      <c r="C673" s="1517"/>
      <c r="D673" s="1517"/>
      <c r="E673" s="1417"/>
      <c r="F673" s="1517"/>
      <c r="G673" s="1418"/>
    </row>
    <row r="674" spans="1:7" s="1424" customFormat="1" ht="409.6" hidden="1" customHeight="1" x14ac:dyDescent="0.25">
      <c r="A674" s="1517"/>
      <c r="B674" s="1517"/>
      <c r="C674" s="1517"/>
      <c r="D674" s="1517"/>
      <c r="E674" s="1417"/>
      <c r="F674" s="1517"/>
      <c r="G674" s="1418"/>
    </row>
    <row r="675" spans="1:7" s="1424" customFormat="1" ht="409.6" hidden="1" customHeight="1" x14ac:dyDescent="0.25">
      <c r="A675" s="1517"/>
      <c r="B675" s="1517"/>
      <c r="C675" s="1517"/>
      <c r="D675" s="1517"/>
      <c r="E675" s="1417"/>
      <c r="F675" s="1517"/>
      <c r="G675" s="1418"/>
    </row>
    <row r="676" spans="1:7" s="1424" customFormat="1" ht="409.6" hidden="1" customHeight="1" x14ac:dyDescent="0.25">
      <c r="A676" s="1517"/>
      <c r="B676" s="1517"/>
      <c r="C676" s="1517"/>
      <c r="D676" s="1517"/>
      <c r="E676" s="1417"/>
      <c r="F676" s="1517"/>
      <c r="G676" s="1418"/>
    </row>
    <row r="677" spans="1:7" s="1424" customFormat="1" ht="409.6" hidden="1" customHeight="1" x14ac:dyDescent="0.25">
      <c r="A677" s="1517"/>
      <c r="B677" s="1517"/>
      <c r="C677" s="1517"/>
      <c r="D677" s="1517"/>
      <c r="E677" s="1417"/>
      <c r="F677" s="1517"/>
      <c r="G677" s="1418"/>
    </row>
    <row r="678" spans="1:7" s="1424" customFormat="1" ht="409.6" hidden="1" customHeight="1" x14ac:dyDescent="0.25">
      <c r="A678" s="1517"/>
      <c r="B678" s="1517"/>
      <c r="C678" s="1517"/>
      <c r="D678" s="1517"/>
      <c r="E678" s="1417"/>
      <c r="F678" s="1517"/>
      <c r="G678" s="1418"/>
    </row>
    <row r="679" spans="1:7" s="1424" customFormat="1" ht="409.6" hidden="1" customHeight="1" x14ac:dyDescent="0.25">
      <c r="A679" s="1517"/>
      <c r="B679" s="1517"/>
      <c r="C679" s="1517"/>
      <c r="D679" s="1517"/>
      <c r="E679" s="1417"/>
      <c r="F679" s="1517"/>
      <c r="G679" s="1418"/>
    </row>
    <row r="680" spans="1:7" s="1424" customFormat="1" ht="409.6" hidden="1" customHeight="1" x14ac:dyDescent="0.25">
      <c r="A680" s="1517"/>
      <c r="B680" s="1517"/>
      <c r="C680" s="1517"/>
      <c r="D680" s="1517"/>
      <c r="E680" s="1417"/>
      <c r="F680" s="1517"/>
      <c r="G680" s="1418"/>
    </row>
    <row r="681" spans="1:7" s="1424" customFormat="1" ht="409.6" hidden="1" customHeight="1" x14ac:dyDescent="0.25">
      <c r="A681" s="1517"/>
      <c r="B681" s="1517"/>
      <c r="C681" s="1517"/>
      <c r="D681" s="1517"/>
      <c r="E681" s="1417"/>
      <c r="F681" s="1517"/>
      <c r="G681" s="1418"/>
    </row>
    <row r="682" spans="1:7" s="1424" customFormat="1" ht="409.6" hidden="1" customHeight="1" x14ac:dyDescent="0.25">
      <c r="A682" s="1517"/>
      <c r="B682" s="1517"/>
      <c r="C682" s="1517"/>
      <c r="D682" s="1517"/>
      <c r="E682" s="1417"/>
      <c r="F682" s="1517"/>
      <c r="G682" s="1418"/>
    </row>
    <row r="683" spans="1:7" s="1424" customFormat="1" ht="409.6" hidden="1" customHeight="1" x14ac:dyDescent="0.25">
      <c r="A683" s="1517"/>
      <c r="B683" s="1517"/>
      <c r="C683" s="1517"/>
      <c r="D683" s="1517"/>
      <c r="E683" s="1417"/>
      <c r="F683" s="1517"/>
      <c r="G683" s="1418"/>
    </row>
    <row r="684" spans="1:7" s="1424" customFormat="1" ht="409.6" hidden="1" customHeight="1" x14ac:dyDescent="0.25">
      <c r="A684" s="1517"/>
      <c r="B684" s="1517"/>
      <c r="C684" s="1517"/>
      <c r="D684" s="1517"/>
      <c r="E684" s="1417"/>
      <c r="F684" s="1517"/>
      <c r="G684" s="1418"/>
    </row>
    <row r="685" spans="1:7" s="1424" customFormat="1" ht="409.6" hidden="1" customHeight="1" x14ac:dyDescent="0.25">
      <c r="A685" s="1517"/>
      <c r="B685" s="1517"/>
      <c r="C685" s="1517"/>
      <c r="D685" s="1517"/>
      <c r="E685" s="1417"/>
      <c r="F685" s="1517"/>
      <c r="G685" s="1418"/>
    </row>
    <row r="686" spans="1:7" s="1424" customFormat="1" ht="409.6" hidden="1" customHeight="1" x14ac:dyDescent="0.25">
      <c r="A686" s="1517"/>
      <c r="B686" s="1517"/>
      <c r="C686" s="1517"/>
      <c r="D686" s="1517"/>
      <c r="E686" s="1417"/>
      <c r="F686" s="1517"/>
      <c r="G686" s="1418"/>
    </row>
    <row r="687" spans="1:7" s="1424" customFormat="1" ht="409.6" hidden="1" customHeight="1" x14ac:dyDescent="0.25">
      <c r="A687" s="1517"/>
      <c r="B687" s="1517"/>
      <c r="C687" s="1517"/>
      <c r="D687" s="1517"/>
      <c r="E687" s="1417"/>
      <c r="F687" s="1517"/>
      <c r="G687" s="1418"/>
    </row>
    <row r="688" spans="1:7" s="1424" customFormat="1" ht="409.6" hidden="1" customHeight="1" x14ac:dyDescent="0.25">
      <c r="A688" s="1517"/>
      <c r="B688" s="1517"/>
      <c r="C688" s="1516"/>
      <c r="D688" s="1517"/>
      <c r="E688" s="1417"/>
      <c r="F688" s="1517"/>
      <c r="G688" s="1418"/>
    </row>
    <row r="689" spans="1:7" s="1424" customFormat="1" ht="409.6" hidden="1" customHeight="1" x14ac:dyDescent="0.25">
      <c r="A689" s="1517"/>
      <c r="B689" s="1517"/>
      <c r="C689" s="1517"/>
      <c r="D689" s="1517"/>
      <c r="E689" s="1417"/>
      <c r="F689" s="1517"/>
      <c r="G689" s="1418"/>
    </row>
    <row r="690" spans="1:7" s="1424" customFormat="1" ht="409.6" hidden="1" customHeight="1" x14ac:dyDescent="0.25">
      <c r="A690" s="1517"/>
      <c r="B690" s="1517"/>
      <c r="C690" s="1517"/>
      <c r="D690" s="1517"/>
      <c r="E690" s="1417"/>
      <c r="F690" s="1517"/>
      <c r="G690" s="1418"/>
    </row>
    <row r="691" spans="1:7" s="1424" customFormat="1" ht="409.6" hidden="1" customHeight="1" x14ac:dyDescent="0.25">
      <c r="A691" s="1517"/>
      <c r="B691" s="1517"/>
      <c r="C691" s="1517"/>
      <c r="D691" s="1517"/>
      <c r="E691" s="1417"/>
      <c r="F691" s="1517"/>
      <c r="G691" s="1418"/>
    </row>
    <row r="692" spans="1:7" s="1424" customFormat="1" ht="409.6" hidden="1" customHeight="1" x14ac:dyDescent="0.25">
      <c r="A692" s="1517"/>
      <c r="B692" s="1517"/>
      <c r="C692" s="1517"/>
      <c r="D692" s="1517"/>
      <c r="E692" s="1417"/>
      <c r="F692" s="1517"/>
      <c r="G692" s="1418"/>
    </row>
    <row r="693" spans="1:7" s="1424" customFormat="1" ht="409.6" hidden="1" customHeight="1" x14ac:dyDescent="0.25">
      <c r="A693" s="1517"/>
      <c r="B693" s="1517"/>
      <c r="C693" s="1517"/>
      <c r="D693" s="1517"/>
      <c r="E693" s="1417"/>
      <c r="F693" s="1517"/>
      <c r="G693" s="1418"/>
    </row>
    <row r="694" spans="1:7" s="1424" customFormat="1" ht="409.6" hidden="1" customHeight="1" x14ac:dyDescent="0.25">
      <c r="A694" s="1517"/>
      <c r="B694" s="1517"/>
      <c r="C694" s="1517"/>
      <c r="D694" s="1517"/>
      <c r="E694" s="1417"/>
      <c r="F694" s="1517"/>
      <c r="G694" s="1425"/>
    </row>
    <row r="695" spans="1:7" s="1424" customFormat="1" ht="409.6" hidden="1" customHeight="1" x14ac:dyDescent="0.25">
      <c r="A695" s="1517"/>
      <c r="B695" s="1517"/>
      <c r="C695" s="1517"/>
      <c r="D695" s="1517"/>
      <c r="E695" s="1417"/>
      <c r="F695" s="1517"/>
      <c r="G695" s="1418"/>
    </row>
    <row r="696" spans="1:7" s="1424" customFormat="1" ht="409.6" hidden="1" customHeight="1" x14ac:dyDescent="0.25">
      <c r="A696" s="1517"/>
      <c r="B696" s="1413"/>
      <c r="C696" s="1413"/>
      <c r="D696" s="1517"/>
      <c r="E696" s="1417"/>
      <c r="F696" s="1516"/>
      <c r="G696" s="1418"/>
    </row>
    <row r="697" spans="1:7" s="1424" customFormat="1" ht="409.6" hidden="1" customHeight="1" x14ac:dyDescent="0.25">
      <c r="A697" s="1517"/>
      <c r="B697" s="1413"/>
      <c r="C697" s="1413"/>
      <c r="D697" s="1517"/>
      <c r="E697" s="1417"/>
      <c r="F697" s="1516"/>
    </row>
    <row r="698" spans="1:7" ht="12.75" customHeight="1" x14ac:dyDescent="0.25">
      <c r="A698" s="1415"/>
      <c r="B698" s="1430"/>
      <c r="C698" s="1430"/>
      <c r="D698" s="1430"/>
      <c r="E698" s="1414"/>
      <c r="F698" s="1430"/>
    </row>
    <row r="699" spans="1:7" ht="18" customHeight="1" x14ac:dyDescent="0.25">
      <c r="A699" s="1429"/>
      <c r="B699" s="1435"/>
      <c r="C699" s="1435"/>
      <c r="D699" s="1435"/>
      <c r="E699" s="1435"/>
      <c r="F699" s="1435"/>
    </row>
    <row r="700" spans="1:7" ht="12" customHeight="1" x14ac:dyDescent="0.25">
      <c r="A700" s="1421"/>
      <c r="B700" s="1393"/>
      <c r="C700" s="1421"/>
      <c r="D700" s="1421"/>
      <c r="E700" s="1421"/>
      <c r="F700" s="1421"/>
    </row>
    <row r="702" spans="1:7" x14ac:dyDescent="0.25"/>
    <row r="703" spans="1:7" x14ac:dyDescent="0.25"/>
    <row r="704" spans="1:7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4">
    <mergeCell ref="A13:A99"/>
    <mergeCell ref="A1:F1"/>
    <mergeCell ref="A2:F2"/>
    <mergeCell ref="A3:F3"/>
    <mergeCell ref="A5:A6"/>
    <mergeCell ref="A7:A12"/>
    <mergeCell ref="A174:A176"/>
    <mergeCell ref="A100:A102"/>
    <mergeCell ref="A103:A105"/>
    <mergeCell ref="A106:A112"/>
    <mergeCell ref="A113:A116"/>
    <mergeCell ref="A117:A118"/>
    <mergeCell ref="A119:A126"/>
    <mergeCell ref="A127:A142"/>
    <mergeCell ref="A143:A150"/>
    <mergeCell ref="A151:A163"/>
    <mergeCell ref="A165:A167"/>
    <mergeCell ref="A168:A173"/>
    <mergeCell ref="A258:A260"/>
    <mergeCell ref="A177:A187"/>
    <mergeCell ref="A190:A197"/>
    <mergeCell ref="A202:A205"/>
    <mergeCell ref="A211:A213"/>
    <mergeCell ref="A214:A215"/>
    <mergeCell ref="A216:A218"/>
    <mergeCell ref="A219:A222"/>
    <mergeCell ref="A224:A237"/>
    <mergeCell ref="A239:A242"/>
    <mergeCell ref="A243:A248"/>
    <mergeCell ref="A250:A256"/>
    <mergeCell ref="A304:A305"/>
    <mergeCell ref="A261:A265"/>
    <mergeCell ref="A266:A269"/>
    <mergeCell ref="A270:A272"/>
    <mergeCell ref="A273:A274"/>
    <mergeCell ref="A276:A277"/>
    <mergeCell ref="A278:A282"/>
    <mergeCell ref="A284:A288"/>
    <mergeCell ref="A289:A292"/>
    <mergeCell ref="A293:A294"/>
    <mergeCell ref="A298:A299"/>
    <mergeCell ref="A300:A303"/>
    <mergeCell ref="A366:A369"/>
    <mergeCell ref="A307:A308"/>
    <mergeCell ref="A309:A314"/>
    <mergeCell ref="A320:A321"/>
    <mergeCell ref="A322:A324"/>
    <mergeCell ref="A325:A329"/>
    <mergeCell ref="A331:A342"/>
    <mergeCell ref="A346:A347"/>
    <mergeCell ref="A348:A352"/>
    <mergeCell ref="A353:A360"/>
    <mergeCell ref="A361:A362"/>
    <mergeCell ref="A363:A365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zoomScale="85" zoomScaleNormal="85" workbookViewId="0">
      <selection activeCell="A2" sqref="A2:Q2"/>
    </sheetView>
  </sheetViews>
  <sheetFormatPr baseColWidth="10" defaultColWidth="11.42578125" defaultRowHeight="15" x14ac:dyDescent="0.25"/>
  <cols>
    <col min="1" max="1" width="50.28515625" style="399" customWidth="1"/>
    <col min="2" max="2" width="61.5703125" style="399" customWidth="1"/>
    <col min="3" max="16384" width="11.42578125" style="399"/>
  </cols>
  <sheetData>
    <row r="1" spans="1:18" x14ac:dyDescent="0.25">
      <c r="A1" s="2108" t="s">
        <v>1144</v>
      </c>
      <c r="B1" s="2108"/>
      <c r="C1" s="2108"/>
      <c r="D1" s="2108"/>
      <c r="E1" s="2108"/>
      <c r="F1" s="2108"/>
      <c r="G1" s="2108"/>
      <c r="H1" s="2108"/>
      <c r="I1" s="2108"/>
      <c r="J1" s="2108"/>
      <c r="K1" s="2108"/>
      <c r="L1" s="2108"/>
      <c r="M1" s="2108"/>
      <c r="N1" s="2108"/>
      <c r="O1" s="2108"/>
      <c r="P1" s="2108"/>
      <c r="Q1" s="2108"/>
    </row>
    <row r="2" spans="1:18" x14ac:dyDescent="0.25">
      <c r="A2" s="2090" t="s">
        <v>2312</v>
      </c>
      <c r="B2" s="2090"/>
      <c r="C2" s="2090"/>
      <c r="D2" s="2090"/>
      <c r="E2" s="2090"/>
      <c r="F2" s="2090"/>
      <c r="G2" s="2090"/>
      <c r="H2" s="2090"/>
      <c r="I2" s="2090"/>
      <c r="J2" s="2090"/>
      <c r="K2" s="2090"/>
      <c r="L2" s="2090"/>
      <c r="M2" s="2090"/>
      <c r="N2" s="2090"/>
      <c r="O2" s="2090"/>
      <c r="P2" s="2090"/>
      <c r="Q2" s="2090"/>
    </row>
    <row r="3" spans="1:18" x14ac:dyDescent="0.25">
      <c r="A3" s="2107" t="s">
        <v>1000</v>
      </c>
      <c r="B3" s="2107"/>
      <c r="C3" s="2107"/>
      <c r="D3" s="2107"/>
      <c r="E3" s="2107"/>
      <c r="F3" s="2107"/>
      <c r="G3" s="2107"/>
      <c r="H3" s="2107"/>
      <c r="I3" s="2107"/>
      <c r="J3" s="2107"/>
      <c r="K3" s="2107"/>
      <c r="L3" s="2107"/>
      <c r="M3" s="2107"/>
      <c r="N3" s="2107"/>
      <c r="O3" s="2107"/>
      <c r="P3" s="2107"/>
      <c r="Q3" s="2107"/>
    </row>
    <row r="4" spans="1:18" ht="5.25" customHeight="1" x14ac:dyDescent="0.25">
      <c r="A4" s="400"/>
      <c r="B4" s="400"/>
      <c r="C4" s="400"/>
      <c r="D4" s="400"/>
      <c r="E4" s="400"/>
      <c r="F4" s="400"/>
      <c r="G4" s="400"/>
      <c r="H4" s="400"/>
      <c r="I4" s="400"/>
      <c r="J4" s="400"/>
      <c r="K4" s="401"/>
      <c r="L4" s="401"/>
      <c r="M4" s="401"/>
      <c r="N4" s="401"/>
      <c r="O4" s="401"/>
      <c r="P4" s="401"/>
      <c r="Q4" s="401"/>
    </row>
    <row r="5" spans="1:18" ht="27" customHeight="1" thickBot="1" x14ac:dyDescent="0.3">
      <c r="A5" s="402" t="s">
        <v>872</v>
      </c>
      <c r="B5" s="1359" t="s">
        <v>913</v>
      </c>
      <c r="C5" s="403">
        <v>44896</v>
      </c>
      <c r="D5" s="403">
        <v>44927</v>
      </c>
      <c r="E5" s="403">
        <v>44958</v>
      </c>
      <c r="F5" s="403">
        <v>44986</v>
      </c>
      <c r="G5" s="403">
        <v>45017</v>
      </c>
      <c r="H5" s="403">
        <v>45047</v>
      </c>
      <c r="I5" s="403">
        <v>45078</v>
      </c>
      <c r="J5" s="403">
        <v>45108</v>
      </c>
      <c r="K5" s="403">
        <v>45139</v>
      </c>
      <c r="L5" s="403">
        <v>45170</v>
      </c>
      <c r="M5" s="403">
        <v>45200</v>
      </c>
      <c r="N5" s="403">
        <v>45231</v>
      </c>
      <c r="O5" s="403">
        <v>45261</v>
      </c>
      <c r="P5" s="404" t="s">
        <v>1145</v>
      </c>
      <c r="Q5" s="404" t="s">
        <v>1110</v>
      </c>
    </row>
    <row r="6" spans="1:18" x14ac:dyDescent="0.25">
      <c r="A6" s="2092" t="s">
        <v>880</v>
      </c>
      <c r="B6" s="172" t="s">
        <v>1011</v>
      </c>
      <c r="C6" s="405">
        <v>1290.2123360000001</v>
      </c>
      <c r="D6" s="405">
        <v>1292.2600460000001</v>
      </c>
      <c r="E6" s="405">
        <v>1292.3142399999999</v>
      </c>
      <c r="F6" s="405">
        <v>1293.7980580000001</v>
      </c>
      <c r="G6" s="405">
        <v>1296.0124660000001</v>
      </c>
      <c r="H6" s="405">
        <v>1297.155342</v>
      </c>
      <c r="I6" s="405">
        <v>1298.2241300000001</v>
      </c>
      <c r="J6" s="405">
        <v>1300.072214</v>
      </c>
      <c r="K6" s="405">
        <v>1301.1252239999999</v>
      </c>
      <c r="L6" s="405">
        <v>1302.2097900000001</v>
      </c>
      <c r="M6" s="405">
        <v>1304.365888</v>
      </c>
      <c r="N6" s="405">
        <v>1305.3818540000002</v>
      </c>
      <c r="O6" s="405">
        <v>1306.2263200000002</v>
      </c>
      <c r="P6" s="406">
        <f>(O6-L6)/L6</f>
        <v>3.0843954874583629E-3</v>
      </c>
      <c r="Q6" s="406">
        <f>(O6-C6)/C6</f>
        <v>1.2411898067606264E-2</v>
      </c>
    </row>
    <row r="7" spans="1:18" ht="15.75" thickBot="1" x14ac:dyDescent="0.3">
      <c r="A7" s="2094" t="s">
        <v>880</v>
      </c>
      <c r="B7" s="189" t="s">
        <v>1012</v>
      </c>
      <c r="C7" s="407">
        <v>1789.2835100000002</v>
      </c>
      <c r="D7" s="407">
        <v>1790.9676400000001</v>
      </c>
      <c r="E7" s="407">
        <v>1791.17344</v>
      </c>
      <c r="F7" s="407">
        <v>1793.021524</v>
      </c>
      <c r="G7" s="407">
        <v>1794.7111420000003</v>
      </c>
      <c r="H7" s="407">
        <v>1796.427514</v>
      </c>
      <c r="I7" s="407">
        <v>1797.61841</v>
      </c>
      <c r="J7" s="407">
        <v>1798.8779060000002</v>
      </c>
      <c r="K7" s="407">
        <v>1800.1154500000002</v>
      </c>
      <c r="L7" s="407">
        <v>1801.0415500000001</v>
      </c>
      <c r="M7" s="407">
        <v>1802.3806220000001</v>
      </c>
      <c r="N7" s="407">
        <v>1803.6593260000002</v>
      </c>
      <c r="O7" s="407">
        <v>1804.4530280000001</v>
      </c>
      <c r="P7" s="408">
        <f t="shared" ref="P7:P25" si="0">(O7-L7)/L7</f>
        <v>1.8941695154117838E-3</v>
      </c>
      <c r="Q7" s="408">
        <f t="shared" ref="Q7:Q25" si="1">(O7-C7)/C7</f>
        <v>8.477984576071974E-3</v>
      </c>
    </row>
    <row r="8" spans="1:18" x14ac:dyDescent="0.25">
      <c r="A8" s="2092" t="s">
        <v>894</v>
      </c>
      <c r="B8" s="172" t="s">
        <v>1013</v>
      </c>
      <c r="C8" s="405">
        <v>1514.025324</v>
      </c>
      <c r="D8" s="405">
        <v>1515.0913680000001</v>
      </c>
      <c r="E8" s="405">
        <v>1516.0092360000001</v>
      </c>
      <c r="F8" s="405">
        <v>1517.5643980000002</v>
      </c>
      <c r="G8" s="405">
        <v>1518.736772</v>
      </c>
      <c r="H8" s="405">
        <v>1520.0463460000001</v>
      </c>
      <c r="I8" s="405">
        <v>1520.8818940000001</v>
      </c>
      <c r="J8" s="405">
        <v>1521.9527400000002</v>
      </c>
      <c r="K8" s="405">
        <v>1523.4393020000002</v>
      </c>
      <c r="L8" s="405">
        <v>1524.6288260000001</v>
      </c>
      <c r="M8" s="405">
        <v>1526.4501560000001</v>
      </c>
      <c r="N8" s="405">
        <v>1527.534036</v>
      </c>
      <c r="O8" s="405">
        <v>1528.416232</v>
      </c>
      <c r="P8" s="406">
        <f t="shared" si="0"/>
        <v>2.4841495421128283E-3</v>
      </c>
      <c r="Q8" s="406">
        <f t="shared" si="1"/>
        <v>9.5050642627164412E-3</v>
      </c>
    </row>
    <row r="9" spans="1:18" ht="15.75" thickBot="1" x14ac:dyDescent="0.3">
      <c r="A9" s="2094" t="s">
        <v>894</v>
      </c>
      <c r="B9" s="229" t="s">
        <v>1014</v>
      </c>
      <c r="C9" s="409">
        <v>1490.6814300000001</v>
      </c>
      <c r="D9" s="409">
        <v>1491.92652</v>
      </c>
      <c r="E9" s="409">
        <v>1492.8635959999999</v>
      </c>
      <c r="F9" s="409">
        <v>1494.187576</v>
      </c>
      <c r="G9" s="409">
        <v>1495.474512</v>
      </c>
      <c r="H9" s="409">
        <v>1496.684616</v>
      </c>
      <c r="I9" s="409">
        <v>1498.0435820000002</v>
      </c>
      <c r="J9" s="409">
        <v>1499.432732</v>
      </c>
      <c r="K9" s="409">
        <v>1500.8616700000002</v>
      </c>
      <c r="L9" s="409">
        <v>1502.4717120000003</v>
      </c>
      <c r="M9" s="409">
        <v>1504.0453960000002</v>
      </c>
      <c r="N9" s="409">
        <v>1505.16632</v>
      </c>
      <c r="O9" s="409">
        <v>1505.839972</v>
      </c>
      <c r="P9" s="410">
        <f t="shared" si="0"/>
        <v>2.2418125899462764E-3</v>
      </c>
      <c r="Q9" s="410">
        <f t="shared" si="1"/>
        <v>1.0168867535969706E-2</v>
      </c>
    </row>
    <row r="10" spans="1:18" x14ac:dyDescent="0.25">
      <c r="A10" s="2101" t="s">
        <v>882</v>
      </c>
      <c r="B10" s="189" t="s">
        <v>1015</v>
      </c>
      <c r="C10" s="407">
        <v>720.42759600000011</v>
      </c>
      <c r="D10" s="407">
        <v>721.31528000000003</v>
      </c>
      <c r="E10" s="407">
        <v>721.87299800000005</v>
      </c>
      <c r="F10" s="407">
        <v>721.69738200000006</v>
      </c>
      <c r="G10" s="407">
        <v>722.03557999999998</v>
      </c>
      <c r="H10" s="407">
        <v>722.51852400000007</v>
      </c>
      <c r="I10" s="407">
        <v>722.88827800000001</v>
      </c>
      <c r="J10" s="407">
        <v>723.17159600000002</v>
      </c>
      <c r="K10" s="407">
        <v>723.50224800000012</v>
      </c>
      <c r="L10" s="407">
        <v>723.92139400000008</v>
      </c>
      <c r="M10" s="407">
        <v>724.42080200000009</v>
      </c>
      <c r="N10" s="407">
        <v>724.90648999999996</v>
      </c>
      <c r="O10" s="407">
        <v>725.38806199999999</v>
      </c>
      <c r="P10" s="408">
        <f t="shared" si="0"/>
        <v>2.0260044973887223E-3</v>
      </c>
      <c r="Q10" s="408">
        <f t="shared" si="1"/>
        <v>6.885446958919495E-3</v>
      </c>
      <c r="R10" s="341"/>
    </row>
    <row r="11" spans="1:18" ht="16.5" customHeight="1" x14ac:dyDescent="0.25">
      <c r="A11" s="2102"/>
      <c r="B11" s="189" t="s">
        <v>1016</v>
      </c>
      <c r="C11" s="407">
        <v>1002.4483700000001</v>
      </c>
      <c r="D11" s="407">
        <v>1004.38289</v>
      </c>
      <c r="E11" s="407">
        <v>1005.6115160000001</v>
      </c>
      <c r="F11" s="407">
        <v>1005.686976</v>
      </c>
      <c r="G11" s="407">
        <v>1007.1234600000001</v>
      </c>
      <c r="H11" s="407">
        <v>1008.754082</v>
      </c>
      <c r="I11" s="407">
        <v>1010.257794</v>
      </c>
      <c r="J11" s="407">
        <v>1011.8925320000001</v>
      </c>
      <c r="K11" s="407">
        <v>1013.5485360000001</v>
      </c>
      <c r="L11" s="407">
        <v>1015.3424259999999</v>
      </c>
      <c r="M11" s="407">
        <v>1016.992256</v>
      </c>
      <c r="N11" s="407">
        <v>1018.608472</v>
      </c>
      <c r="O11" s="407">
        <v>1020.3433660000001</v>
      </c>
      <c r="P11" s="408">
        <f t="shared" si="0"/>
        <v>4.9253728318057379E-3</v>
      </c>
      <c r="Q11" s="408">
        <f t="shared" si="1"/>
        <v>1.7851289438477507E-2</v>
      </c>
      <c r="R11" s="341"/>
    </row>
    <row r="12" spans="1:18" ht="20.25" customHeight="1" thickBot="1" x14ac:dyDescent="0.3">
      <c r="A12" s="2103"/>
      <c r="B12" s="185" t="s">
        <v>633</v>
      </c>
      <c r="C12" s="407">
        <v>1395.8048860000001</v>
      </c>
      <c r="D12" s="407">
        <v>1398.2326400000002</v>
      </c>
      <c r="E12" s="407">
        <v>1399.7198880000001</v>
      </c>
      <c r="F12" s="407">
        <v>1400.0587720000001</v>
      </c>
      <c r="G12" s="407">
        <v>1401.790236</v>
      </c>
      <c r="H12" s="407">
        <v>1403.75837</v>
      </c>
      <c r="I12" s="407">
        <v>1405.640754</v>
      </c>
      <c r="J12" s="407">
        <v>1407.455224</v>
      </c>
      <c r="K12" s="407">
        <v>1409.423358</v>
      </c>
      <c r="L12" s="407">
        <v>1411.1657980000002</v>
      </c>
      <c r="M12" s="407">
        <v>1413.395984</v>
      </c>
      <c r="N12" s="407">
        <v>1415.3435380000001</v>
      </c>
      <c r="O12" s="407">
        <v>1417.3926200000001</v>
      </c>
      <c r="P12" s="408">
        <f t="shared" si="0"/>
        <v>4.4125374983045437E-3</v>
      </c>
      <c r="Q12" s="408">
        <f t="shared" si="1"/>
        <v>1.5466154486580549E-2</v>
      </c>
      <c r="R12" s="341"/>
    </row>
    <row r="13" spans="1:18" x14ac:dyDescent="0.25">
      <c r="A13" s="2101" t="s">
        <v>883</v>
      </c>
      <c r="B13" s="179" t="s">
        <v>642</v>
      </c>
      <c r="C13" s="405">
        <v>1386.9287320000001</v>
      </c>
      <c r="D13" s="405">
        <v>1388.4475360000001</v>
      </c>
      <c r="E13" s="405">
        <v>1389.360602</v>
      </c>
      <c r="F13" s="405">
        <v>1390.563846</v>
      </c>
      <c r="G13" s="405">
        <v>1391.29718</v>
      </c>
      <c r="H13" s="405">
        <v>1392.28502</v>
      </c>
      <c r="I13" s="405">
        <v>1393.388794</v>
      </c>
      <c r="J13" s="405">
        <v>1394.93984</v>
      </c>
      <c r="K13" s="405">
        <v>1396.4318900000001</v>
      </c>
      <c r="L13" s="405">
        <v>1397.6172979999999</v>
      </c>
      <c r="M13" s="405">
        <v>1398.729304</v>
      </c>
      <c r="N13" s="405">
        <v>1400.189112</v>
      </c>
      <c r="O13" s="405">
        <v>1401.1453960000001</v>
      </c>
      <c r="P13" s="406">
        <f t="shared" si="0"/>
        <v>2.5243662947281491E-3</v>
      </c>
      <c r="Q13" s="406">
        <f t="shared" si="1"/>
        <v>1.0250464693668223E-2</v>
      </c>
    </row>
    <row r="14" spans="1:18" ht="19.5" customHeight="1" x14ac:dyDescent="0.25">
      <c r="A14" s="2102" t="s">
        <v>883</v>
      </c>
      <c r="B14" s="185" t="s">
        <v>1017</v>
      </c>
      <c r="C14" s="407">
        <v>896.23910599999999</v>
      </c>
      <c r="D14" s="407">
        <v>897.27428000000009</v>
      </c>
      <c r="E14" s="407">
        <v>897.85875199999998</v>
      </c>
      <c r="F14" s="407">
        <v>899.19508000000008</v>
      </c>
      <c r="G14" s="407">
        <v>899.77269200000012</v>
      </c>
      <c r="H14" s="407">
        <v>900.47035400000004</v>
      </c>
      <c r="I14" s="407">
        <v>900.60275200000001</v>
      </c>
      <c r="J14" s="407">
        <v>901.72642000000008</v>
      </c>
      <c r="K14" s="407">
        <v>902.86998200000005</v>
      </c>
      <c r="L14" s="407">
        <v>903.455826</v>
      </c>
      <c r="M14" s="407">
        <v>904.11713000000009</v>
      </c>
      <c r="N14" s="407">
        <v>906.19296599999996</v>
      </c>
      <c r="O14" s="407">
        <v>908.73116600000003</v>
      </c>
      <c r="P14" s="408">
        <f t="shared" si="0"/>
        <v>5.839067996668194E-3</v>
      </c>
      <c r="Q14" s="408">
        <f t="shared" si="1"/>
        <v>1.3938311680856333E-2</v>
      </c>
    </row>
    <row r="15" spans="1:18" ht="19.5" customHeight="1" x14ac:dyDescent="0.25">
      <c r="A15" s="2109" t="s">
        <v>883</v>
      </c>
      <c r="B15" s="185" t="s">
        <v>640</v>
      </c>
      <c r="C15" s="407">
        <v>6.8682320000000008</v>
      </c>
      <c r="D15" s="407">
        <v>6.86</v>
      </c>
      <c r="E15" s="407">
        <v>6.86</v>
      </c>
      <c r="F15" s="407">
        <v>6.86</v>
      </c>
      <c r="G15" s="407">
        <v>6.86</v>
      </c>
      <c r="H15" s="407">
        <v>6.86</v>
      </c>
      <c r="I15" s="407">
        <v>6.86</v>
      </c>
      <c r="J15" s="407">
        <v>6.86</v>
      </c>
      <c r="K15" s="407">
        <v>6.86</v>
      </c>
      <c r="L15" s="407">
        <v>6.86</v>
      </c>
      <c r="M15" s="407">
        <v>6.86</v>
      </c>
      <c r="N15" s="407">
        <v>6.86</v>
      </c>
      <c r="O15" s="407">
        <v>6.86</v>
      </c>
      <c r="P15" s="408">
        <f t="shared" si="0"/>
        <v>0</v>
      </c>
      <c r="Q15" s="408">
        <f t="shared" si="1"/>
        <v>-1.1985617259289523E-3</v>
      </c>
    </row>
    <row r="16" spans="1:18" ht="18" customHeight="1" x14ac:dyDescent="0.25">
      <c r="A16" s="2102" t="s">
        <v>883</v>
      </c>
      <c r="B16" s="185" t="s">
        <v>641</v>
      </c>
      <c r="C16" s="407">
        <v>1820.6721260000004</v>
      </c>
      <c r="D16" s="407">
        <v>1822.7548220000001</v>
      </c>
      <c r="E16" s="407">
        <v>1823.643192</v>
      </c>
      <c r="F16" s="407">
        <v>1825.2580360000002</v>
      </c>
      <c r="G16" s="407">
        <v>1826.49901</v>
      </c>
      <c r="H16" s="407">
        <v>1827.8161299999999</v>
      </c>
      <c r="I16" s="407">
        <v>1830.1752840000001</v>
      </c>
      <c r="J16" s="407">
        <v>1832.4226200000003</v>
      </c>
      <c r="K16" s="407">
        <v>1834.1547700000001</v>
      </c>
      <c r="L16" s="407">
        <v>1835.6413320000001</v>
      </c>
      <c r="M16" s="407">
        <v>1836.7869519999999</v>
      </c>
      <c r="N16" s="407">
        <v>1837.7658739999999</v>
      </c>
      <c r="O16" s="407">
        <v>1838.820256</v>
      </c>
      <c r="P16" s="408">
        <f t="shared" si="0"/>
        <v>1.7317783951488318E-3</v>
      </c>
      <c r="Q16" s="408">
        <f t="shared" si="1"/>
        <v>9.9678188844857275E-3</v>
      </c>
    </row>
    <row r="17" spans="1:17" ht="21" customHeight="1" thickBot="1" x14ac:dyDescent="0.3">
      <c r="A17" s="2103" t="s">
        <v>883</v>
      </c>
      <c r="B17" s="233" t="s">
        <v>643</v>
      </c>
      <c r="C17" s="409">
        <v>1244.9699499999999</v>
      </c>
      <c r="D17" s="409">
        <v>1246.4057480000001</v>
      </c>
      <c r="E17" s="409">
        <v>1247.2001360000002</v>
      </c>
      <c r="F17" s="409">
        <v>1247.903286</v>
      </c>
      <c r="G17" s="409">
        <v>1248.4369940000001</v>
      </c>
      <c r="H17" s="409">
        <v>1249.3802440000002</v>
      </c>
      <c r="I17" s="409">
        <v>1250.512144</v>
      </c>
      <c r="J17" s="409">
        <v>1251.6776580000001</v>
      </c>
      <c r="K17" s="409">
        <v>1252.9076560000001</v>
      </c>
      <c r="L17" s="409">
        <v>1253.9565499999999</v>
      </c>
      <c r="M17" s="409">
        <v>1254.7077199999999</v>
      </c>
      <c r="N17" s="409">
        <v>1255.4033240000001</v>
      </c>
      <c r="O17" s="409">
        <v>1255.9411479999999</v>
      </c>
      <c r="P17" s="410">
        <f t="shared" si="0"/>
        <v>1.5826688731758734E-3</v>
      </c>
      <c r="Q17" s="410">
        <f t="shared" si="1"/>
        <v>8.8124199302962759E-3</v>
      </c>
    </row>
    <row r="18" spans="1:17" ht="26.25" thickBot="1" x14ac:dyDescent="0.3">
      <c r="A18" s="68" t="s">
        <v>885</v>
      </c>
      <c r="B18" s="189" t="s">
        <v>1018</v>
      </c>
      <c r="C18" s="407">
        <v>726.00134600000013</v>
      </c>
      <c r="D18" s="407">
        <v>726.20165799999995</v>
      </c>
      <c r="E18" s="407">
        <v>726.38619200000005</v>
      </c>
      <c r="F18" s="407">
        <v>726.58307400000001</v>
      </c>
      <c r="G18" s="407">
        <v>726.75183000000004</v>
      </c>
      <c r="H18" s="407">
        <v>726.75183000000004</v>
      </c>
      <c r="I18" s="407">
        <v>726.75183000000004</v>
      </c>
      <c r="J18" s="407">
        <v>726.75183000000004</v>
      </c>
      <c r="K18" s="407">
        <v>726.75183000000004</v>
      </c>
      <c r="L18" s="407">
        <v>726.75183000000004</v>
      </c>
      <c r="M18" s="407">
        <v>726.75183000000004</v>
      </c>
      <c r="N18" s="407">
        <v>726.75183000000004</v>
      </c>
      <c r="O18" s="407">
        <v>726.75183000000004</v>
      </c>
      <c r="P18" s="408">
        <f t="shared" si="0"/>
        <v>0</v>
      </c>
      <c r="Q18" s="408">
        <f t="shared" si="1"/>
        <v>1.0337226013902112E-3</v>
      </c>
    </row>
    <row r="19" spans="1:17" ht="15" customHeight="1" x14ac:dyDescent="0.25">
      <c r="A19" s="2101" t="s">
        <v>886</v>
      </c>
      <c r="B19" s="172" t="s">
        <v>1019</v>
      </c>
      <c r="C19" s="405">
        <v>1421.540176</v>
      </c>
      <c r="D19" s="405">
        <v>1421.9668680000002</v>
      </c>
      <c r="E19" s="405">
        <v>1422.30438</v>
      </c>
      <c r="F19" s="405">
        <v>1422.5774080000001</v>
      </c>
      <c r="G19" s="405">
        <v>1422.974602</v>
      </c>
      <c r="H19" s="405">
        <v>1423.605722</v>
      </c>
      <c r="I19" s="405">
        <v>1424.1716719999999</v>
      </c>
      <c r="J19" s="405">
        <v>1424.8412080000001</v>
      </c>
      <c r="K19" s="405">
        <v>1425.4380280000003</v>
      </c>
      <c r="L19" s="405">
        <v>1426.126086</v>
      </c>
      <c r="M19" s="405">
        <v>1426.8223760000001</v>
      </c>
      <c r="N19" s="405">
        <v>1427.447322</v>
      </c>
      <c r="O19" s="405">
        <v>1428.0413980000001</v>
      </c>
      <c r="P19" s="406">
        <f t="shared" si="0"/>
        <v>1.3430172961579818E-3</v>
      </c>
      <c r="Q19" s="406">
        <f t="shared" si="1"/>
        <v>4.5733649387902338E-3</v>
      </c>
    </row>
    <row r="20" spans="1:17" ht="15" customHeight="1" x14ac:dyDescent="0.25">
      <c r="A20" s="2102"/>
      <c r="B20" s="189" t="s">
        <v>647</v>
      </c>
      <c r="C20" s="407">
        <v>1122.0998040000002</v>
      </c>
      <c r="D20" s="407">
        <v>1123.4011460000002</v>
      </c>
      <c r="E20" s="407">
        <v>1124.4493540000001</v>
      </c>
      <c r="F20" s="407">
        <v>1125.7232560000002</v>
      </c>
      <c r="G20" s="407">
        <v>1126.85447</v>
      </c>
      <c r="H20" s="407">
        <v>1127.9225719999999</v>
      </c>
      <c r="I20" s="407">
        <v>1128.9364800000001</v>
      </c>
      <c r="J20" s="407">
        <v>1130.031336</v>
      </c>
      <c r="K20" s="407">
        <v>1131.0198620000001</v>
      </c>
      <c r="L20" s="407">
        <v>1132.203898</v>
      </c>
      <c r="M20" s="407">
        <v>1133.4476159999999</v>
      </c>
      <c r="N20" s="407">
        <v>1134.796292</v>
      </c>
      <c r="O20" s="407">
        <v>1136.1758380000001</v>
      </c>
      <c r="P20" s="408">
        <f t="shared" si="0"/>
        <v>3.5081490242317923E-3</v>
      </c>
      <c r="Q20" s="408">
        <f t="shared" si="1"/>
        <v>1.2544369003383174E-2</v>
      </c>
    </row>
    <row r="21" spans="1:17" ht="15.75" customHeight="1" x14ac:dyDescent="0.25">
      <c r="A21" s="2102"/>
      <c r="B21" s="189" t="s">
        <v>649</v>
      </c>
      <c r="C21" s="407">
        <v>918.28645999999992</v>
      </c>
      <c r="D21" s="407">
        <v>918.76734599999997</v>
      </c>
      <c r="E21" s="407">
        <v>919.14601800000003</v>
      </c>
      <c r="F21" s="407">
        <v>919.53223600000001</v>
      </c>
      <c r="G21" s="407">
        <v>919.84093600000006</v>
      </c>
      <c r="H21" s="407">
        <v>920.31016000000011</v>
      </c>
      <c r="I21" s="407">
        <v>920.71695800000009</v>
      </c>
      <c r="J21" s="407">
        <v>921.151882</v>
      </c>
      <c r="K21" s="407">
        <v>921.57514399999991</v>
      </c>
      <c r="L21" s="407">
        <v>921.97096600000009</v>
      </c>
      <c r="M21" s="407">
        <v>922.42578400000014</v>
      </c>
      <c r="N21" s="407">
        <v>922.87237000000016</v>
      </c>
      <c r="O21" s="407">
        <v>923.33679199999995</v>
      </c>
      <c r="P21" s="408">
        <f t="shared" si="0"/>
        <v>1.4814197522136029E-3</v>
      </c>
      <c r="Q21" s="408">
        <f t="shared" si="1"/>
        <v>5.4997347995308851E-3</v>
      </c>
    </row>
    <row r="22" spans="1:17" ht="15.75" thickBot="1" x14ac:dyDescent="0.3">
      <c r="A22" s="2103"/>
      <c r="B22" s="229" t="s">
        <v>636</v>
      </c>
      <c r="C22" s="409">
        <v>687.92217199999993</v>
      </c>
      <c r="D22" s="409">
        <v>688.35092199999997</v>
      </c>
      <c r="E22" s="409">
        <v>688.64658800000007</v>
      </c>
      <c r="F22" s="409">
        <v>689.11649800000009</v>
      </c>
      <c r="G22" s="409">
        <v>689.44577800000002</v>
      </c>
      <c r="H22" s="409">
        <v>689.6803900000001</v>
      </c>
      <c r="I22" s="409">
        <v>689.931466</v>
      </c>
      <c r="J22" s="409">
        <v>690.2971040000001</v>
      </c>
      <c r="K22" s="409">
        <v>690.71625000000006</v>
      </c>
      <c r="L22" s="409">
        <v>691.15597600000001</v>
      </c>
      <c r="M22" s="409">
        <v>691.65607</v>
      </c>
      <c r="N22" s="409">
        <v>691.97368800000004</v>
      </c>
      <c r="O22" s="409">
        <v>692.35373200000004</v>
      </c>
      <c r="P22" s="410">
        <f t="shared" si="0"/>
        <v>1.7329749601991819E-3</v>
      </c>
      <c r="Q22" s="410">
        <f t="shared" si="1"/>
        <v>6.4419496570610676E-3</v>
      </c>
    </row>
    <row r="23" spans="1:17" ht="19.5" customHeight="1" x14ac:dyDescent="0.25">
      <c r="A23" s="2110" t="s">
        <v>887</v>
      </c>
      <c r="B23" s="189" t="s">
        <v>1020</v>
      </c>
      <c r="C23" s="407">
        <v>1517.766768</v>
      </c>
      <c r="D23" s="407">
        <v>1519.9461900000001</v>
      </c>
      <c r="E23" s="407">
        <v>1521.9877260000001</v>
      </c>
      <c r="F23" s="407">
        <v>1523.939396</v>
      </c>
      <c r="G23" s="407">
        <v>1526.0762860000002</v>
      </c>
      <c r="H23" s="407">
        <v>1526.4110540000001</v>
      </c>
      <c r="I23" s="407">
        <v>1529.4815900000001</v>
      </c>
      <c r="J23" s="407">
        <v>1532.62347</v>
      </c>
      <c r="K23" s="407">
        <v>1533.702548</v>
      </c>
      <c r="L23" s="407">
        <v>1535.958116</v>
      </c>
      <c r="M23" s="407">
        <v>1537.8020840000001</v>
      </c>
      <c r="N23" s="407">
        <v>1539.639878</v>
      </c>
      <c r="O23" s="407">
        <v>1540.5433399999999</v>
      </c>
      <c r="P23" s="406">
        <f t="shared" si="0"/>
        <v>2.9852532775704447E-3</v>
      </c>
      <c r="Q23" s="406">
        <f t="shared" si="1"/>
        <v>1.500663506423537E-2</v>
      </c>
    </row>
    <row r="24" spans="1:17" ht="23.25" customHeight="1" thickBot="1" x14ac:dyDescent="0.3">
      <c r="A24" s="2111" t="s">
        <v>887</v>
      </c>
      <c r="B24" s="185" t="s">
        <v>1021</v>
      </c>
      <c r="C24" s="407">
        <v>764.13745800000004</v>
      </c>
      <c r="D24" s="407">
        <v>765.39077999999995</v>
      </c>
      <c r="E24" s="407">
        <v>765.9100820000001</v>
      </c>
      <c r="F24" s="407">
        <v>766.78336000000002</v>
      </c>
      <c r="G24" s="407">
        <v>767.71014600000012</v>
      </c>
      <c r="H24" s="407">
        <v>767.8569500000001</v>
      </c>
      <c r="I24" s="407">
        <v>769.18298800000002</v>
      </c>
      <c r="J24" s="407">
        <v>770.23256800000001</v>
      </c>
      <c r="K24" s="407">
        <v>770.99745800000005</v>
      </c>
      <c r="L24" s="407">
        <v>772.15817000000004</v>
      </c>
      <c r="M24" s="407">
        <v>773.06506200000001</v>
      </c>
      <c r="N24" s="407">
        <v>774.03094999999996</v>
      </c>
      <c r="O24" s="407">
        <v>774.44323600000007</v>
      </c>
      <c r="P24" s="408">
        <f t="shared" si="0"/>
        <v>2.9593237354466231E-3</v>
      </c>
      <c r="Q24" s="408">
        <f t="shared" si="1"/>
        <v>1.3486811688270922E-2</v>
      </c>
    </row>
    <row r="25" spans="1:17" ht="23.25" customHeight="1" thickBot="1" x14ac:dyDescent="0.3">
      <c r="A25" s="411" t="s">
        <v>1116</v>
      </c>
      <c r="B25" s="235" t="s">
        <v>645</v>
      </c>
      <c r="C25" s="412">
        <v>696.0059960000001</v>
      </c>
      <c r="D25" s="412">
        <v>696.75167800000008</v>
      </c>
      <c r="E25" s="412">
        <v>697.29773399999999</v>
      </c>
      <c r="F25" s="412">
        <v>697.65308200000004</v>
      </c>
      <c r="G25" s="412">
        <v>698.15180400000008</v>
      </c>
      <c r="H25" s="412">
        <v>698.5723220000001</v>
      </c>
      <c r="I25" s="412">
        <v>699.23774200000003</v>
      </c>
      <c r="J25" s="412">
        <v>700.19059600000003</v>
      </c>
      <c r="K25" s="412">
        <v>700.74831400000005</v>
      </c>
      <c r="L25" s="412">
        <v>701.20999200000006</v>
      </c>
      <c r="M25" s="412">
        <v>701.77937200000008</v>
      </c>
      <c r="N25" s="412">
        <v>702.25477000000001</v>
      </c>
      <c r="O25" s="412">
        <v>702.79396599999995</v>
      </c>
      <c r="P25" s="413">
        <f t="shared" si="0"/>
        <v>2.2589153293182083E-3</v>
      </c>
      <c r="Q25" s="413">
        <f t="shared" si="1"/>
        <v>9.7527464404198305E-3</v>
      </c>
    </row>
    <row r="26" spans="1:17" x14ac:dyDescent="0.25">
      <c r="A26" s="69" t="s">
        <v>935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</row>
    <row r="27" spans="1:17" x14ac:dyDescent="0.25">
      <c r="A27" s="4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</row>
    <row r="28" spans="1:17" x14ac:dyDescent="0.25">
      <c r="A28" s="2108" t="s">
        <v>1146</v>
      </c>
      <c r="B28" s="2108"/>
      <c r="C28" s="2108"/>
      <c r="D28" s="2108"/>
      <c r="E28" s="2108"/>
      <c r="F28" s="2108"/>
      <c r="G28" s="2108"/>
      <c r="H28" s="2108"/>
      <c r="I28" s="2108"/>
      <c r="J28" s="2108"/>
      <c r="K28" s="2108"/>
      <c r="L28" s="2108"/>
      <c r="M28" s="2108"/>
      <c r="N28" s="2108"/>
      <c r="O28" s="2108"/>
      <c r="P28" s="2108"/>
      <c r="Q28" s="2108"/>
    </row>
    <row r="29" spans="1:17" x14ac:dyDescent="0.25">
      <c r="A29" s="2090" t="s">
        <v>2312</v>
      </c>
      <c r="B29" s="2090"/>
      <c r="C29" s="2090"/>
      <c r="D29" s="2090"/>
      <c r="E29" s="2090"/>
      <c r="F29" s="2090"/>
      <c r="G29" s="2090"/>
      <c r="H29" s="2090"/>
      <c r="I29" s="2090"/>
      <c r="J29" s="2090"/>
      <c r="K29" s="2090"/>
      <c r="L29" s="2090"/>
      <c r="M29" s="2090"/>
      <c r="N29" s="2090"/>
      <c r="O29" s="2090"/>
      <c r="P29" s="2090"/>
      <c r="Q29" s="2090"/>
    </row>
    <row r="30" spans="1:17" x14ac:dyDescent="0.25">
      <c r="A30" s="2107" t="s">
        <v>1000</v>
      </c>
      <c r="B30" s="2107"/>
      <c r="C30" s="2107"/>
      <c r="D30" s="2107"/>
      <c r="E30" s="2107"/>
      <c r="F30" s="2107"/>
      <c r="G30" s="2107"/>
      <c r="H30" s="2107"/>
      <c r="I30" s="2107"/>
      <c r="J30" s="2107"/>
      <c r="K30" s="2107"/>
      <c r="L30" s="2107"/>
      <c r="M30" s="2107"/>
      <c r="N30" s="2107"/>
      <c r="O30" s="2107"/>
      <c r="P30" s="2107"/>
      <c r="Q30" s="2107"/>
    </row>
    <row r="31" spans="1:17" ht="6" customHeight="1" x14ac:dyDescent="0.25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415"/>
      <c r="P31" s="415"/>
      <c r="Q31" s="415"/>
    </row>
    <row r="32" spans="1:17" ht="27" customHeight="1" thickBot="1" x14ac:dyDescent="0.3">
      <c r="A32" s="1359" t="s">
        <v>872</v>
      </c>
      <c r="B32" s="1360" t="s">
        <v>913</v>
      </c>
      <c r="C32" s="403">
        <v>44896</v>
      </c>
      <c r="D32" s="403">
        <v>44927</v>
      </c>
      <c r="E32" s="403">
        <v>44958</v>
      </c>
      <c r="F32" s="403">
        <v>44986</v>
      </c>
      <c r="G32" s="403">
        <v>45017</v>
      </c>
      <c r="H32" s="403">
        <v>45047</v>
      </c>
      <c r="I32" s="403">
        <v>45078</v>
      </c>
      <c r="J32" s="403">
        <v>45108</v>
      </c>
      <c r="K32" s="403">
        <v>45139</v>
      </c>
      <c r="L32" s="403">
        <v>45170</v>
      </c>
      <c r="M32" s="403">
        <v>45200</v>
      </c>
      <c r="N32" s="403">
        <v>45231</v>
      </c>
      <c r="O32" s="403">
        <v>45261</v>
      </c>
      <c r="P32" s="1361" t="s">
        <v>1145</v>
      </c>
      <c r="Q32" s="416" t="s">
        <v>1110</v>
      </c>
    </row>
    <row r="33" spans="1:20" x14ac:dyDescent="0.25">
      <c r="A33" s="2092" t="s">
        <v>880</v>
      </c>
      <c r="B33" s="295" t="s">
        <v>1022</v>
      </c>
      <c r="C33" s="417">
        <v>1732.502</v>
      </c>
      <c r="D33" s="417">
        <v>1737.0817</v>
      </c>
      <c r="E33" s="417">
        <v>1741.4168</v>
      </c>
      <c r="F33" s="417">
        <v>1745.0609999999999</v>
      </c>
      <c r="G33" s="417">
        <v>1747.5761</v>
      </c>
      <c r="H33" s="417">
        <v>1751.3089</v>
      </c>
      <c r="I33" s="417">
        <v>1754.4594999999999</v>
      </c>
      <c r="J33" s="417">
        <v>1758.0571</v>
      </c>
      <c r="K33" s="417">
        <v>1761.6524999999999</v>
      </c>
      <c r="L33" s="417">
        <v>1765.1575</v>
      </c>
      <c r="M33" s="417">
        <v>1768.7327</v>
      </c>
      <c r="N33" s="417">
        <v>1772.1857</v>
      </c>
      <c r="O33" s="417">
        <v>1774.6714999999999</v>
      </c>
      <c r="P33" s="406">
        <f>(O33-L33)/L33</f>
        <v>5.3898873046738871E-3</v>
      </c>
      <c r="Q33" s="406">
        <f>(O33-C33)/C33</f>
        <v>2.4340231641868219E-2</v>
      </c>
      <c r="T33" s="418"/>
    </row>
    <row r="34" spans="1:20" x14ac:dyDescent="0.25">
      <c r="A34" s="2093"/>
      <c r="B34" s="232" t="s">
        <v>1023</v>
      </c>
      <c r="C34" s="419">
        <v>548960.26399999997</v>
      </c>
      <c r="D34" s="419">
        <v>550174.17579999997</v>
      </c>
      <c r="E34" s="419">
        <v>551107.57669999998</v>
      </c>
      <c r="F34" s="419">
        <v>551982.91879999998</v>
      </c>
      <c r="G34" s="419">
        <v>553164.73470000003</v>
      </c>
      <c r="H34" s="419">
        <v>554265.81220000004</v>
      </c>
      <c r="I34" s="419">
        <v>555359.37250000006</v>
      </c>
      <c r="J34" s="419">
        <v>556682.15910000005</v>
      </c>
      <c r="K34" s="419">
        <v>557920.41599999997</v>
      </c>
      <c r="L34" s="419">
        <v>559753.5919</v>
      </c>
      <c r="M34" s="419">
        <v>561404.84869999997</v>
      </c>
      <c r="N34" s="419">
        <v>562973.23719999997</v>
      </c>
      <c r="O34" s="419">
        <v>564383.24129999999</v>
      </c>
      <c r="P34" s="408">
        <f t="shared" ref="P34:P59" si="2">(O34-L34)/L34</f>
        <v>8.2708703740253658E-3</v>
      </c>
      <c r="Q34" s="408">
        <f t="shared" ref="Q34:Q59" si="3">(O34-C34)/C34</f>
        <v>2.8094888303245257E-2</v>
      </c>
      <c r="T34" s="418"/>
    </row>
    <row r="35" spans="1:20" x14ac:dyDescent="0.25">
      <c r="A35" s="2093"/>
      <c r="B35" s="232" t="s">
        <v>1024</v>
      </c>
      <c r="C35" s="419">
        <v>5707.2312000000002</v>
      </c>
      <c r="D35" s="419">
        <v>5732.5756000000001</v>
      </c>
      <c r="E35" s="419">
        <v>5749.3670000000002</v>
      </c>
      <c r="F35" s="419">
        <v>5751.3762999999999</v>
      </c>
      <c r="G35" s="419">
        <v>5764.5006000000003</v>
      </c>
      <c r="H35" s="419">
        <v>5776.1535000000003</v>
      </c>
      <c r="I35" s="419">
        <v>5789.0155000000004</v>
      </c>
      <c r="J35" s="419">
        <v>5802.9639999999999</v>
      </c>
      <c r="K35" s="419">
        <v>5820.0573999999997</v>
      </c>
      <c r="L35" s="419">
        <v>5835.5852999999997</v>
      </c>
      <c r="M35" s="419">
        <v>5856.5604000000003</v>
      </c>
      <c r="N35" s="419">
        <v>5873.4571999999998</v>
      </c>
      <c r="O35" s="419">
        <v>5890.8936000000003</v>
      </c>
      <c r="P35" s="408">
        <f t="shared" si="2"/>
        <v>9.4777639528293087E-3</v>
      </c>
      <c r="Q35" s="408">
        <f t="shared" si="3"/>
        <v>3.2180648297549283E-2</v>
      </c>
      <c r="T35" s="418"/>
    </row>
    <row r="36" spans="1:20" ht="15.75" thickBot="1" x14ac:dyDescent="0.3">
      <c r="A36" s="2094" t="s">
        <v>880</v>
      </c>
      <c r="B36" s="256" t="s">
        <v>1025</v>
      </c>
      <c r="C36" s="419">
        <v>2292.413</v>
      </c>
      <c r="D36" s="419">
        <v>2299.0837999999999</v>
      </c>
      <c r="E36" s="419">
        <v>2304.7656000000002</v>
      </c>
      <c r="F36" s="419">
        <v>2310.9899</v>
      </c>
      <c r="G36" s="419">
        <v>2315.6867999999999</v>
      </c>
      <c r="H36" s="419">
        <v>2322.4367999999999</v>
      </c>
      <c r="I36" s="419">
        <v>2327.7658000000001</v>
      </c>
      <c r="J36" s="419">
        <v>2333.8254999999999</v>
      </c>
      <c r="K36" s="419">
        <v>2338.3642</v>
      </c>
      <c r="L36" s="419">
        <v>2343.5239000000001</v>
      </c>
      <c r="M36" s="419">
        <v>2349.7301000000002</v>
      </c>
      <c r="N36" s="419">
        <v>2356.0102000000002</v>
      </c>
      <c r="O36" s="419">
        <v>2363.2964999999999</v>
      </c>
      <c r="P36" s="410">
        <f t="shared" si="2"/>
        <v>8.4371232569890927E-3</v>
      </c>
      <c r="Q36" s="410">
        <f t="shared" si="3"/>
        <v>3.0920911720531994E-2</v>
      </c>
      <c r="T36" s="418"/>
    </row>
    <row r="37" spans="1:20" x14ac:dyDescent="0.25">
      <c r="A37" s="2095" t="s">
        <v>894</v>
      </c>
      <c r="B37" s="255" t="s">
        <v>652</v>
      </c>
      <c r="C37" s="417">
        <v>8177.3069999999998</v>
      </c>
      <c r="D37" s="417">
        <v>8218.1666000000005</v>
      </c>
      <c r="E37" s="417">
        <v>8263.0805999999993</v>
      </c>
      <c r="F37" s="417">
        <v>8309.0010999999995</v>
      </c>
      <c r="G37" s="417">
        <v>8346.9626000000007</v>
      </c>
      <c r="H37" s="417">
        <v>8364.1594999999998</v>
      </c>
      <c r="I37" s="417">
        <v>8390.3471000000009</v>
      </c>
      <c r="J37" s="417">
        <v>8419.8454000000002</v>
      </c>
      <c r="K37" s="417">
        <v>8472.4840000000004</v>
      </c>
      <c r="L37" s="417">
        <v>8512.8201000000008</v>
      </c>
      <c r="M37" s="417">
        <v>8565.7837999999992</v>
      </c>
      <c r="N37" s="417">
        <v>8602.2237000000005</v>
      </c>
      <c r="O37" s="417">
        <v>8623.2577999999994</v>
      </c>
      <c r="P37" s="406">
        <f t="shared" si="2"/>
        <v>1.2973103942370235E-2</v>
      </c>
      <c r="Q37" s="406">
        <f t="shared" si="3"/>
        <v>5.4535166650830115E-2</v>
      </c>
      <c r="T37" s="418"/>
    </row>
    <row r="38" spans="1:20" x14ac:dyDescent="0.25">
      <c r="A38" s="2096" t="s">
        <v>894</v>
      </c>
      <c r="B38" s="232" t="s">
        <v>1026</v>
      </c>
      <c r="C38" s="419">
        <v>474.55239999999998</v>
      </c>
      <c r="D38" s="419">
        <v>476.11290000000002</v>
      </c>
      <c r="E38" s="419">
        <v>476.69110000000001</v>
      </c>
      <c r="F38" s="419">
        <v>478.5034</v>
      </c>
      <c r="G38" s="419">
        <v>480.20679999999999</v>
      </c>
      <c r="H38" s="419">
        <v>481.92009999999999</v>
      </c>
      <c r="I38" s="419">
        <v>483.33859999999999</v>
      </c>
      <c r="J38" s="419">
        <v>485.11680000000001</v>
      </c>
      <c r="K38" s="419">
        <v>486.87389999999999</v>
      </c>
      <c r="L38" s="419">
        <v>488.59649999999999</v>
      </c>
      <c r="M38" s="419">
        <v>490.22379999999998</v>
      </c>
      <c r="N38" s="419">
        <v>491.8673</v>
      </c>
      <c r="O38" s="419">
        <v>492.9633</v>
      </c>
      <c r="P38" s="408">
        <f t="shared" si="2"/>
        <v>8.9374361052525185E-3</v>
      </c>
      <c r="Q38" s="408">
        <f t="shared" si="3"/>
        <v>3.8796347884870096E-2</v>
      </c>
      <c r="T38" s="418"/>
    </row>
    <row r="39" spans="1:20" x14ac:dyDescent="0.25">
      <c r="A39" s="2093" t="s">
        <v>894</v>
      </c>
      <c r="B39" s="232" t="s">
        <v>1027</v>
      </c>
      <c r="C39" s="419">
        <v>2240.9256999999998</v>
      </c>
      <c r="D39" s="419">
        <v>2246.6649000000002</v>
      </c>
      <c r="E39" s="419">
        <v>2247.8150999999998</v>
      </c>
      <c r="F39" s="419">
        <v>2254.8850000000002</v>
      </c>
      <c r="G39" s="419">
        <v>2261.1943999999999</v>
      </c>
      <c r="H39" s="419">
        <v>2265.1230999999998</v>
      </c>
      <c r="I39" s="419">
        <v>2271.0439999999999</v>
      </c>
      <c r="J39" s="419">
        <v>2277.1217000000001</v>
      </c>
      <c r="K39" s="419">
        <v>2284.2770999999998</v>
      </c>
      <c r="L39" s="419">
        <v>2289.3085000000001</v>
      </c>
      <c r="M39" s="419">
        <v>2294.9892</v>
      </c>
      <c r="N39" s="419">
        <v>2300.7719999999999</v>
      </c>
      <c r="O39" s="419">
        <v>2305.1354999999999</v>
      </c>
      <c r="P39" s="408">
        <f t="shared" si="2"/>
        <v>6.9134413295542166E-3</v>
      </c>
      <c r="Q39" s="408">
        <f t="shared" si="3"/>
        <v>2.8653248075114712E-2</v>
      </c>
      <c r="T39" s="418"/>
    </row>
    <row r="40" spans="1:20" ht="15.75" thickBot="1" x14ac:dyDescent="0.3">
      <c r="A40" s="2094" t="s">
        <v>894</v>
      </c>
      <c r="B40" s="232" t="s">
        <v>1028</v>
      </c>
      <c r="C40" s="420">
        <v>1723.6242999999999</v>
      </c>
      <c r="D40" s="420">
        <v>1727.1639</v>
      </c>
      <c r="E40" s="420">
        <v>1728.7394999999999</v>
      </c>
      <c r="F40" s="420">
        <v>1735.2533000000001</v>
      </c>
      <c r="G40" s="420">
        <v>1739.5735999999999</v>
      </c>
      <c r="H40" s="420">
        <v>1742.4078</v>
      </c>
      <c r="I40" s="420">
        <v>1745.8724</v>
      </c>
      <c r="J40" s="420">
        <v>1750.9708000000001</v>
      </c>
      <c r="K40" s="420">
        <v>1755.7902999999999</v>
      </c>
      <c r="L40" s="420">
        <v>1760.0478000000001</v>
      </c>
      <c r="M40" s="420">
        <v>1763.5866000000001</v>
      </c>
      <c r="N40" s="420">
        <v>1767.0862</v>
      </c>
      <c r="O40" s="420">
        <v>1769.7762</v>
      </c>
      <c r="P40" s="410">
        <f t="shared" si="2"/>
        <v>5.5273498822020432E-3</v>
      </c>
      <c r="Q40" s="410">
        <f t="shared" si="3"/>
        <v>2.6776078754517485E-2</v>
      </c>
      <c r="T40" s="418"/>
    </row>
    <row r="41" spans="1:20" ht="15" customHeight="1" x14ac:dyDescent="0.25">
      <c r="A41" s="2097" t="s">
        <v>882</v>
      </c>
      <c r="B41" s="295" t="s">
        <v>630</v>
      </c>
      <c r="C41" s="417">
        <v>1309.5626999999999</v>
      </c>
      <c r="D41" s="417">
        <v>1313.0821000000001</v>
      </c>
      <c r="E41" s="417">
        <v>1316.4313</v>
      </c>
      <c r="F41" s="417">
        <v>1319.6143999999999</v>
      </c>
      <c r="G41" s="417">
        <v>1322.3225</v>
      </c>
      <c r="H41" s="417">
        <v>1325.3417999999999</v>
      </c>
      <c r="I41" s="417">
        <v>1328.749</v>
      </c>
      <c r="J41" s="417">
        <v>1332.0763999999999</v>
      </c>
      <c r="K41" s="417">
        <v>1335.6659</v>
      </c>
      <c r="L41" s="417">
        <v>1338.7021</v>
      </c>
      <c r="M41" s="417">
        <v>1341.9595999999999</v>
      </c>
      <c r="N41" s="417">
        <v>1345.0715</v>
      </c>
      <c r="O41" s="417">
        <v>1348.5028</v>
      </c>
      <c r="P41" s="406">
        <f t="shared" si="2"/>
        <v>7.3210462581630416E-3</v>
      </c>
      <c r="Q41" s="406">
        <f t="shared" si="3"/>
        <v>2.9735193282459885E-2</v>
      </c>
      <c r="T41" s="418"/>
    </row>
    <row r="42" spans="1:20" x14ac:dyDescent="0.25">
      <c r="A42" s="2098"/>
      <c r="B42" s="232" t="s">
        <v>1029</v>
      </c>
      <c r="C42" s="419">
        <v>115.1588</v>
      </c>
      <c r="D42" s="419">
        <v>115.4957</v>
      </c>
      <c r="E42" s="419">
        <v>115.6157</v>
      </c>
      <c r="F42" s="419">
        <v>115.88849999999999</v>
      </c>
      <c r="G42" s="419">
        <v>116.14570000000001</v>
      </c>
      <c r="H42" s="419">
        <v>116.39109999999999</v>
      </c>
      <c r="I42" s="419">
        <v>116.8107</v>
      </c>
      <c r="J42" s="419">
        <v>117.0805</v>
      </c>
      <c r="K42" s="419">
        <v>117.35939999999999</v>
      </c>
      <c r="L42" s="419">
        <v>117.6193</v>
      </c>
      <c r="M42" s="419">
        <v>117.86199999999999</v>
      </c>
      <c r="N42" s="419">
        <v>118.13890000000001</v>
      </c>
      <c r="O42" s="419">
        <v>118.4141</v>
      </c>
      <c r="P42" s="408">
        <f t="shared" si="2"/>
        <v>6.7573944072104606E-3</v>
      </c>
      <c r="Q42" s="408">
        <f t="shared" si="3"/>
        <v>2.8267922208289817E-2</v>
      </c>
      <c r="T42" s="418"/>
    </row>
    <row r="43" spans="1:20" ht="15.75" customHeight="1" x14ac:dyDescent="0.25">
      <c r="A43" s="2098"/>
      <c r="B43" s="232" t="s">
        <v>631</v>
      </c>
      <c r="C43" s="419">
        <v>1588.1895</v>
      </c>
      <c r="D43" s="419">
        <v>1592.3224</v>
      </c>
      <c r="E43" s="419">
        <v>1595.3439000000001</v>
      </c>
      <c r="F43" s="419">
        <v>1599.4193</v>
      </c>
      <c r="G43" s="419">
        <v>1604.1311000000001</v>
      </c>
      <c r="H43" s="419">
        <v>1608.135</v>
      </c>
      <c r="I43" s="419">
        <v>1609.9077</v>
      </c>
      <c r="J43" s="419">
        <v>1614.2425000000001</v>
      </c>
      <c r="K43" s="419">
        <v>1618.7534000000001</v>
      </c>
      <c r="L43" s="419">
        <v>1622.7417</v>
      </c>
      <c r="M43" s="419">
        <v>1627.2599</v>
      </c>
      <c r="N43" s="419">
        <v>1631.3028999999999</v>
      </c>
      <c r="O43" s="419">
        <v>1635.4718</v>
      </c>
      <c r="P43" s="408">
        <f t="shared" si="2"/>
        <v>7.8448098055285027E-3</v>
      </c>
      <c r="Q43" s="408">
        <f t="shared" si="3"/>
        <v>2.9771195439838936E-2</v>
      </c>
      <c r="T43" s="418"/>
    </row>
    <row r="44" spans="1:20" ht="15.75" thickBot="1" x14ac:dyDescent="0.3">
      <c r="A44" s="2099"/>
      <c r="B44" s="256" t="s">
        <v>634</v>
      </c>
      <c r="C44" s="420">
        <v>71697.381500000003</v>
      </c>
      <c r="D44" s="420">
        <v>71862.496899999998</v>
      </c>
      <c r="E44" s="420">
        <v>72017.9139</v>
      </c>
      <c r="F44" s="420">
        <v>72183.852199999994</v>
      </c>
      <c r="G44" s="420">
        <v>72359.265100000004</v>
      </c>
      <c r="H44" s="420">
        <v>72505.291500000007</v>
      </c>
      <c r="I44" s="420">
        <v>72616.988599999997</v>
      </c>
      <c r="J44" s="420">
        <v>72779.010699999999</v>
      </c>
      <c r="K44" s="420">
        <v>72942.777900000001</v>
      </c>
      <c r="L44" s="420">
        <v>73084.575200000007</v>
      </c>
      <c r="M44" s="420">
        <v>73235.472500000003</v>
      </c>
      <c r="N44" s="420">
        <v>73393.241500000004</v>
      </c>
      <c r="O44" s="420">
        <v>73545.122099999993</v>
      </c>
      <c r="P44" s="410">
        <f t="shared" si="2"/>
        <v>6.3015608798392053E-3</v>
      </c>
      <c r="Q44" s="410">
        <f t="shared" si="3"/>
        <v>2.5771381901861925E-2</v>
      </c>
      <c r="T44" s="418"/>
    </row>
    <row r="45" spans="1:20" x14ac:dyDescent="0.25">
      <c r="A45" s="2092" t="s">
        <v>883</v>
      </c>
      <c r="B45" s="232" t="s">
        <v>1030</v>
      </c>
      <c r="C45" s="419">
        <v>581.53200000000004</v>
      </c>
      <c r="D45" s="419">
        <v>582.88909999999998</v>
      </c>
      <c r="E45" s="419">
        <v>583.94399999999996</v>
      </c>
      <c r="F45" s="419">
        <v>584.99720000000002</v>
      </c>
      <c r="G45" s="419">
        <v>586.21609999999998</v>
      </c>
      <c r="H45" s="419">
        <v>587.33249999999998</v>
      </c>
      <c r="I45" s="419">
        <v>588.52179999999998</v>
      </c>
      <c r="J45" s="419">
        <v>589.99130000000002</v>
      </c>
      <c r="K45" s="419">
        <v>591.25779999999997</v>
      </c>
      <c r="L45" s="419">
        <v>592.4434</v>
      </c>
      <c r="M45" s="419">
        <v>593.73929999999996</v>
      </c>
      <c r="N45" s="419">
        <v>594.91849999999999</v>
      </c>
      <c r="O45" s="419">
        <v>596.21360000000004</v>
      </c>
      <c r="P45" s="408">
        <f t="shared" si="2"/>
        <v>6.3638146698909047E-3</v>
      </c>
      <c r="Q45" s="408">
        <f t="shared" si="3"/>
        <v>2.5246418081894036E-2</v>
      </c>
      <c r="T45" s="418"/>
    </row>
    <row r="46" spans="1:20" x14ac:dyDescent="0.25">
      <c r="A46" s="2100" t="s">
        <v>883</v>
      </c>
      <c r="B46" s="232" t="s">
        <v>1031</v>
      </c>
      <c r="C46" s="419">
        <v>410.86950000000002</v>
      </c>
      <c r="D46" s="419">
        <v>411.8227</v>
      </c>
      <c r="E46" s="419">
        <v>412.73450000000003</v>
      </c>
      <c r="F46" s="419">
        <v>413.51609999999999</v>
      </c>
      <c r="G46" s="419">
        <v>414.2414</v>
      </c>
      <c r="H46" s="419">
        <v>415.0634</v>
      </c>
      <c r="I46" s="419">
        <v>415.92809999999997</v>
      </c>
      <c r="J46" s="419">
        <v>416.84120000000001</v>
      </c>
      <c r="K46" s="419">
        <v>417.63799999999998</v>
      </c>
      <c r="L46" s="419">
        <v>418.37819999999999</v>
      </c>
      <c r="M46" s="419">
        <v>419.27390000000003</v>
      </c>
      <c r="N46" s="419">
        <v>420.18270000000001</v>
      </c>
      <c r="O46" s="419">
        <v>421.03550000000001</v>
      </c>
      <c r="P46" s="408">
        <f t="shared" si="2"/>
        <v>6.351430356553044E-3</v>
      </c>
      <c r="Q46" s="408">
        <f t="shared" si="3"/>
        <v>2.4742649430050164E-2</v>
      </c>
      <c r="T46" s="418"/>
    </row>
    <row r="47" spans="1:20" x14ac:dyDescent="0.25">
      <c r="A47" s="2093" t="s">
        <v>883</v>
      </c>
      <c r="B47" s="232" t="s">
        <v>1032</v>
      </c>
      <c r="C47" s="419">
        <v>6369.0572000000002</v>
      </c>
      <c r="D47" s="419">
        <v>6384.0221000000001</v>
      </c>
      <c r="E47" s="419">
        <v>6397.8198000000002</v>
      </c>
      <c r="F47" s="419">
        <v>6409.7151000000003</v>
      </c>
      <c r="G47" s="419">
        <v>6420.1905999999999</v>
      </c>
      <c r="H47" s="419">
        <v>6432.3194999999996</v>
      </c>
      <c r="I47" s="419">
        <v>6443.5532999999996</v>
      </c>
      <c r="J47" s="419">
        <v>6457.4026000000003</v>
      </c>
      <c r="K47" s="419">
        <v>6471.3841000000002</v>
      </c>
      <c r="L47" s="419">
        <v>6482.5158000000001</v>
      </c>
      <c r="M47" s="419">
        <v>6495.4494000000004</v>
      </c>
      <c r="N47" s="419">
        <v>6506.9708000000001</v>
      </c>
      <c r="O47" s="419">
        <v>6518.5392000000002</v>
      </c>
      <c r="P47" s="408">
        <f t="shared" si="2"/>
        <v>5.5570092092949528E-3</v>
      </c>
      <c r="Q47" s="408">
        <f t="shared" si="3"/>
        <v>2.3470035722084576E-2</v>
      </c>
      <c r="T47" s="418"/>
    </row>
    <row r="48" spans="1:20" ht="15.75" thickBot="1" x14ac:dyDescent="0.3">
      <c r="A48" s="2094" t="s">
        <v>883</v>
      </c>
      <c r="B48" s="256" t="s">
        <v>639</v>
      </c>
      <c r="C48" s="419">
        <v>1710.7809</v>
      </c>
      <c r="D48" s="419">
        <v>1714.5859</v>
      </c>
      <c r="E48" s="419">
        <v>1717.6446000000001</v>
      </c>
      <c r="F48" s="419">
        <v>1720.8090999999999</v>
      </c>
      <c r="G48" s="419">
        <v>1724.2008000000001</v>
      </c>
      <c r="H48" s="419">
        <v>1727.7329999999999</v>
      </c>
      <c r="I48" s="419">
        <v>1730.9812999999999</v>
      </c>
      <c r="J48" s="419">
        <v>1734.6032</v>
      </c>
      <c r="K48" s="419">
        <v>1737.9319</v>
      </c>
      <c r="L48" s="419">
        <v>1741.1461999999999</v>
      </c>
      <c r="M48" s="419">
        <v>1744.8407999999999</v>
      </c>
      <c r="N48" s="419">
        <v>1748.2554</v>
      </c>
      <c r="O48" s="419">
        <v>1751.9839999999999</v>
      </c>
      <c r="P48" s="408">
        <f t="shared" si="2"/>
        <v>6.224520376290065E-3</v>
      </c>
      <c r="Q48" s="408">
        <f t="shared" si="3"/>
        <v>2.4084381582702933E-2</v>
      </c>
      <c r="T48" s="418"/>
    </row>
    <row r="49" spans="1:20" ht="26.25" thickBot="1" x14ac:dyDescent="0.3">
      <c r="A49" s="421" t="s">
        <v>1133</v>
      </c>
      <c r="B49" s="256" t="s">
        <v>646</v>
      </c>
      <c r="C49" s="422">
        <v>1029.1347000000001</v>
      </c>
      <c r="D49" s="422">
        <v>1031.6867999999999</v>
      </c>
      <c r="E49" s="422">
        <v>1034.5537999999999</v>
      </c>
      <c r="F49" s="422">
        <v>1037.6601000000001</v>
      </c>
      <c r="G49" s="422">
        <v>1040.6361999999999</v>
      </c>
      <c r="H49" s="422">
        <v>1044.8696</v>
      </c>
      <c r="I49" s="422">
        <v>1047.2171000000001</v>
      </c>
      <c r="J49" s="422">
        <v>1050.3676</v>
      </c>
      <c r="K49" s="422">
        <v>1053.5597</v>
      </c>
      <c r="L49" s="422">
        <v>1056.5311999999999</v>
      </c>
      <c r="M49" s="422">
        <v>1059.731</v>
      </c>
      <c r="N49" s="422">
        <v>1062.8257000000001</v>
      </c>
      <c r="O49" s="422">
        <v>1066.2731000000001</v>
      </c>
      <c r="P49" s="413">
        <f t="shared" si="2"/>
        <v>9.2206458266449829E-3</v>
      </c>
      <c r="Q49" s="413">
        <f t="shared" si="3"/>
        <v>3.6087015625845716E-2</v>
      </c>
      <c r="T49" s="418"/>
    </row>
    <row r="50" spans="1:20" ht="25.5" customHeight="1" thickBot="1" x14ac:dyDescent="0.3">
      <c r="A50" s="423" t="s">
        <v>885</v>
      </c>
      <c r="B50" s="235" t="s">
        <v>650</v>
      </c>
      <c r="C50" s="422">
        <v>109.753</v>
      </c>
      <c r="D50" s="422">
        <v>109.8673</v>
      </c>
      <c r="E50" s="422">
        <v>109.9457</v>
      </c>
      <c r="F50" s="422">
        <v>110.0484</v>
      </c>
      <c r="G50" s="422">
        <v>110.1088</v>
      </c>
      <c r="H50" s="422">
        <v>110.1828</v>
      </c>
      <c r="I50" s="422">
        <v>110.26309999999999</v>
      </c>
      <c r="J50" s="422">
        <v>110.26860000000001</v>
      </c>
      <c r="K50" s="422">
        <v>110.31010000000001</v>
      </c>
      <c r="L50" s="422">
        <v>110.3556</v>
      </c>
      <c r="M50" s="422">
        <v>110.4034</v>
      </c>
      <c r="N50" s="422">
        <v>110.4504</v>
      </c>
      <c r="O50" s="422">
        <v>110.49979999999999</v>
      </c>
      <c r="P50" s="413">
        <f t="shared" si="2"/>
        <v>1.306684934883213E-3</v>
      </c>
      <c r="Q50" s="413">
        <f t="shared" si="3"/>
        <v>6.8043698122146386E-3</v>
      </c>
      <c r="T50" s="418"/>
    </row>
    <row r="51" spans="1:20" x14ac:dyDescent="0.25">
      <c r="A51" s="2101" t="s">
        <v>886</v>
      </c>
      <c r="B51" s="262" t="s">
        <v>1033</v>
      </c>
      <c r="C51" s="417">
        <v>1127.806</v>
      </c>
      <c r="D51" s="417">
        <v>1130.2406000000001</v>
      </c>
      <c r="E51" s="417">
        <v>1131.8507</v>
      </c>
      <c r="F51" s="417">
        <v>1134.7648999999999</v>
      </c>
      <c r="G51" s="417">
        <v>1136.7131999999999</v>
      </c>
      <c r="H51" s="417">
        <v>1138.7650000000001</v>
      </c>
      <c r="I51" s="417">
        <v>1140.7357999999999</v>
      </c>
      <c r="J51" s="417">
        <v>1142.6918000000001</v>
      </c>
      <c r="K51" s="417">
        <v>1145.2675999999999</v>
      </c>
      <c r="L51" s="417">
        <v>1147.1799000000001</v>
      </c>
      <c r="M51" s="419">
        <v>1149.1210000000001</v>
      </c>
      <c r="N51" s="419">
        <v>1151.0762</v>
      </c>
      <c r="O51" s="419">
        <v>1153.1593</v>
      </c>
      <c r="P51" s="408">
        <f t="shared" si="2"/>
        <v>5.2122600823113624E-3</v>
      </c>
      <c r="Q51" s="408">
        <f t="shared" si="3"/>
        <v>2.2480196062088682E-2</v>
      </c>
      <c r="T51" s="418"/>
    </row>
    <row r="52" spans="1:20" ht="15" customHeight="1" x14ac:dyDescent="0.25">
      <c r="A52" s="2102"/>
      <c r="B52" s="232" t="s">
        <v>629</v>
      </c>
      <c r="C52" s="419">
        <v>1547.3136999999999</v>
      </c>
      <c r="D52" s="419">
        <v>1550.4351999999999</v>
      </c>
      <c r="E52" s="419">
        <v>1553.1759999999999</v>
      </c>
      <c r="F52" s="419">
        <v>1556.1146000000001</v>
      </c>
      <c r="G52" s="419">
        <v>1558.9093</v>
      </c>
      <c r="H52" s="419">
        <v>1561.9829</v>
      </c>
      <c r="I52" s="419">
        <v>1566.336</v>
      </c>
      <c r="J52" s="419">
        <v>1569.6833999999999</v>
      </c>
      <c r="K52" s="419">
        <v>1574.2951</v>
      </c>
      <c r="L52" s="419">
        <v>1578.2001</v>
      </c>
      <c r="M52" s="419">
        <v>1582.0126</v>
      </c>
      <c r="N52" s="419">
        <v>1585.4067</v>
      </c>
      <c r="O52" s="419">
        <v>1588.7535</v>
      </c>
      <c r="P52" s="408">
        <f t="shared" si="2"/>
        <v>6.6869847492722944E-3</v>
      </c>
      <c r="Q52" s="408">
        <f t="shared" si="3"/>
        <v>2.6781770238316967E-2</v>
      </c>
      <c r="S52" s="424"/>
      <c r="T52" s="418"/>
    </row>
    <row r="53" spans="1:20" ht="15" customHeight="1" x14ac:dyDescent="0.25">
      <c r="A53" s="2102"/>
      <c r="B53" s="232" t="s">
        <v>635</v>
      </c>
      <c r="C53" s="419">
        <v>524.47190000000001</v>
      </c>
      <c r="D53" s="419">
        <v>525.5222</v>
      </c>
      <c r="E53" s="419">
        <v>526.43380000000002</v>
      </c>
      <c r="F53" s="419">
        <v>527.36689999999999</v>
      </c>
      <c r="G53" s="419">
        <v>528.476</v>
      </c>
      <c r="H53" s="419">
        <v>529.49609999999996</v>
      </c>
      <c r="I53" s="419">
        <v>530.47190000000001</v>
      </c>
      <c r="J53" s="419">
        <v>531.6377</v>
      </c>
      <c r="K53" s="419">
        <v>532.7627</v>
      </c>
      <c r="L53" s="419">
        <v>533.83630000000005</v>
      </c>
      <c r="M53" s="419">
        <v>534.96209999999996</v>
      </c>
      <c r="N53" s="419">
        <v>536.07550000000003</v>
      </c>
      <c r="O53" s="419">
        <v>537.23910000000001</v>
      </c>
      <c r="P53" s="408">
        <f t="shared" si="2"/>
        <v>6.3742386945210665E-3</v>
      </c>
      <c r="Q53" s="408">
        <f t="shared" si="3"/>
        <v>2.4342962892768903E-2</v>
      </c>
      <c r="S53" s="424"/>
      <c r="T53" s="418"/>
    </row>
    <row r="54" spans="1:20" x14ac:dyDescent="0.25">
      <c r="A54" s="2102"/>
      <c r="B54" s="232" t="s">
        <v>648</v>
      </c>
      <c r="C54" s="419">
        <v>1143.8576</v>
      </c>
      <c r="D54" s="419">
        <v>1145.7282</v>
      </c>
      <c r="E54" s="419">
        <v>1148.1188999999999</v>
      </c>
      <c r="F54" s="419">
        <v>1150.8897999999999</v>
      </c>
      <c r="G54" s="419">
        <v>1153.3942</v>
      </c>
      <c r="H54" s="419">
        <v>1156.1011000000001</v>
      </c>
      <c r="I54" s="419">
        <v>1160.242</v>
      </c>
      <c r="J54" s="419">
        <v>1162.8539000000001</v>
      </c>
      <c r="K54" s="419">
        <v>1166.3496</v>
      </c>
      <c r="L54" s="419">
        <v>1168.4231</v>
      </c>
      <c r="M54" s="419">
        <v>1170.9085</v>
      </c>
      <c r="N54" s="419">
        <v>1173.5170000000001</v>
      </c>
      <c r="O54" s="419">
        <v>1175.3109999999999</v>
      </c>
      <c r="P54" s="408">
        <f t="shared" si="2"/>
        <v>5.8950392199537526E-3</v>
      </c>
      <c r="Q54" s="408">
        <f t="shared" si="3"/>
        <v>2.7497653554078648E-2</v>
      </c>
      <c r="S54" s="424"/>
      <c r="T54" s="418"/>
    </row>
    <row r="55" spans="1:20" ht="18.75" customHeight="1" thickBot="1" x14ac:dyDescent="0.3">
      <c r="A55" s="2103"/>
      <c r="B55" s="256" t="s">
        <v>1034</v>
      </c>
      <c r="C55" s="419">
        <v>2126.7460000000001</v>
      </c>
      <c r="D55" s="419">
        <v>2132.3415</v>
      </c>
      <c r="E55" s="419">
        <v>2137.0234</v>
      </c>
      <c r="F55" s="419">
        <v>2141.4825000000001</v>
      </c>
      <c r="G55" s="419">
        <v>2147.203</v>
      </c>
      <c r="H55" s="419">
        <v>2155.6363999999999</v>
      </c>
      <c r="I55" s="419">
        <v>2162.5533</v>
      </c>
      <c r="J55" s="419">
        <v>2167.951</v>
      </c>
      <c r="K55" s="419">
        <v>2175.4679999999998</v>
      </c>
      <c r="L55" s="419">
        <v>2181.0857000000001</v>
      </c>
      <c r="M55" s="419">
        <v>2185.6790000000001</v>
      </c>
      <c r="N55" s="419">
        <v>2190.7337000000002</v>
      </c>
      <c r="O55" s="419">
        <v>2196.2125000000001</v>
      </c>
      <c r="P55" s="408">
        <f t="shared" si="2"/>
        <v>6.9354450400550523E-3</v>
      </c>
      <c r="Q55" s="408">
        <f t="shared" si="3"/>
        <v>3.2663279959148854E-2</v>
      </c>
      <c r="S55" s="424"/>
      <c r="T55" s="418"/>
    </row>
    <row r="56" spans="1:20" x14ac:dyDescent="0.25">
      <c r="A56" s="2104" t="s">
        <v>887</v>
      </c>
      <c r="B56" s="240" t="s">
        <v>1035</v>
      </c>
      <c r="C56" s="790">
        <v>1223.6984</v>
      </c>
      <c r="D56" s="790">
        <v>1226.9399000000001</v>
      </c>
      <c r="E56" s="790">
        <v>1229.0441000000001</v>
      </c>
      <c r="F56" s="790">
        <v>1230.5012999999999</v>
      </c>
      <c r="G56" s="790">
        <v>1232.4103</v>
      </c>
      <c r="H56" s="790">
        <v>1233.8242</v>
      </c>
      <c r="I56" s="790">
        <v>1235.8169</v>
      </c>
      <c r="J56" s="790">
        <v>1237.3719000000001</v>
      </c>
      <c r="K56" s="790">
        <v>1239.0034000000001</v>
      </c>
      <c r="L56" s="790">
        <v>1240.8648000000001</v>
      </c>
      <c r="M56" s="790">
        <v>1242.9416000000001</v>
      </c>
      <c r="N56" s="790">
        <v>1244.0753</v>
      </c>
      <c r="O56" s="790">
        <v>1245.7922000000001</v>
      </c>
      <c r="P56" s="406">
        <f t="shared" si="2"/>
        <v>3.9709402668203931E-3</v>
      </c>
      <c r="Q56" s="406">
        <f t="shared" si="3"/>
        <v>1.805493902745979E-2</v>
      </c>
      <c r="S56" s="424"/>
      <c r="T56" s="418"/>
    </row>
    <row r="57" spans="1:20" x14ac:dyDescent="0.25">
      <c r="A57" s="2105"/>
      <c r="B57" s="245" t="s">
        <v>1037</v>
      </c>
      <c r="C57" s="419">
        <v>728.98379999999997</v>
      </c>
      <c r="D57" s="419">
        <v>729.63319999999999</v>
      </c>
      <c r="E57" s="419">
        <v>730.55939999999998</v>
      </c>
      <c r="F57" s="419">
        <v>731.33709999999996</v>
      </c>
      <c r="G57" s="419">
        <v>732.35479999999995</v>
      </c>
      <c r="H57" s="419">
        <v>732.76139999999998</v>
      </c>
      <c r="I57" s="419">
        <v>733.57420000000002</v>
      </c>
      <c r="J57" s="419">
        <v>734.16079999999999</v>
      </c>
      <c r="K57" s="419">
        <v>734.3886</v>
      </c>
      <c r="L57" s="419">
        <v>734.8</v>
      </c>
      <c r="M57" s="419">
        <v>735.18489999999997</v>
      </c>
      <c r="N57" s="419">
        <v>735.68100000000004</v>
      </c>
      <c r="O57" s="419">
        <v>736.05909999999994</v>
      </c>
      <c r="P57" s="408">
        <f t="shared" si="2"/>
        <v>1.7135274904735839E-3</v>
      </c>
      <c r="Q57" s="408">
        <f t="shared" si="3"/>
        <v>9.7057026507310178E-3</v>
      </c>
      <c r="S57" s="424"/>
      <c r="T57" s="418"/>
    </row>
    <row r="58" spans="1:20" x14ac:dyDescent="0.25">
      <c r="A58" s="2105"/>
      <c r="B58" s="245" t="s">
        <v>651</v>
      </c>
      <c r="C58" s="419">
        <v>669.15719999999999</v>
      </c>
      <c r="D58" s="419">
        <v>669.98360000000002</v>
      </c>
      <c r="E58" s="419">
        <v>671.21090000000004</v>
      </c>
      <c r="F58" s="419">
        <v>672.46770000000004</v>
      </c>
      <c r="G58" s="419">
        <v>673.45079999999996</v>
      </c>
      <c r="H58" s="419">
        <v>674.68880000000001</v>
      </c>
      <c r="I58" s="419">
        <v>675.36170000000004</v>
      </c>
      <c r="J58" s="419">
        <v>676.18650000000002</v>
      </c>
      <c r="K58" s="419">
        <v>676.94719999999995</v>
      </c>
      <c r="L58" s="419">
        <v>677.7989</v>
      </c>
      <c r="M58" s="419">
        <v>678.71569999999997</v>
      </c>
      <c r="N58" s="419">
        <v>679.50879999999995</v>
      </c>
      <c r="O58" s="419">
        <v>680.18669999999997</v>
      </c>
      <c r="P58" s="408">
        <f t="shared" si="2"/>
        <v>3.5228738199486161E-3</v>
      </c>
      <c r="Q58" s="408">
        <f t="shared" si="3"/>
        <v>1.6482674026372254E-2</v>
      </c>
      <c r="S58" s="424"/>
      <c r="T58" s="418"/>
    </row>
    <row r="59" spans="1:20" ht="15.75" thickBot="1" x14ac:dyDescent="0.3">
      <c r="A59" s="2106"/>
      <c r="B59" s="250" t="s">
        <v>1036</v>
      </c>
      <c r="C59" s="791">
        <v>202.6232</v>
      </c>
      <c r="D59" s="791">
        <v>203.20140000000001</v>
      </c>
      <c r="E59" s="791">
        <v>203.61920000000001</v>
      </c>
      <c r="F59" s="791">
        <v>204.36449999999999</v>
      </c>
      <c r="G59" s="791">
        <v>205.21969999999999</v>
      </c>
      <c r="H59" s="791">
        <v>205.68969999999999</v>
      </c>
      <c r="I59" s="792">
        <v>206.2193</v>
      </c>
      <c r="J59" s="792">
        <v>206.80170000000001</v>
      </c>
      <c r="K59" s="792">
        <v>207.3168</v>
      </c>
      <c r="L59" s="792">
        <v>207.76650000000001</v>
      </c>
      <c r="M59" s="792">
        <v>208.232</v>
      </c>
      <c r="N59" s="792">
        <v>208.53980000000001</v>
      </c>
      <c r="O59" s="792">
        <v>208.9016</v>
      </c>
      <c r="P59" s="793">
        <f t="shared" si="2"/>
        <v>5.4633446681731377E-3</v>
      </c>
      <c r="Q59" s="793">
        <f t="shared" si="3"/>
        <v>3.0985592962701234E-2</v>
      </c>
      <c r="S59" s="424"/>
      <c r="T59" s="418"/>
    </row>
    <row r="60" spans="1:20" x14ac:dyDescent="0.25">
      <c r="S60" s="424"/>
      <c r="T60" s="418"/>
    </row>
    <row r="61" spans="1:20" x14ac:dyDescent="0.25">
      <c r="A61" s="102" t="s">
        <v>1147</v>
      </c>
    </row>
    <row r="62" spans="1:20" x14ac:dyDescent="0.25">
      <c r="A62" s="69"/>
    </row>
    <row r="63" spans="1:20" x14ac:dyDescent="0.25">
      <c r="A63" s="2089" t="s">
        <v>1148</v>
      </c>
      <c r="B63" s="2089"/>
      <c r="C63" s="2089"/>
      <c r="D63" s="2089"/>
      <c r="E63" s="2089"/>
      <c r="F63" s="2089"/>
      <c r="G63" s="2089"/>
      <c r="H63" s="2089"/>
      <c r="I63" s="2089"/>
      <c r="J63" s="2089"/>
      <c r="K63" s="2089"/>
      <c r="L63" s="2089"/>
      <c r="M63" s="2089"/>
      <c r="N63" s="2089"/>
      <c r="O63" s="2089"/>
      <c r="P63" s="2089"/>
      <c r="Q63" s="2089"/>
    </row>
    <row r="64" spans="1:20" x14ac:dyDescent="0.25">
      <c r="A64" s="2090" t="s">
        <v>2312</v>
      </c>
      <c r="B64" s="2090"/>
      <c r="C64" s="2090"/>
      <c r="D64" s="2090"/>
      <c r="E64" s="2090"/>
      <c r="F64" s="2090"/>
      <c r="G64" s="2090"/>
      <c r="H64" s="2090"/>
      <c r="I64" s="2090"/>
      <c r="J64" s="2090"/>
      <c r="K64" s="2090"/>
      <c r="L64" s="2090"/>
      <c r="M64" s="2090"/>
      <c r="N64" s="2090"/>
      <c r="O64" s="2090"/>
      <c r="P64" s="2090"/>
      <c r="Q64" s="2090"/>
    </row>
    <row r="65" spans="1:17" ht="15.75" customHeight="1" x14ac:dyDescent="0.25">
      <c r="A65" s="2091" t="s">
        <v>1000</v>
      </c>
      <c r="B65" s="2091"/>
      <c r="C65" s="2091"/>
      <c r="D65" s="2091"/>
      <c r="E65" s="2091"/>
      <c r="F65" s="2091"/>
      <c r="G65" s="2091"/>
      <c r="H65" s="2091"/>
      <c r="I65" s="2091"/>
      <c r="J65" s="2091"/>
      <c r="K65" s="2091"/>
      <c r="L65" s="2091"/>
      <c r="M65" s="2091"/>
      <c r="N65" s="2091"/>
      <c r="O65" s="2091"/>
      <c r="P65" s="2091"/>
      <c r="Q65" s="2091"/>
    </row>
    <row r="66" spans="1:17" ht="6.75" customHeight="1" x14ac:dyDescent="0.25">
      <c r="A66" s="415"/>
      <c r="B66" s="415"/>
      <c r="C66" s="415"/>
      <c r="D66" s="415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</row>
    <row r="67" spans="1:17" ht="26.25" customHeight="1" thickBot="1" x14ac:dyDescent="0.3">
      <c r="A67" s="402" t="s">
        <v>872</v>
      </c>
      <c r="B67" s="1360" t="s">
        <v>913</v>
      </c>
      <c r="C67" s="403">
        <v>44896</v>
      </c>
      <c r="D67" s="403">
        <v>44927</v>
      </c>
      <c r="E67" s="403">
        <v>44958</v>
      </c>
      <c r="F67" s="403">
        <v>44986</v>
      </c>
      <c r="G67" s="403">
        <v>45017</v>
      </c>
      <c r="H67" s="403">
        <v>45047</v>
      </c>
      <c r="I67" s="403">
        <v>45078</v>
      </c>
      <c r="J67" s="403">
        <v>45108</v>
      </c>
      <c r="K67" s="403">
        <v>45139</v>
      </c>
      <c r="L67" s="403">
        <v>45170</v>
      </c>
      <c r="M67" s="403">
        <v>45200</v>
      </c>
      <c r="N67" s="403">
        <v>45231</v>
      </c>
      <c r="O67" s="403">
        <v>45261</v>
      </c>
      <c r="P67" s="1361" t="s">
        <v>933</v>
      </c>
      <c r="Q67" s="425" t="s">
        <v>934</v>
      </c>
    </row>
    <row r="68" spans="1:17" ht="25.5" customHeight="1" thickBot="1" x14ac:dyDescent="0.3">
      <c r="A68" s="426" t="s">
        <v>883</v>
      </c>
      <c r="B68" s="427" t="s">
        <v>1038</v>
      </c>
      <c r="C68" s="428">
        <v>2210.0365547820002</v>
      </c>
      <c r="D68" s="428">
        <v>2215.5279377100001</v>
      </c>
      <c r="E68" s="428">
        <v>2221.0644309819995</v>
      </c>
      <c r="F68" s="428">
        <v>2225.889772773</v>
      </c>
      <c r="G68" s="428">
        <v>2230.5753669360001</v>
      </c>
      <c r="H68" s="428">
        <v>2235.1029263260002</v>
      </c>
      <c r="I68" s="428">
        <v>2239.8272420939998</v>
      </c>
      <c r="J68" s="428">
        <v>2244.7020969519999</v>
      </c>
      <c r="K68" s="428">
        <v>2248.9357540719998</v>
      </c>
      <c r="L68" s="428">
        <v>2253.0802788559999</v>
      </c>
      <c r="M68" s="428">
        <v>2257.8682154489998</v>
      </c>
      <c r="N68" s="428">
        <v>2261.6916646929999</v>
      </c>
      <c r="O68" s="428">
        <v>2265.2639569319999</v>
      </c>
      <c r="P68" s="413">
        <f>(O68-L68)/L68</f>
        <v>5.4075650079304909E-3</v>
      </c>
      <c r="Q68" s="381">
        <f>(O68-C68)/C68</f>
        <v>2.4989361388842474E-2</v>
      </c>
    </row>
    <row r="69" spans="1:17" ht="3" customHeight="1" x14ac:dyDescent="0.25">
      <c r="A69" s="429"/>
      <c r="B69" s="430"/>
      <c r="C69" s="431"/>
      <c r="D69" s="431"/>
      <c r="E69" s="431"/>
      <c r="F69" s="431"/>
      <c r="G69" s="431"/>
      <c r="H69" s="431"/>
      <c r="I69" s="431"/>
      <c r="J69" s="431"/>
      <c r="K69" s="431"/>
      <c r="L69" s="431"/>
      <c r="M69" s="431"/>
      <c r="N69" s="431"/>
      <c r="O69" s="431"/>
      <c r="P69" s="432"/>
      <c r="Q69" s="432"/>
    </row>
    <row r="70" spans="1:17" x14ac:dyDescent="0.25">
      <c r="A70" s="69" t="s">
        <v>935</v>
      </c>
      <c r="B70" s="21"/>
      <c r="C70" s="21"/>
      <c r="D70" s="21"/>
      <c r="E70" s="21"/>
      <c r="F70" s="21"/>
      <c r="G70" s="21"/>
      <c r="H70" s="21"/>
      <c r="I70" s="21"/>
      <c r="J70" s="21"/>
      <c r="K70" s="22"/>
      <c r="L70" s="22"/>
      <c r="M70" s="22"/>
      <c r="N70" s="22"/>
      <c r="O70" s="22"/>
      <c r="P70" s="433"/>
      <c r="Q70" s="433"/>
    </row>
    <row r="71" spans="1:17" x14ac:dyDescent="0.25">
      <c r="A71" s="434" t="s">
        <v>976</v>
      </c>
    </row>
    <row r="72" spans="1:17" x14ac:dyDescent="0.25">
      <c r="A72" s="69"/>
    </row>
    <row r="73" spans="1:17" x14ac:dyDescent="0.25">
      <c r="A73" s="69"/>
    </row>
    <row r="74" spans="1:17" x14ac:dyDescent="0.25">
      <c r="A74" s="69"/>
    </row>
    <row r="75" spans="1:17" x14ac:dyDescent="0.25">
      <c r="A75" s="435"/>
      <c r="B75" s="436"/>
      <c r="C75" s="436"/>
      <c r="D75" s="436"/>
    </row>
    <row r="76" spans="1:17" x14ac:dyDescent="0.25">
      <c r="A76" s="435"/>
      <c r="B76" s="436"/>
      <c r="C76" s="436"/>
      <c r="D76" s="436"/>
    </row>
    <row r="77" spans="1:17" x14ac:dyDescent="0.25">
      <c r="A77" s="437"/>
      <c r="B77" s="436"/>
      <c r="C77" s="436"/>
      <c r="D77" s="436"/>
    </row>
  </sheetData>
  <mergeCells count="21"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"/>
  <sheetViews>
    <sheetView zoomScale="80" zoomScaleNormal="80" workbookViewId="0">
      <selection activeCell="D24" sqref="D24"/>
    </sheetView>
  </sheetViews>
  <sheetFormatPr baseColWidth="10" defaultColWidth="11.42578125" defaultRowHeight="15" x14ac:dyDescent="0.25"/>
  <cols>
    <col min="1" max="1" width="81.5703125" style="438" customWidth="1"/>
    <col min="2" max="2" width="60.42578125" style="438" customWidth="1"/>
    <col min="3" max="3" width="18.85546875" style="438" bestFit="1" customWidth="1"/>
    <col min="4" max="4" width="20.28515625" style="438" customWidth="1"/>
    <col min="5" max="5" width="15.42578125" style="438" bestFit="1" customWidth="1"/>
    <col min="6" max="6" width="15" style="438" bestFit="1" customWidth="1"/>
    <col min="7" max="7" width="12.7109375" style="438" bestFit="1" customWidth="1"/>
    <col min="8" max="8" width="15.42578125" style="438" bestFit="1" customWidth="1"/>
    <col min="9" max="9" width="48.5703125" style="438" customWidth="1"/>
    <col min="10" max="10" width="13.42578125" style="438" bestFit="1" customWidth="1"/>
    <col min="11" max="14" width="18.7109375" style="438" bestFit="1" customWidth="1"/>
    <col min="15" max="15" width="11.42578125" style="438"/>
    <col min="16" max="17" width="14" style="438" bestFit="1" customWidth="1"/>
    <col min="18" max="19" width="13" style="438" bestFit="1" customWidth="1"/>
    <col min="20" max="16384" width="11.42578125" style="438"/>
  </cols>
  <sheetData>
    <row r="1" spans="1:21" ht="21.75" customHeight="1" x14ac:dyDescent="0.25">
      <c r="A1" s="2112" t="s">
        <v>897</v>
      </c>
      <c r="B1" s="2113"/>
      <c r="C1" s="2113"/>
      <c r="D1" s="2113"/>
      <c r="E1" s="2113"/>
      <c r="F1" s="2113"/>
      <c r="G1" s="2113"/>
      <c r="H1" s="2114"/>
    </row>
    <row r="2" spans="1:21" ht="15.75" x14ac:dyDescent="0.25">
      <c r="A2" s="2115" t="s">
        <v>2312</v>
      </c>
      <c r="B2" s="2116"/>
      <c r="C2" s="2116"/>
      <c r="D2" s="2116"/>
      <c r="E2" s="2116"/>
      <c r="F2" s="2116"/>
      <c r="G2" s="2116"/>
      <c r="H2" s="2117"/>
    </row>
    <row r="3" spans="1:21" ht="23.25" customHeight="1" x14ac:dyDescent="0.25">
      <c r="A3" s="2115" t="s">
        <v>1008</v>
      </c>
      <c r="B3" s="2116"/>
      <c r="C3" s="2116"/>
      <c r="D3" s="2116"/>
      <c r="E3" s="2116"/>
      <c r="F3" s="2116"/>
      <c r="G3" s="2116"/>
      <c r="H3" s="2117"/>
    </row>
    <row r="4" spans="1:21" ht="8.25" customHeight="1" x14ac:dyDescent="0.25">
      <c r="A4" s="1493"/>
      <c r="B4" s="439"/>
      <c r="C4" s="210"/>
      <c r="D4" s="210"/>
      <c r="E4" s="210"/>
      <c r="F4" s="210"/>
      <c r="G4" s="210"/>
      <c r="H4" s="211"/>
    </row>
    <row r="5" spans="1:21" ht="15.75" thickBot="1" x14ac:dyDescent="0.3">
      <c r="A5" s="2118" t="s">
        <v>872</v>
      </c>
      <c r="B5" s="2119" t="s">
        <v>873</v>
      </c>
      <c r="C5" s="2119" t="s">
        <v>1149</v>
      </c>
      <c r="D5" s="2119" t="s">
        <v>874</v>
      </c>
      <c r="E5" s="2120" t="s">
        <v>875</v>
      </c>
      <c r="F5" s="2120"/>
      <c r="G5" s="2120"/>
      <c r="H5" s="2121"/>
      <c r="J5" s="440"/>
      <c r="K5" s="440"/>
      <c r="L5" s="440"/>
      <c r="M5" s="440"/>
      <c r="N5" s="440"/>
      <c r="O5" s="440"/>
      <c r="P5" s="441"/>
      <c r="Q5" s="441"/>
      <c r="R5" s="441"/>
      <c r="S5" s="441"/>
      <c r="T5" s="441"/>
      <c r="U5" s="440"/>
    </row>
    <row r="6" spans="1:21" x14ac:dyDescent="0.25">
      <c r="A6" s="2118"/>
      <c r="B6" s="2119"/>
      <c r="C6" s="2119"/>
      <c r="D6" s="2119"/>
      <c r="E6" s="442" t="s">
        <v>876</v>
      </c>
      <c r="F6" s="442" t="s">
        <v>877</v>
      </c>
      <c r="G6" s="442" t="s">
        <v>878</v>
      </c>
      <c r="H6" s="443" t="s">
        <v>879</v>
      </c>
      <c r="I6" s="236"/>
      <c r="J6" s="444"/>
      <c r="K6" s="444"/>
      <c r="L6" s="444"/>
      <c r="M6" s="444"/>
      <c r="N6" s="444"/>
      <c r="O6" s="444"/>
      <c r="P6" s="441"/>
      <c r="Q6" s="441"/>
      <c r="R6" s="441"/>
      <c r="S6" s="441"/>
      <c r="T6" s="441"/>
      <c r="U6" s="440"/>
    </row>
    <row r="7" spans="1:21" x14ac:dyDescent="0.25">
      <c r="A7" s="2124" t="s">
        <v>899</v>
      </c>
      <c r="B7" s="2125"/>
      <c r="C7" s="2125"/>
      <c r="D7" s="2125"/>
      <c r="E7" s="2125"/>
      <c r="F7" s="2125"/>
      <c r="G7" s="2125"/>
      <c r="H7" s="2126"/>
      <c r="I7" s="445"/>
      <c r="J7" s="441"/>
      <c r="K7" s="441"/>
      <c r="L7" s="441"/>
      <c r="M7" s="441"/>
      <c r="N7" s="441"/>
      <c r="O7" s="440"/>
      <c r="P7" s="441"/>
      <c r="Q7" s="441"/>
      <c r="R7" s="441"/>
      <c r="S7" s="441"/>
      <c r="T7" s="441"/>
      <c r="U7" s="440"/>
    </row>
    <row r="8" spans="1:21" x14ac:dyDescent="0.25">
      <c r="A8" s="446" t="s">
        <v>900</v>
      </c>
      <c r="B8" s="447" t="s">
        <v>280</v>
      </c>
      <c r="C8" s="448">
        <v>661.77490325940016</v>
      </c>
      <c r="D8" s="449">
        <v>4</v>
      </c>
      <c r="E8" s="450">
        <v>3.2348000000000002E-2</v>
      </c>
      <c r="F8" s="450">
        <v>1.2185E-2</v>
      </c>
      <c r="G8" s="450">
        <v>2.9609E-2</v>
      </c>
      <c r="H8" s="451">
        <v>1.8026E-2</v>
      </c>
      <c r="I8" s="452"/>
      <c r="J8" s="745"/>
      <c r="K8" s="744"/>
      <c r="L8" s="453">
        <v>595770280.34000003</v>
      </c>
      <c r="M8" s="453">
        <v>595770280.34000003</v>
      </c>
      <c r="N8" s="453">
        <v>595770280.34000003</v>
      </c>
      <c r="O8" s="440"/>
      <c r="P8" s="440">
        <v>1.0337594372486817E-3</v>
      </c>
      <c r="Q8" s="440">
        <v>1.0462704024314531E-3</v>
      </c>
      <c r="R8" s="440">
        <v>1.6886395617516582E-3</v>
      </c>
      <c r="S8" s="440">
        <v>1.7730354705729756E-3</v>
      </c>
      <c r="T8" s="440"/>
      <c r="U8" s="441"/>
    </row>
    <row r="9" spans="1:21" x14ac:dyDescent="0.25">
      <c r="A9" s="2127" t="s">
        <v>901</v>
      </c>
      <c r="B9" s="454" t="s">
        <v>568</v>
      </c>
      <c r="C9" s="448">
        <v>698.81042231000004</v>
      </c>
      <c r="D9" s="449">
        <v>2</v>
      </c>
      <c r="E9" s="450">
        <v>3.5836E-2</v>
      </c>
      <c r="F9" s="450">
        <v>3.5621E-2</v>
      </c>
      <c r="G9" s="450">
        <v>3.5810000000000002E-2</v>
      </c>
      <c r="H9" s="451">
        <v>3.5569999999999997E-2</v>
      </c>
      <c r="I9" s="452"/>
      <c r="J9" s="745"/>
      <c r="K9" s="744"/>
      <c r="L9" s="453">
        <v>441790733.13999999</v>
      </c>
      <c r="M9" s="453">
        <v>441790733.13999999</v>
      </c>
      <c r="N9" s="453">
        <v>441790733.13999999</v>
      </c>
      <c r="O9" s="440"/>
      <c r="P9" s="440">
        <v>1.1061050891244884E-3</v>
      </c>
      <c r="Q9" s="440">
        <v>1.0034216990661199E-3</v>
      </c>
      <c r="R9" s="440">
        <v>1.1182126608318022E-3</v>
      </c>
      <c r="S9" s="440">
        <v>1.4914859668334625E-3</v>
      </c>
      <c r="T9" s="440"/>
      <c r="U9" s="441"/>
    </row>
    <row r="10" spans="1:21" x14ac:dyDescent="0.25">
      <c r="A10" s="2128"/>
      <c r="B10" s="455" t="s">
        <v>566</v>
      </c>
      <c r="C10" s="456">
        <v>589.22539463620012</v>
      </c>
      <c r="D10" s="457">
        <v>2</v>
      </c>
      <c r="E10" s="458">
        <v>3.7233999999999996E-2</v>
      </c>
      <c r="F10" s="458">
        <v>3.6992999999999998E-2</v>
      </c>
      <c r="G10" s="458">
        <v>3.7221000000000004E-2</v>
      </c>
      <c r="H10" s="459">
        <v>6.5299999999999993E-4</v>
      </c>
      <c r="I10" s="452"/>
      <c r="J10" s="745"/>
      <c r="K10" s="744"/>
      <c r="L10" s="453">
        <v>557909821.70000005</v>
      </c>
      <c r="M10" s="453">
        <v>557909821.70000005</v>
      </c>
      <c r="N10" s="453">
        <v>557909821.70000005</v>
      </c>
      <c r="O10" s="440"/>
      <c r="P10" s="440">
        <v>1.179687752668507E-3</v>
      </c>
      <c r="Q10" s="440">
        <v>1.575452383503428E-3</v>
      </c>
      <c r="R10" s="440">
        <v>1.6749595130818504E-3</v>
      </c>
      <c r="S10" s="440">
        <v>2.0330328437402644E-3</v>
      </c>
      <c r="T10" s="440"/>
      <c r="U10" s="441"/>
    </row>
    <row r="11" spans="1:21" x14ac:dyDescent="0.25">
      <c r="A11" s="2128"/>
      <c r="B11" s="455" t="s">
        <v>569</v>
      </c>
      <c r="C11" s="456">
        <v>584.95811297700004</v>
      </c>
      <c r="D11" s="457">
        <v>2</v>
      </c>
      <c r="E11" s="458">
        <v>3.5542999999999998E-2</v>
      </c>
      <c r="F11" s="458">
        <v>3.5603999999999997E-2</v>
      </c>
      <c r="G11" s="458">
        <v>3.5511000000000001E-2</v>
      </c>
      <c r="H11" s="459">
        <v>-1.333E-3</v>
      </c>
      <c r="I11" s="452"/>
      <c r="J11" s="745"/>
      <c r="K11" s="744"/>
      <c r="L11" s="453">
        <v>527297336.89999998</v>
      </c>
      <c r="M11" s="453">
        <v>527297336.89999998</v>
      </c>
      <c r="N11" s="453">
        <v>527297336.89999998</v>
      </c>
      <c r="O11" s="440"/>
      <c r="P11" s="440">
        <v>1.2486466717920286E-3</v>
      </c>
      <c r="Q11" s="440">
        <v>2.3759535031132287E-3</v>
      </c>
      <c r="R11" s="440">
        <v>1.7743979389380983E-3</v>
      </c>
      <c r="S11" s="440">
        <v>1.8962463402776306E-3</v>
      </c>
      <c r="T11" s="440"/>
      <c r="U11" s="441"/>
    </row>
    <row r="12" spans="1:21" x14ac:dyDescent="0.25">
      <c r="A12" s="2129"/>
      <c r="B12" s="460" t="s">
        <v>567</v>
      </c>
      <c r="C12" s="461">
        <v>1668.0956142228001</v>
      </c>
      <c r="D12" s="462">
        <v>4</v>
      </c>
      <c r="E12" s="463">
        <v>0.14860599999999999</v>
      </c>
      <c r="F12" s="463">
        <v>0.11571400000000001</v>
      </c>
      <c r="G12" s="463">
        <v>5.4505999999999999E-2</v>
      </c>
      <c r="H12" s="464">
        <v>5.7820000000000003E-2</v>
      </c>
      <c r="I12" s="452"/>
      <c r="J12" s="745"/>
      <c r="K12" s="744"/>
      <c r="L12" s="453"/>
      <c r="M12" s="453"/>
      <c r="N12" s="453"/>
      <c r="O12" s="440"/>
      <c r="P12" s="440"/>
      <c r="Q12" s="440"/>
      <c r="R12" s="440"/>
      <c r="S12" s="440"/>
      <c r="T12" s="440"/>
      <c r="U12" s="441"/>
    </row>
    <row r="13" spans="1:21" x14ac:dyDescent="0.25">
      <c r="A13" s="465" t="s">
        <v>902</v>
      </c>
      <c r="B13" s="466" t="s">
        <v>431</v>
      </c>
      <c r="C13" s="467">
        <v>988.18685216439997</v>
      </c>
      <c r="D13" s="468">
        <v>2</v>
      </c>
      <c r="E13" s="469">
        <v>4.4807E-2</v>
      </c>
      <c r="F13" s="469">
        <v>4.3131000000000003E-2</v>
      </c>
      <c r="G13" s="469">
        <v>4.0101999999999999E-2</v>
      </c>
      <c r="H13" s="470">
        <v>3.7290999999999998E-2</v>
      </c>
      <c r="I13" s="452"/>
      <c r="J13" s="745"/>
      <c r="K13" s="744"/>
      <c r="L13" s="453"/>
      <c r="M13" s="453"/>
      <c r="N13" s="453"/>
      <c r="O13" s="440"/>
      <c r="P13" s="440"/>
      <c r="Q13" s="440"/>
      <c r="R13" s="440"/>
      <c r="S13" s="440"/>
      <c r="T13" s="440"/>
      <c r="U13" s="441"/>
    </row>
    <row r="14" spans="1:21" x14ac:dyDescent="0.25">
      <c r="A14" s="2127" t="s">
        <v>883</v>
      </c>
      <c r="B14" s="454" t="s">
        <v>29</v>
      </c>
      <c r="C14" s="448">
        <v>568.85017702380003</v>
      </c>
      <c r="D14" s="449">
        <v>2</v>
      </c>
      <c r="E14" s="450">
        <v>-3.6257000000000005E-2</v>
      </c>
      <c r="F14" s="450">
        <v>-9.5580000000000005E-3</v>
      </c>
      <c r="G14" s="450">
        <v>5.6979999999999999E-3</v>
      </c>
      <c r="H14" s="451">
        <v>2.1941000000000002E-2</v>
      </c>
      <c r="I14" s="452"/>
      <c r="J14" s="745"/>
      <c r="K14" s="744"/>
      <c r="L14" s="453">
        <v>530822589.73000002</v>
      </c>
      <c r="M14" s="453">
        <v>530822589.73000002</v>
      </c>
      <c r="N14" s="453">
        <v>530822589.73000002</v>
      </c>
      <c r="O14" s="440"/>
      <c r="P14" s="440">
        <v>4.8831242931459003E-4</v>
      </c>
      <c r="Q14" s="440">
        <v>6.9456271319145871E-4</v>
      </c>
      <c r="R14" s="440">
        <v>5.5322727462903695E-4</v>
      </c>
      <c r="S14" s="440">
        <v>7.6268072127699468E-4</v>
      </c>
      <c r="T14" s="440"/>
      <c r="U14" s="441"/>
    </row>
    <row r="15" spans="1:21" x14ac:dyDescent="0.25">
      <c r="A15" s="2128"/>
      <c r="B15" s="455" t="s">
        <v>432</v>
      </c>
      <c r="C15" s="456">
        <v>637.45403275540002</v>
      </c>
      <c r="D15" s="457">
        <v>2</v>
      </c>
      <c r="E15" s="458">
        <v>3.6844999999999996E-2</v>
      </c>
      <c r="F15" s="458">
        <v>3.8887999999999999E-2</v>
      </c>
      <c r="G15" s="458">
        <v>3.8924E-2</v>
      </c>
      <c r="H15" s="459">
        <v>3.6599E-2</v>
      </c>
      <c r="I15" s="452"/>
      <c r="J15" s="745"/>
      <c r="K15" s="744"/>
      <c r="L15" s="453"/>
      <c r="M15" s="453"/>
      <c r="N15" s="453"/>
      <c r="O15" s="440"/>
      <c r="P15" s="440"/>
      <c r="Q15" s="440"/>
      <c r="R15" s="440"/>
      <c r="S15" s="440"/>
      <c r="T15" s="440"/>
      <c r="U15" s="441"/>
    </row>
    <row r="16" spans="1:21" x14ac:dyDescent="0.25">
      <c r="A16" s="2128"/>
      <c r="B16" s="455" t="s">
        <v>445</v>
      </c>
      <c r="C16" s="456">
        <v>632.19806416059998</v>
      </c>
      <c r="D16" s="457">
        <v>2</v>
      </c>
      <c r="E16" s="458">
        <v>-3.9578000000000002E-2</v>
      </c>
      <c r="F16" s="458">
        <v>1.1972E-2</v>
      </c>
      <c r="G16" s="458">
        <v>3.3187000000000001E-2</v>
      </c>
      <c r="H16" s="459">
        <v>3.9813000000000001E-2</v>
      </c>
      <c r="I16" s="452"/>
      <c r="J16" s="745"/>
      <c r="K16" s="744"/>
      <c r="L16" s="453"/>
      <c r="M16" s="453"/>
      <c r="N16" s="453"/>
      <c r="O16" s="440"/>
      <c r="P16" s="440"/>
      <c r="Q16" s="440"/>
      <c r="R16" s="440"/>
      <c r="S16" s="440"/>
      <c r="T16" s="440"/>
      <c r="U16" s="441"/>
    </row>
    <row r="17" spans="1:21" x14ac:dyDescent="0.25">
      <c r="A17" s="2129"/>
      <c r="B17" s="471" t="s">
        <v>1150</v>
      </c>
      <c r="C17" s="461">
        <v>379.42004931740001</v>
      </c>
      <c r="D17" s="462">
        <v>3</v>
      </c>
      <c r="E17" s="463">
        <v>3.4893E-2</v>
      </c>
      <c r="F17" s="463">
        <v>3.3881000000000001E-2</v>
      </c>
      <c r="G17" s="463">
        <v>3.39E-2</v>
      </c>
      <c r="H17" s="464">
        <v>3.4396000000000003E-2</v>
      </c>
      <c r="I17" s="452"/>
      <c r="J17" s="745"/>
      <c r="K17" s="744"/>
      <c r="L17" s="453">
        <v>289774794.56</v>
      </c>
      <c r="M17" s="453">
        <v>289774794.56</v>
      </c>
      <c r="N17" s="453">
        <v>289774794.56</v>
      </c>
      <c r="O17" s="440"/>
      <c r="P17" s="440">
        <v>8.875743504596959E-4</v>
      </c>
      <c r="Q17" s="440">
        <v>1.1893477180448296E-3</v>
      </c>
      <c r="R17" s="440">
        <v>1.0087758361232001E-3</v>
      </c>
      <c r="S17" s="440">
        <v>1.1747035941009241E-3</v>
      </c>
      <c r="T17" s="440"/>
      <c r="U17" s="441"/>
    </row>
    <row r="18" spans="1:21" x14ac:dyDescent="0.25">
      <c r="A18" s="472" t="s">
        <v>903</v>
      </c>
      <c r="B18" s="471" t="s">
        <v>262</v>
      </c>
      <c r="C18" s="467">
        <v>622.53648982699997</v>
      </c>
      <c r="D18" s="468">
        <v>2</v>
      </c>
      <c r="E18" s="469">
        <v>0.133433</v>
      </c>
      <c r="F18" s="469">
        <v>8.3016000000000006E-2</v>
      </c>
      <c r="G18" s="469">
        <v>4.9736000000000002E-2</v>
      </c>
      <c r="H18" s="470">
        <v>4.5425000000000007E-2</v>
      </c>
      <c r="I18" s="452"/>
      <c r="J18" s="745"/>
      <c r="K18" s="744"/>
      <c r="L18" s="453">
        <v>222282673.61000001</v>
      </c>
      <c r="M18" s="453">
        <v>222282673.61000001</v>
      </c>
      <c r="N18" s="453">
        <v>222282673.61000001</v>
      </c>
      <c r="O18" s="440"/>
      <c r="P18" s="440">
        <v>5.588231953959071E-4</v>
      </c>
      <c r="Q18" s="440">
        <v>4.7753893282760542E-4</v>
      </c>
      <c r="R18" s="440">
        <v>5.1105126007309077E-4</v>
      </c>
      <c r="S18" s="440">
        <v>5.8547656553246876E-4</v>
      </c>
      <c r="T18" s="440"/>
      <c r="U18" s="441"/>
    </row>
    <row r="19" spans="1:21" x14ac:dyDescent="0.25">
      <c r="A19" s="446" t="s">
        <v>904</v>
      </c>
      <c r="B19" s="473" t="s">
        <v>360</v>
      </c>
      <c r="C19" s="448">
        <v>510.32463795040007</v>
      </c>
      <c r="D19" s="449">
        <v>3</v>
      </c>
      <c r="E19" s="450">
        <v>3.947E-3</v>
      </c>
      <c r="F19" s="450">
        <v>-3.6949999999999999E-3</v>
      </c>
      <c r="G19" s="450">
        <v>-1.4008E-2</v>
      </c>
      <c r="H19" s="451">
        <v>-2.1263999999999998E-2</v>
      </c>
      <c r="I19" s="452"/>
      <c r="J19" s="745"/>
      <c r="K19" s="744"/>
      <c r="L19" s="453">
        <v>550196457.37</v>
      </c>
      <c r="M19" s="453">
        <v>550196457.37</v>
      </c>
      <c r="N19" s="453">
        <v>0</v>
      </c>
      <c r="O19" s="440"/>
      <c r="P19" s="440">
        <v>-9.1826530292554007E-5</v>
      </c>
      <c r="Q19" s="440">
        <v>-8.148848416146214E-4</v>
      </c>
      <c r="R19" s="440">
        <v>-2.3618226675540242E-4</v>
      </c>
      <c r="S19" s="440">
        <v>0</v>
      </c>
      <c r="T19" s="440"/>
      <c r="U19" s="441"/>
    </row>
    <row r="20" spans="1:21" x14ac:dyDescent="0.25">
      <c r="A20" s="2130" t="s">
        <v>886</v>
      </c>
      <c r="B20" s="454" t="s">
        <v>446</v>
      </c>
      <c r="C20" s="448">
        <v>735.19092839220002</v>
      </c>
      <c r="D20" s="449">
        <v>4</v>
      </c>
      <c r="E20" s="450">
        <v>6.232E-2</v>
      </c>
      <c r="F20" s="450">
        <v>5.1867000000000003E-2</v>
      </c>
      <c r="G20" s="450">
        <v>3.9155999999999996E-2</v>
      </c>
      <c r="H20" s="451">
        <v>3.5404999999999999E-2</v>
      </c>
      <c r="I20" s="452"/>
      <c r="J20" s="746"/>
      <c r="K20" s="744"/>
      <c r="L20" s="453"/>
      <c r="M20" s="453"/>
      <c r="N20" s="453"/>
      <c r="O20" s="440"/>
      <c r="P20" s="440"/>
      <c r="Q20" s="440"/>
      <c r="R20" s="440"/>
      <c r="S20" s="440"/>
      <c r="T20" s="440"/>
      <c r="U20" s="441"/>
    </row>
    <row r="21" spans="1:21" x14ac:dyDescent="0.25">
      <c r="A21" s="2131"/>
      <c r="B21" s="476" t="s">
        <v>1151</v>
      </c>
      <c r="C21" s="461">
        <v>201.11491415680001</v>
      </c>
      <c r="D21" s="462">
        <v>3</v>
      </c>
      <c r="E21" s="463">
        <v>4.1459999999999997E-2</v>
      </c>
      <c r="F21" s="463">
        <v>3.2385000000000004E-2</v>
      </c>
      <c r="G21" s="463">
        <v>3.1299E-2</v>
      </c>
      <c r="H21" s="464">
        <v>2.9104999999999999E-2</v>
      </c>
      <c r="I21" s="452"/>
      <c r="J21" s="746"/>
      <c r="K21" s="744"/>
      <c r="L21" s="453">
        <v>1502608556.4300001</v>
      </c>
      <c r="M21" s="453">
        <v>1502608556.4300001</v>
      </c>
      <c r="N21" s="453">
        <v>1502608556.4300001</v>
      </c>
      <c r="O21" s="440"/>
      <c r="P21" s="440">
        <v>3.1329568797702888E-3</v>
      </c>
      <c r="Q21" s="440">
        <v>5.6526709870396647E-3</v>
      </c>
      <c r="R21" s="440">
        <v>7.662144909771163E-3</v>
      </c>
      <c r="S21" s="440">
        <v>6.0203805494462442E-3</v>
      </c>
      <c r="T21" s="440"/>
      <c r="U21" s="441"/>
    </row>
    <row r="22" spans="1:21" x14ac:dyDescent="0.25">
      <c r="A22" s="2132" t="s">
        <v>905</v>
      </c>
      <c r="B22" s="454" t="s">
        <v>1152</v>
      </c>
      <c r="C22" s="2134">
        <v>245.01228334940001</v>
      </c>
      <c r="D22" s="457">
        <v>3</v>
      </c>
      <c r="E22" s="458">
        <v>0</v>
      </c>
      <c r="F22" s="458">
        <v>0.18515300000000001</v>
      </c>
      <c r="G22" s="458">
        <v>0.33186399999999999</v>
      </c>
      <c r="H22" s="459">
        <v>0</v>
      </c>
      <c r="I22" s="1"/>
      <c r="J22" s="744"/>
      <c r="K22" s="744"/>
      <c r="L22" s="453">
        <v>204147444.31</v>
      </c>
      <c r="M22" s="453">
        <v>204147444.31</v>
      </c>
      <c r="N22" s="453">
        <v>0</v>
      </c>
      <c r="O22" s="440"/>
      <c r="P22" s="440">
        <v>9.7907999783468564E-4</v>
      </c>
      <c r="Q22" s="440">
        <v>9.5670218077773645E-4</v>
      </c>
      <c r="R22" s="440">
        <v>9.1098981580982666E-4</v>
      </c>
      <c r="S22" s="440">
        <v>0</v>
      </c>
      <c r="T22" s="440"/>
      <c r="U22" s="441"/>
    </row>
    <row r="23" spans="1:21" ht="17.25" customHeight="1" x14ac:dyDescent="0.25">
      <c r="A23" s="2133"/>
      <c r="B23" s="455" t="s">
        <v>1153</v>
      </c>
      <c r="C23" s="2135"/>
      <c r="D23" s="457">
        <v>3</v>
      </c>
      <c r="E23" s="458">
        <v>9.6810000000000004E-3</v>
      </c>
      <c r="F23" s="458">
        <v>5.2769999999999996E-3</v>
      </c>
      <c r="G23" s="458">
        <v>2.6390000000000003E-3</v>
      </c>
      <c r="H23" s="459">
        <v>-4.4019999999999997E-3</v>
      </c>
      <c r="I23" s="1"/>
      <c r="J23" s="744"/>
      <c r="K23" s="744"/>
      <c r="L23" s="453">
        <v>204147444.31</v>
      </c>
      <c r="M23" s="453">
        <v>204147444.31</v>
      </c>
      <c r="N23" s="453">
        <v>0</v>
      </c>
      <c r="O23" s="440"/>
      <c r="P23" s="440">
        <v>7.2121212962618217E-3</v>
      </c>
      <c r="Q23" s="440">
        <v>2.7857352140312312E-3</v>
      </c>
      <c r="R23" s="440">
        <v>5.9537470495875649E-4</v>
      </c>
      <c r="S23" s="440">
        <v>0</v>
      </c>
      <c r="T23" s="440"/>
      <c r="U23" s="441"/>
    </row>
    <row r="24" spans="1:21" ht="17.25" customHeight="1" x14ac:dyDescent="0.25">
      <c r="A24" s="2130" t="s">
        <v>882</v>
      </c>
      <c r="B24" s="466" t="s">
        <v>282</v>
      </c>
      <c r="C24" s="467">
        <v>474.65801735660006</v>
      </c>
      <c r="D24" s="468">
        <v>4</v>
      </c>
      <c r="E24" s="469">
        <v>4.0925999999999997E-2</v>
      </c>
      <c r="F24" s="469">
        <v>4.0561999999999994E-2</v>
      </c>
      <c r="G24" s="469">
        <v>4.0091000000000002E-2</v>
      </c>
      <c r="H24" s="470">
        <v>3.4439000000000004E-2</v>
      </c>
      <c r="I24" s="452"/>
      <c r="J24" s="744"/>
      <c r="K24" s="744"/>
      <c r="L24" s="453"/>
      <c r="M24" s="453"/>
      <c r="N24" s="453"/>
      <c r="O24" s="440"/>
      <c r="P24" s="440"/>
      <c r="Q24" s="440"/>
      <c r="R24" s="440"/>
      <c r="S24" s="440"/>
      <c r="T24" s="440"/>
      <c r="U24" s="441"/>
    </row>
    <row r="25" spans="1:21" ht="14.25" customHeight="1" x14ac:dyDescent="0.25">
      <c r="A25" s="2136"/>
      <c r="B25" s="455" t="s">
        <v>1154</v>
      </c>
      <c r="C25" s="2134">
        <v>396.20119802480002</v>
      </c>
      <c r="D25" s="457">
        <v>5</v>
      </c>
      <c r="E25" s="458">
        <v>5.2610999999999998E-2</v>
      </c>
      <c r="F25" s="458">
        <v>5.1684000000000001E-2</v>
      </c>
      <c r="G25" s="458">
        <v>5.2005999999999997E-2</v>
      </c>
      <c r="H25" s="459">
        <v>5.2282000000000002E-2</v>
      </c>
      <c r="I25" s="452"/>
      <c r="J25" s="744"/>
      <c r="K25" s="744"/>
      <c r="L25" s="453">
        <v>210771849.19999999</v>
      </c>
      <c r="M25" s="453">
        <v>210771849.19999999</v>
      </c>
      <c r="N25" s="453">
        <v>210771849.19999999</v>
      </c>
      <c r="O25" s="440"/>
      <c r="P25" s="440">
        <v>-3.6294301179015166E-4</v>
      </c>
      <c r="Q25" s="440">
        <v>8.0319274605073775E-5</v>
      </c>
      <c r="R25" s="440">
        <v>1.3756296805667078E-4</v>
      </c>
      <c r="S25" s="440">
        <v>4.7241091531760604E-4</v>
      </c>
      <c r="T25" s="440"/>
      <c r="U25" s="441"/>
    </row>
    <row r="26" spans="1:21" ht="14.25" customHeight="1" x14ac:dyDescent="0.25">
      <c r="A26" s="2131"/>
      <c r="B26" s="460" t="s">
        <v>1155</v>
      </c>
      <c r="C26" s="2135"/>
      <c r="D26" s="462">
        <v>3</v>
      </c>
      <c r="E26" s="463">
        <v>0.19328399999999998</v>
      </c>
      <c r="F26" s="463">
        <v>0.21187899999999998</v>
      </c>
      <c r="G26" s="463">
        <v>0.26174800000000004</v>
      </c>
      <c r="H26" s="464">
        <v>0.25265799999999999</v>
      </c>
      <c r="I26" s="452"/>
      <c r="J26" s="744"/>
      <c r="K26" s="744"/>
      <c r="L26" s="453">
        <v>210771849.19999999</v>
      </c>
      <c r="M26" s="453">
        <v>210771849.19999999</v>
      </c>
      <c r="N26" s="453">
        <v>210771849.19999999</v>
      </c>
      <c r="O26" s="440"/>
      <c r="P26" s="440">
        <v>8.6926033171117216E-4</v>
      </c>
      <c r="Q26" s="440">
        <v>3.1849628106524354E-4</v>
      </c>
      <c r="R26" s="440">
        <v>5.9260969501178545E-4</v>
      </c>
      <c r="S26" s="440">
        <v>8.2164946744308124E-4</v>
      </c>
      <c r="T26" s="440"/>
      <c r="U26" s="441"/>
    </row>
    <row r="27" spans="1:21" x14ac:dyDescent="0.25">
      <c r="A27" s="477" t="s">
        <v>1156</v>
      </c>
      <c r="B27" s="466" t="s">
        <v>1157</v>
      </c>
      <c r="C27" s="1741">
        <v>293.57060840380001</v>
      </c>
      <c r="D27" s="457">
        <v>2</v>
      </c>
      <c r="E27" s="458">
        <v>3.7816999999999996E-2</v>
      </c>
      <c r="F27" s="458">
        <v>3.5961E-2</v>
      </c>
      <c r="G27" s="458">
        <v>3.4071999999999998E-2</v>
      </c>
      <c r="H27" s="459">
        <v>3.2844000000000005E-2</v>
      </c>
      <c r="I27" s="1"/>
      <c r="J27" s="744"/>
      <c r="K27" s="744"/>
      <c r="L27" s="453"/>
      <c r="M27" s="453"/>
      <c r="N27" s="453"/>
      <c r="O27" s="440"/>
      <c r="P27" s="440"/>
      <c r="Q27" s="440"/>
      <c r="R27" s="440"/>
      <c r="S27" s="440"/>
      <c r="T27" s="440"/>
      <c r="U27" s="440"/>
    </row>
    <row r="28" spans="1:21" x14ac:dyDescent="0.25">
      <c r="A28" s="2140" t="s">
        <v>887</v>
      </c>
      <c r="B28" s="474" t="s">
        <v>2399</v>
      </c>
      <c r="C28" s="448">
        <v>977.55541315740004</v>
      </c>
      <c r="D28" s="449">
        <v>2</v>
      </c>
      <c r="E28" s="450">
        <v>2.8264000000000001E-2</v>
      </c>
      <c r="F28" s="450">
        <v>2.9516000000000001E-2</v>
      </c>
      <c r="G28" s="450">
        <v>2.2321000000000001E-2</v>
      </c>
      <c r="H28" s="451">
        <v>2.4298E-2</v>
      </c>
      <c r="I28" s="1"/>
      <c r="J28" s="744"/>
      <c r="K28" s="744"/>
      <c r="L28" s="453"/>
      <c r="M28" s="453"/>
      <c r="N28" s="453"/>
      <c r="O28" s="440"/>
      <c r="P28" s="440"/>
      <c r="Q28" s="440"/>
      <c r="R28" s="440"/>
      <c r="S28" s="440"/>
      <c r="T28" s="440"/>
      <c r="U28" s="440"/>
    </row>
    <row r="29" spans="1:21" x14ac:dyDescent="0.25">
      <c r="A29" s="2141"/>
      <c r="B29" s="475" t="s">
        <v>2400</v>
      </c>
      <c r="C29" s="456">
        <v>522.53124950879999</v>
      </c>
      <c r="D29" s="457">
        <v>1</v>
      </c>
      <c r="E29" s="458">
        <v>6.3877000000000003E-2</v>
      </c>
      <c r="F29" s="458">
        <v>-1.3993999999999999E-2</v>
      </c>
      <c r="G29" s="458">
        <v>3.5299999999999997E-3</v>
      </c>
      <c r="H29" s="459">
        <v>-2.2614000000000002E-2</v>
      </c>
      <c r="I29" s="1"/>
      <c r="J29" s="744"/>
      <c r="K29" s="744"/>
      <c r="L29" s="453"/>
      <c r="M29" s="453"/>
      <c r="N29" s="453"/>
      <c r="O29" s="440"/>
      <c r="P29" s="440"/>
      <c r="Q29" s="440"/>
      <c r="R29" s="440"/>
      <c r="S29" s="440"/>
      <c r="T29" s="440"/>
      <c r="U29" s="440"/>
    </row>
    <row r="30" spans="1:21" x14ac:dyDescent="0.25">
      <c r="A30" s="2141"/>
      <c r="B30" s="475" t="s">
        <v>2401</v>
      </c>
      <c r="C30" s="456">
        <v>1840.2648278714</v>
      </c>
      <c r="D30" s="457">
        <v>4</v>
      </c>
      <c r="E30" s="458">
        <v>0.17319800000000002</v>
      </c>
      <c r="F30" s="458">
        <v>0.13584599999999999</v>
      </c>
      <c r="G30" s="458">
        <v>4.5662000000000001E-2</v>
      </c>
      <c r="H30" s="459">
        <v>5.3171999999999997E-2</v>
      </c>
      <c r="I30" s="1"/>
      <c r="J30" s="744"/>
      <c r="K30" s="744"/>
      <c r="L30" s="453"/>
      <c r="M30" s="453"/>
      <c r="N30" s="453"/>
      <c r="O30" s="440"/>
      <c r="P30" s="440"/>
      <c r="Q30" s="440"/>
      <c r="R30" s="440"/>
      <c r="S30" s="440"/>
      <c r="T30" s="440"/>
      <c r="U30" s="440"/>
    </row>
    <row r="31" spans="1:21" x14ac:dyDescent="0.25">
      <c r="A31" s="2141"/>
      <c r="B31" s="1742" t="s">
        <v>1425</v>
      </c>
      <c r="C31" s="1743">
        <v>11.0768214886</v>
      </c>
      <c r="D31" s="457">
        <v>6</v>
      </c>
      <c r="E31" s="458">
        <v>1.5039E-2</v>
      </c>
      <c r="F31" s="458">
        <v>1.4097999999999999E-2</v>
      </c>
      <c r="G31" s="458">
        <v>1.1206000000000001E-2</v>
      </c>
      <c r="H31" s="459">
        <v>-3.8662000000000002E-2</v>
      </c>
      <c r="I31" s="1"/>
      <c r="J31" s="744"/>
      <c r="K31" s="744"/>
      <c r="L31" s="453"/>
      <c r="M31" s="453"/>
      <c r="N31" s="453"/>
      <c r="O31" s="440"/>
      <c r="P31" s="440"/>
      <c r="Q31" s="440"/>
      <c r="R31" s="440"/>
      <c r="S31" s="440"/>
      <c r="T31" s="440"/>
      <c r="U31" s="440"/>
    </row>
    <row r="32" spans="1:21" ht="18" customHeight="1" x14ac:dyDescent="0.25">
      <c r="A32" s="2142"/>
      <c r="B32" s="1742" t="s">
        <v>1426</v>
      </c>
      <c r="C32" s="747">
        <v>0.80180414020000013</v>
      </c>
      <c r="D32" s="462">
        <v>4</v>
      </c>
      <c r="E32" s="463">
        <v>-8.5400000000000005E-4</v>
      </c>
      <c r="F32" s="463">
        <v>-2.0718E-2</v>
      </c>
      <c r="G32" s="463">
        <v>-2.9708000000000002E-2</v>
      </c>
      <c r="H32" s="464">
        <v>-3.3481999999999998E-2</v>
      </c>
      <c r="I32" s="1"/>
      <c r="J32" s="744"/>
      <c r="K32" s="744"/>
      <c r="L32" s="453"/>
      <c r="M32" s="453"/>
      <c r="N32" s="453"/>
      <c r="O32" s="440"/>
      <c r="P32" s="440"/>
      <c r="Q32" s="440"/>
      <c r="R32" s="440"/>
      <c r="S32" s="440"/>
      <c r="T32" s="440"/>
      <c r="U32" s="440"/>
    </row>
    <row r="33" spans="1:21" ht="20.25" customHeight="1" x14ac:dyDescent="0.25">
      <c r="A33" s="2137" t="s">
        <v>884</v>
      </c>
      <c r="B33" s="929" t="s">
        <v>1888</v>
      </c>
      <c r="C33" s="2139">
        <v>57.154626589199999</v>
      </c>
      <c r="D33" s="457">
        <v>3</v>
      </c>
      <c r="E33" s="458">
        <v>0.37354199999999999</v>
      </c>
      <c r="F33" s="458">
        <v>0.18268699999999999</v>
      </c>
      <c r="G33" s="458">
        <v>9.4968999999999998E-2</v>
      </c>
      <c r="H33" s="459">
        <v>0</v>
      </c>
      <c r="I33" s="1"/>
      <c r="J33" s="744"/>
      <c r="K33" s="744"/>
      <c r="L33" s="453"/>
      <c r="M33" s="453"/>
      <c r="N33" s="453"/>
      <c r="O33" s="440"/>
      <c r="P33" s="440"/>
      <c r="Q33" s="440"/>
      <c r="R33" s="440"/>
      <c r="S33" s="440"/>
      <c r="T33" s="440"/>
      <c r="U33" s="440"/>
    </row>
    <row r="34" spans="1:21" ht="20.25" customHeight="1" x14ac:dyDescent="0.25">
      <c r="A34" s="2138"/>
      <c r="B34" s="932" t="s">
        <v>1889</v>
      </c>
      <c r="C34" s="2135"/>
      <c r="D34" s="462">
        <v>2</v>
      </c>
      <c r="E34" s="463">
        <v>0.105439</v>
      </c>
      <c r="F34" s="463">
        <v>6.8303000000000003E-2</v>
      </c>
      <c r="G34" s="463">
        <v>5.9859000000000002E-2</v>
      </c>
      <c r="H34" s="464">
        <v>0</v>
      </c>
      <c r="I34" s="1"/>
      <c r="J34" s="744"/>
      <c r="K34" s="744"/>
      <c r="L34" s="453"/>
      <c r="M34" s="453"/>
      <c r="N34" s="453"/>
      <c r="O34" s="440"/>
      <c r="P34" s="440"/>
      <c r="Q34" s="440"/>
      <c r="R34" s="440"/>
      <c r="S34" s="440"/>
      <c r="T34" s="440"/>
      <c r="U34" s="440"/>
    </row>
    <row r="35" spans="1:21" ht="15.75" thickBot="1" x14ac:dyDescent="0.3">
      <c r="A35" s="2122" t="s">
        <v>906</v>
      </c>
      <c r="B35" s="2123"/>
      <c r="C35" s="1494">
        <f>SUM(C8:C34)</f>
        <v>14296.967443043599</v>
      </c>
      <c r="D35" s="1495">
        <f>SUM(D8:D34)</f>
        <v>79</v>
      </c>
      <c r="E35" s="1496"/>
      <c r="F35" s="1496"/>
      <c r="G35" s="1496"/>
      <c r="H35" s="1497"/>
      <c r="I35" s="478"/>
      <c r="J35" s="744"/>
      <c r="K35" s="744"/>
      <c r="L35" s="479">
        <v>9095391273.3800011</v>
      </c>
      <c r="M35" s="479">
        <v>8961747215.7400017</v>
      </c>
      <c r="N35" s="479">
        <v>8003255869.749999</v>
      </c>
      <c r="O35" s="440"/>
      <c r="P35" s="440"/>
      <c r="Q35" s="440"/>
      <c r="R35" s="440"/>
      <c r="S35" s="440"/>
      <c r="T35" s="440"/>
      <c r="U35" s="440"/>
    </row>
    <row r="36" spans="1:21" ht="15.75" thickBot="1" x14ac:dyDescent="0.3">
      <c r="A36" s="2143" t="s">
        <v>907</v>
      </c>
      <c r="B36" s="2144"/>
      <c r="C36" s="2144"/>
      <c r="D36" s="2144"/>
      <c r="E36" s="748">
        <v>6.997285869423453E-2</v>
      </c>
      <c r="F36" s="748">
        <v>6.0842268180996778E-2</v>
      </c>
      <c r="G36" s="748">
        <v>4.6054855128964449E-2</v>
      </c>
      <c r="H36" s="749">
        <v>3.655080929978656E-2</v>
      </c>
      <c r="I36" s="445"/>
      <c r="J36" s="744"/>
      <c r="K36" s="744"/>
      <c r="L36" s="453"/>
      <c r="M36" s="453"/>
      <c r="N36" s="453"/>
      <c r="O36" s="440"/>
      <c r="P36" s="440"/>
      <c r="Q36" s="440"/>
      <c r="R36" s="440"/>
      <c r="S36" s="440"/>
      <c r="T36" s="440"/>
      <c r="U36" s="440"/>
    </row>
    <row r="37" spans="1:21" ht="3.75" customHeight="1" x14ac:dyDescent="0.25">
      <c r="A37" s="2145"/>
      <c r="B37" s="2146"/>
      <c r="C37" s="2146"/>
      <c r="D37" s="2146"/>
      <c r="E37" s="2146"/>
      <c r="F37" s="2146"/>
      <c r="G37" s="2146"/>
      <c r="H37" s="2147"/>
      <c r="I37" s="445"/>
      <c r="J37" s="440"/>
      <c r="K37" s="453"/>
      <c r="L37" s="453"/>
      <c r="M37" s="453"/>
      <c r="N37" s="453"/>
      <c r="O37" s="440"/>
      <c r="P37" s="440"/>
      <c r="Q37" s="440"/>
      <c r="R37" s="440"/>
      <c r="S37" s="440"/>
      <c r="T37" s="440"/>
      <c r="U37" s="440"/>
    </row>
    <row r="38" spans="1:21" x14ac:dyDescent="0.25">
      <c r="A38" s="2124" t="s">
        <v>908</v>
      </c>
      <c r="B38" s="2125"/>
      <c r="C38" s="2125"/>
      <c r="D38" s="2125"/>
      <c r="E38" s="2125"/>
      <c r="F38" s="2125"/>
      <c r="G38" s="2125"/>
      <c r="H38" s="2126"/>
      <c r="I38" s="445"/>
      <c r="J38" s="440"/>
      <c r="K38" s="453"/>
      <c r="L38" s="453"/>
      <c r="M38" s="453"/>
      <c r="N38" s="453"/>
      <c r="O38" s="440"/>
      <c r="P38" s="440"/>
      <c r="Q38" s="440"/>
      <c r="R38" s="440"/>
      <c r="S38" s="440"/>
      <c r="T38" s="440"/>
      <c r="U38" s="440"/>
    </row>
    <row r="39" spans="1:21" x14ac:dyDescent="0.25">
      <c r="A39" s="480" t="s">
        <v>881</v>
      </c>
      <c r="B39" s="481" t="s">
        <v>1158</v>
      </c>
      <c r="C39" s="482">
        <v>788.7007263982</v>
      </c>
      <c r="D39" s="449">
        <v>2</v>
      </c>
      <c r="E39" s="483">
        <v>1.9547999999999999E-2</v>
      </c>
      <c r="F39" s="483">
        <v>2.7273000000000002E-2</v>
      </c>
      <c r="G39" s="483">
        <v>2.0357E-2</v>
      </c>
      <c r="H39" s="484">
        <v>1.435E-2</v>
      </c>
      <c r="I39" s="452"/>
      <c r="J39" s="341"/>
      <c r="K39" s="440">
        <v>105330398.06</v>
      </c>
      <c r="L39" s="440">
        <v>105330398.06</v>
      </c>
      <c r="M39" s="440">
        <v>105330398.06</v>
      </c>
      <c r="N39" s="440">
        <v>105330398.06</v>
      </c>
      <c r="O39" s="440"/>
      <c r="P39" s="440">
        <v>7.692008822599382E-3</v>
      </c>
      <c r="Q39" s="440">
        <v>1.8166224185210255E-2</v>
      </c>
      <c r="R39" s="440">
        <v>2.0111024620592135E-2</v>
      </c>
      <c r="S39" s="440">
        <v>4.4278069084115433E-3</v>
      </c>
      <c r="T39" s="440"/>
      <c r="U39" s="440"/>
    </row>
    <row r="40" spans="1:21" x14ac:dyDescent="0.25">
      <c r="A40" s="480" t="s">
        <v>909</v>
      </c>
      <c r="B40" s="481" t="s">
        <v>1159</v>
      </c>
      <c r="C40" s="485">
        <v>284.72721982180008</v>
      </c>
      <c r="D40" s="468">
        <v>4</v>
      </c>
      <c r="E40" s="486">
        <v>2.2136999999999997E-2</v>
      </c>
      <c r="F40" s="486">
        <v>8.3674999999999999E-2</v>
      </c>
      <c r="G40" s="486">
        <v>5.0989000000000007E-2</v>
      </c>
      <c r="H40" s="487">
        <v>2.8130000000000002E-2</v>
      </c>
      <c r="I40" s="452"/>
      <c r="J40" s="341"/>
      <c r="K40" s="440"/>
      <c r="L40" s="440"/>
      <c r="M40" s="440"/>
      <c r="N40" s="440"/>
      <c r="O40" s="440"/>
      <c r="P40" s="440"/>
      <c r="Q40" s="440"/>
      <c r="R40" s="440"/>
      <c r="S40" s="440"/>
      <c r="T40" s="440"/>
      <c r="U40" s="440"/>
    </row>
    <row r="41" spans="1:21" x14ac:dyDescent="0.25">
      <c r="A41" s="465" t="s">
        <v>903</v>
      </c>
      <c r="B41" s="481" t="s">
        <v>444</v>
      </c>
      <c r="C41" s="488">
        <v>593.30973848019994</v>
      </c>
      <c r="D41" s="462">
        <v>3</v>
      </c>
      <c r="E41" s="489">
        <v>9.9299999999999999E-2</v>
      </c>
      <c r="F41" s="489">
        <v>6.5958000000000003E-2</v>
      </c>
      <c r="G41" s="489">
        <v>5.1950000000000003E-2</v>
      </c>
      <c r="H41" s="490">
        <v>3.5817000000000002E-2</v>
      </c>
      <c r="I41" s="452"/>
      <c r="J41" s="341"/>
      <c r="K41" s="440">
        <v>76398950.060000002</v>
      </c>
      <c r="L41" s="440">
        <v>76398950.060000002</v>
      </c>
      <c r="M41" s="440">
        <v>76398950.060000002</v>
      </c>
      <c r="N41" s="440">
        <v>76398950.060000002</v>
      </c>
      <c r="O41" s="440"/>
      <c r="P41" s="440">
        <v>-1.4311617460734023E-3</v>
      </c>
      <c r="Q41" s="440">
        <v>1.3024920224694951E-2</v>
      </c>
      <c r="R41" s="440">
        <v>1.2964566162725052E-2</v>
      </c>
      <c r="S41" s="440">
        <v>4.8446976020622961E-3</v>
      </c>
      <c r="T41" s="440"/>
      <c r="U41" s="440"/>
    </row>
    <row r="42" spans="1:21" ht="15.75" thickBot="1" x14ac:dyDescent="0.3">
      <c r="A42" s="2122" t="s">
        <v>910</v>
      </c>
      <c r="B42" s="2123"/>
      <c r="C42" s="1498">
        <f>SUM(C39:C41)</f>
        <v>1666.7376847002001</v>
      </c>
      <c r="D42" s="1499">
        <f>SUM(D39:D41)</f>
        <v>9</v>
      </c>
      <c r="E42" s="1500"/>
      <c r="F42" s="1500"/>
      <c r="G42" s="1500"/>
      <c r="H42" s="1501"/>
      <c r="I42" s="444"/>
      <c r="J42" s="479"/>
      <c r="K42" s="479">
        <v>237979054.63999999</v>
      </c>
      <c r="L42" s="479">
        <v>237979054.63999999</v>
      </c>
      <c r="M42" s="479">
        <v>237979054.63999999</v>
      </c>
      <c r="N42" s="479">
        <v>237979054.63999999</v>
      </c>
      <c r="O42" s="440"/>
      <c r="P42" s="440"/>
      <c r="Q42" s="440"/>
      <c r="R42" s="440"/>
      <c r="S42" s="440"/>
      <c r="T42" s="440"/>
      <c r="U42" s="440"/>
    </row>
    <row r="43" spans="1:21" ht="15.75" thickBot="1" x14ac:dyDescent="0.3">
      <c r="A43" s="2143" t="s">
        <v>911</v>
      </c>
      <c r="B43" s="2144"/>
      <c r="C43" s="2144"/>
      <c r="D43" s="2144"/>
      <c r="E43" s="930">
        <v>4.8379649680996603E-2</v>
      </c>
      <c r="F43" s="930">
        <v>5.067882578986492E-2</v>
      </c>
      <c r="G43" s="930">
        <v>3.6836017074799471E-2</v>
      </c>
      <c r="H43" s="931">
        <v>2.4345646824350496E-2</v>
      </c>
      <c r="I43" s="444"/>
      <c r="J43" s="440"/>
      <c r="K43" s="440"/>
      <c r="L43" s="440"/>
      <c r="M43" s="440"/>
      <c r="N43" s="440"/>
      <c r="O43" s="440"/>
      <c r="P43" s="440"/>
      <c r="Q43" s="440"/>
      <c r="R43" s="440"/>
      <c r="S43" s="440"/>
      <c r="T43" s="440"/>
      <c r="U43" s="440"/>
    </row>
    <row r="44" spans="1:21" ht="24.75" customHeight="1" thickBot="1" x14ac:dyDescent="0.3">
      <c r="A44" s="1502" t="s">
        <v>1056</v>
      </c>
      <c r="B44" s="491"/>
      <c r="C44" s="1370">
        <f>C42+C35</f>
        <v>15963.705127743799</v>
      </c>
      <c r="D44" s="492">
        <f>D42+D35</f>
        <v>88</v>
      </c>
      <c r="E44" s="1500"/>
      <c r="F44" s="1500"/>
      <c r="G44" s="1500"/>
      <c r="H44" s="1500"/>
      <c r="J44" s="440"/>
      <c r="K44" s="440"/>
      <c r="L44" s="440"/>
      <c r="M44" s="440"/>
      <c r="N44" s="440"/>
      <c r="O44" s="440"/>
      <c r="P44" s="440"/>
      <c r="Q44" s="440"/>
      <c r="R44" s="440"/>
      <c r="S44" s="440"/>
      <c r="T44" s="440"/>
    </row>
    <row r="45" spans="1:21" ht="6.75" customHeight="1" x14ac:dyDescent="0.25">
      <c r="A45" s="493"/>
      <c r="B45" s="494"/>
      <c r="C45" s="495"/>
      <c r="D45" s="496"/>
      <c r="E45" s="497"/>
      <c r="F45" s="497"/>
      <c r="G45" s="497"/>
      <c r="H45" s="497"/>
      <c r="J45" s="440"/>
      <c r="K45" s="440"/>
      <c r="L45" s="440"/>
      <c r="M45" s="440"/>
      <c r="N45" s="440"/>
      <c r="O45" s="440"/>
      <c r="P45" s="440"/>
      <c r="Q45" s="440"/>
      <c r="R45" s="440"/>
      <c r="S45" s="440"/>
      <c r="T45" s="440"/>
    </row>
    <row r="46" spans="1:21" x14ac:dyDescent="0.25">
      <c r="A46" s="498" t="s">
        <v>888</v>
      </c>
      <c r="B46" s="499"/>
      <c r="C46" s="499"/>
      <c r="D46" s="500"/>
      <c r="E46" s="501"/>
      <c r="F46" s="502"/>
      <c r="G46" s="502"/>
      <c r="H46" s="502"/>
      <c r="J46" s="440"/>
      <c r="K46" s="440"/>
      <c r="L46" s="440"/>
      <c r="M46" s="440"/>
      <c r="N46" s="440"/>
      <c r="O46" s="440"/>
      <c r="P46" s="440"/>
      <c r="Q46" s="440"/>
      <c r="R46" s="440"/>
      <c r="S46" s="440"/>
      <c r="T46" s="440"/>
    </row>
    <row r="47" spans="1:21" x14ac:dyDescent="0.25">
      <c r="A47" s="346" t="s">
        <v>976</v>
      </c>
      <c r="B47" s="499"/>
      <c r="C47" s="1362"/>
      <c r="D47" s="500"/>
      <c r="E47" s="500"/>
      <c r="F47" s="500"/>
      <c r="G47" s="500"/>
      <c r="H47" s="500"/>
      <c r="J47" s="440"/>
      <c r="K47" s="440"/>
      <c r="L47" s="440"/>
      <c r="M47" s="440"/>
      <c r="N47" s="440"/>
      <c r="O47" s="440"/>
      <c r="P47" s="440"/>
      <c r="Q47" s="440"/>
      <c r="R47" s="440"/>
      <c r="S47" s="440"/>
      <c r="T47" s="440"/>
    </row>
    <row r="48" spans="1:21" x14ac:dyDescent="0.25">
      <c r="A48" s="498" t="s">
        <v>2402</v>
      </c>
      <c r="B48" s="499"/>
      <c r="C48" s="503"/>
      <c r="D48" s="503"/>
      <c r="E48" s="500"/>
      <c r="F48" s="500"/>
      <c r="G48" s="500"/>
      <c r="H48" s="500"/>
      <c r="I48" s="500"/>
      <c r="J48" s="440"/>
      <c r="K48" s="440"/>
      <c r="L48" s="440"/>
      <c r="M48" s="440"/>
      <c r="N48" s="440"/>
      <c r="O48" s="440"/>
      <c r="P48" s="440"/>
      <c r="Q48" s="440"/>
      <c r="R48" s="440"/>
      <c r="S48" s="440"/>
      <c r="T48" s="440"/>
    </row>
    <row r="49" spans="1:20" x14ac:dyDescent="0.25">
      <c r="C49" s="504"/>
      <c r="D49" s="500"/>
      <c r="E49" s="505"/>
      <c r="F49" s="506"/>
      <c r="G49" s="507"/>
      <c r="H49" s="507"/>
      <c r="I49" s="507"/>
      <c r="J49" s="440"/>
      <c r="K49" s="440"/>
      <c r="L49" s="440"/>
      <c r="M49" s="440"/>
      <c r="N49" s="440"/>
      <c r="O49" s="440"/>
      <c r="P49" s="440"/>
      <c r="Q49" s="440"/>
      <c r="R49" s="440"/>
      <c r="S49" s="440"/>
      <c r="T49" s="440"/>
    </row>
    <row r="50" spans="1:20" x14ac:dyDescent="0.25">
      <c r="D50" s="500"/>
      <c r="E50" s="505"/>
      <c r="F50" s="506"/>
      <c r="G50" s="507"/>
      <c r="H50" s="507"/>
      <c r="I50" s="507"/>
      <c r="J50" s="440"/>
      <c r="K50" s="440"/>
      <c r="L50" s="440"/>
      <c r="M50" s="440"/>
      <c r="N50" s="440"/>
      <c r="O50" s="440"/>
      <c r="P50" s="440"/>
      <c r="Q50" s="440"/>
      <c r="R50" s="440"/>
      <c r="S50" s="440"/>
      <c r="T50" s="440"/>
    </row>
    <row r="51" spans="1:20" x14ac:dyDescent="0.25">
      <c r="D51" s="508"/>
      <c r="E51" s="509"/>
      <c r="F51" s="510"/>
      <c r="G51" s="510"/>
      <c r="H51" s="510"/>
      <c r="J51" s="440"/>
      <c r="K51" s="440"/>
      <c r="L51" s="440"/>
      <c r="M51" s="440"/>
      <c r="N51" s="440"/>
      <c r="O51" s="440"/>
      <c r="P51" s="440"/>
      <c r="Q51" s="440"/>
      <c r="R51" s="440"/>
      <c r="S51" s="440"/>
      <c r="T51" s="440"/>
    </row>
    <row r="52" spans="1:20" ht="3" customHeight="1" x14ac:dyDescent="0.25">
      <c r="J52" s="440"/>
      <c r="K52" s="440"/>
      <c r="L52" s="440"/>
      <c r="M52" s="440"/>
      <c r="N52" s="440"/>
      <c r="O52" s="440"/>
      <c r="P52" s="440"/>
      <c r="Q52" s="440"/>
      <c r="R52" s="440"/>
      <c r="S52" s="440"/>
      <c r="T52" s="440"/>
    </row>
    <row r="53" spans="1:20" x14ac:dyDescent="0.25">
      <c r="J53" s="440"/>
      <c r="K53" s="440"/>
      <c r="L53" s="440"/>
      <c r="M53" s="440"/>
      <c r="N53" s="440"/>
      <c r="O53" s="440"/>
    </row>
    <row r="54" spans="1:20" x14ac:dyDescent="0.25">
      <c r="A54" s="511"/>
      <c r="B54" s="511"/>
      <c r="C54" s="511"/>
      <c r="D54" s="512"/>
      <c r="E54" s="512"/>
      <c r="F54" s="513"/>
      <c r="G54" s="513"/>
      <c r="H54" s="512"/>
      <c r="I54" s="513"/>
      <c r="J54" s="514"/>
      <c r="K54" s="515"/>
      <c r="L54" s="440"/>
      <c r="M54" s="440"/>
      <c r="N54" s="440"/>
      <c r="O54" s="440"/>
    </row>
    <row r="55" spans="1:20" x14ac:dyDescent="0.25">
      <c r="A55" s="516"/>
      <c r="B55" s="516"/>
      <c r="C55" s="517"/>
      <c r="D55" s="518"/>
      <c r="E55" s="518"/>
      <c r="F55" s="519"/>
      <c r="G55" s="519"/>
      <c r="H55" s="518"/>
      <c r="I55" s="519"/>
      <c r="J55" s="520"/>
      <c r="K55" s="521"/>
      <c r="L55" s="440"/>
      <c r="M55" s="440"/>
      <c r="N55" s="440"/>
      <c r="O55" s="440"/>
    </row>
    <row r="56" spans="1:20" x14ac:dyDescent="0.25">
      <c r="A56" s="516"/>
      <c r="B56" s="516"/>
      <c r="C56" s="517"/>
      <c r="D56" s="518"/>
      <c r="E56" s="518"/>
      <c r="F56" s="519"/>
      <c r="G56" s="519"/>
      <c r="H56" s="518"/>
      <c r="I56" s="519"/>
      <c r="J56" s="520"/>
      <c r="K56" s="521"/>
      <c r="L56" s="440"/>
      <c r="M56" s="440"/>
      <c r="N56" s="440"/>
      <c r="O56" s="440"/>
    </row>
    <row r="57" spans="1:20" x14ac:dyDescent="0.25">
      <c r="A57" s="516"/>
      <c r="B57" s="516"/>
      <c r="C57" s="517"/>
      <c r="D57" s="518"/>
      <c r="E57" s="518"/>
      <c r="F57" s="519"/>
      <c r="G57" s="519"/>
      <c r="H57" s="518"/>
      <c r="I57" s="519"/>
      <c r="J57" s="520"/>
      <c r="K57" s="521"/>
      <c r="L57" s="440"/>
      <c r="M57" s="440"/>
      <c r="N57" s="440"/>
      <c r="O57" s="440"/>
    </row>
    <row r="58" spans="1:20" x14ac:dyDescent="0.25">
      <c r="A58" s="516"/>
      <c r="B58" s="516"/>
      <c r="C58" s="517"/>
      <c r="D58" s="518"/>
      <c r="E58" s="518"/>
      <c r="F58" s="519"/>
      <c r="G58" s="519"/>
      <c r="H58" s="518"/>
      <c r="I58" s="519"/>
      <c r="J58" s="520"/>
      <c r="K58" s="521"/>
      <c r="L58" s="440"/>
      <c r="M58" s="440"/>
      <c r="N58" s="440"/>
      <c r="O58" s="440"/>
    </row>
    <row r="59" spans="1:20" x14ac:dyDescent="0.25">
      <c r="A59" s="516"/>
      <c r="B59" s="516"/>
      <c r="C59" s="517"/>
      <c r="D59" s="518"/>
      <c r="E59" s="518"/>
      <c r="F59" s="519"/>
      <c r="G59" s="519"/>
      <c r="H59" s="518"/>
      <c r="I59" s="519"/>
      <c r="J59" s="520"/>
      <c r="K59" s="521"/>
      <c r="L59" s="440"/>
      <c r="M59" s="440"/>
      <c r="N59" s="440"/>
      <c r="O59" s="440"/>
    </row>
    <row r="60" spans="1:20" x14ac:dyDescent="0.25">
      <c r="A60" s="516"/>
      <c r="B60" s="516"/>
      <c r="C60" s="517"/>
      <c r="D60" s="518"/>
      <c r="E60" s="518"/>
      <c r="F60" s="519"/>
      <c r="G60" s="519"/>
      <c r="H60" s="518"/>
      <c r="I60" s="519"/>
      <c r="J60" s="520"/>
      <c r="K60" s="521"/>
      <c r="L60" s="440"/>
      <c r="M60" s="440"/>
      <c r="N60" s="440"/>
      <c r="O60" s="440"/>
    </row>
    <row r="61" spans="1:20" x14ac:dyDescent="0.25">
      <c r="A61" s="516"/>
      <c r="B61" s="516"/>
      <c r="C61" s="517"/>
      <c r="D61" s="518"/>
      <c r="E61" s="518"/>
      <c r="F61" s="519"/>
      <c r="G61" s="519"/>
      <c r="H61" s="518"/>
      <c r="I61" s="519"/>
      <c r="J61" s="520"/>
      <c r="K61" s="521"/>
      <c r="L61" s="440"/>
      <c r="M61" s="440"/>
      <c r="N61" s="440"/>
      <c r="O61" s="440"/>
    </row>
    <row r="62" spans="1:20" x14ac:dyDescent="0.25">
      <c r="A62" s="522"/>
      <c r="B62" s="522"/>
      <c r="C62" s="523"/>
      <c r="D62" s="524"/>
      <c r="E62" s="523"/>
      <c r="F62" s="523"/>
      <c r="G62" s="523"/>
      <c r="H62" s="523"/>
      <c r="I62" s="523"/>
      <c r="J62" s="520"/>
      <c r="K62" s="521"/>
      <c r="L62" s="440"/>
      <c r="M62" s="440"/>
      <c r="N62" s="440"/>
      <c r="O62" s="440"/>
    </row>
    <row r="63" spans="1:20" x14ac:dyDescent="0.25">
      <c r="A63" s="525"/>
      <c r="B63" s="525"/>
      <c r="C63" s="523"/>
      <c r="D63" s="524"/>
      <c r="E63" s="524"/>
      <c r="F63" s="524"/>
      <c r="G63" s="524"/>
      <c r="H63" s="524"/>
      <c r="I63" s="524"/>
      <c r="J63" s="520"/>
      <c r="K63" s="521"/>
      <c r="L63" s="440"/>
      <c r="M63" s="440"/>
      <c r="N63" s="440"/>
      <c r="O63" s="440"/>
    </row>
    <row r="64" spans="1:20" x14ac:dyDescent="0.25">
      <c r="A64" s="525"/>
      <c r="B64" s="525"/>
      <c r="C64" s="526"/>
      <c r="D64" s="524"/>
      <c r="E64" s="524"/>
      <c r="F64" s="524"/>
      <c r="G64" s="524"/>
      <c r="H64" s="524"/>
      <c r="I64" s="524"/>
      <c r="J64" s="520"/>
      <c r="K64" s="521"/>
      <c r="L64" s="440"/>
      <c r="M64" s="440"/>
      <c r="N64" s="440"/>
      <c r="O64" s="440"/>
    </row>
    <row r="65" spans="1:15" x14ac:dyDescent="0.25">
      <c r="A65" s="522"/>
      <c r="B65" s="522"/>
      <c r="C65" s="523"/>
      <c r="D65" s="523"/>
      <c r="E65" s="523"/>
      <c r="F65" s="523"/>
      <c r="G65" s="523"/>
      <c r="H65" s="523"/>
      <c r="I65" s="523"/>
      <c r="J65" s="520"/>
      <c r="K65" s="521"/>
      <c r="L65" s="440"/>
      <c r="M65" s="440"/>
      <c r="N65" s="440"/>
      <c r="O65" s="440"/>
    </row>
    <row r="66" spans="1:15" x14ac:dyDescent="0.25">
      <c r="A66" s="525"/>
      <c r="B66" s="525"/>
      <c r="C66" s="523"/>
      <c r="D66" s="523"/>
      <c r="E66" s="523"/>
      <c r="F66" s="523"/>
      <c r="G66" s="523"/>
      <c r="H66" s="523"/>
      <c r="I66" s="523"/>
      <c r="J66" s="520"/>
      <c r="K66" s="521"/>
      <c r="L66" s="440"/>
      <c r="M66" s="440"/>
      <c r="N66" s="440"/>
      <c r="O66" s="440"/>
    </row>
    <row r="67" spans="1:15" x14ac:dyDescent="0.25">
      <c r="A67" s="522"/>
      <c r="B67" s="522"/>
      <c r="C67" s="523"/>
      <c r="D67" s="524"/>
      <c r="E67" s="523"/>
      <c r="F67" s="523"/>
      <c r="G67" s="523"/>
      <c r="H67" s="523"/>
      <c r="I67" s="523"/>
      <c r="J67" s="520"/>
      <c r="K67" s="521"/>
      <c r="L67" s="440"/>
      <c r="M67" s="440"/>
      <c r="N67" s="440"/>
      <c r="O67" s="440"/>
    </row>
    <row r="68" spans="1:15" x14ac:dyDescent="0.25">
      <c r="A68" s="525"/>
      <c r="B68" s="525"/>
      <c r="C68" s="523"/>
      <c r="D68" s="524"/>
      <c r="E68" s="524"/>
      <c r="F68" s="524"/>
      <c r="G68" s="524"/>
      <c r="H68" s="524"/>
      <c r="I68" s="524"/>
      <c r="J68" s="520"/>
      <c r="K68" s="521"/>
      <c r="L68" s="440"/>
      <c r="M68" s="440"/>
      <c r="N68" s="440"/>
      <c r="O68" s="440"/>
    </row>
    <row r="69" spans="1:15" x14ac:dyDescent="0.25">
      <c r="A69" s="525"/>
      <c r="B69" s="525"/>
      <c r="C69" s="526"/>
      <c r="D69" s="524"/>
      <c r="E69" s="524"/>
      <c r="F69" s="524"/>
      <c r="G69" s="524"/>
      <c r="H69" s="524"/>
      <c r="I69" s="524"/>
      <c r="J69" s="520"/>
      <c r="K69" s="521"/>
      <c r="L69" s="440"/>
      <c r="M69" s="440"/>
      <c r="N69" s="440"/>
      <c r="O69" s="440"/>
    </row>
    <row r="70" spans="1:15" x14ac:dyDescent="0.25">
      <c r="A70" s="522"/>
      <c r="B70" s="522"/>
      <c r="C70" s="523"/>
      <c r="D70" s="523"/>
      <c r="E70" s="523"/>
      <c r="F70" s="523"/>
      <c r="G70" s="523"/>
      <c r="H70" s="523"/>
      <c r="I70" s="523"/>
      <c r="J70" s="520"/>
      <c r="K70" s="521"/>
      <c r="L70" s="440"/>
      <c r="M70" s="440"/>
      <c r="N70" s="440"/>
      <c r="O70" s="440"/>
    </row>
    <row r="71" spans="1:15" x14ac:dyDescent="0.25">
      <c r="A71" s="525"/>
      <c r="B71" s="525"/>
      <c r="C71" s="523"/>
      <c r="D71" s="523"/>
      <c r="E71" s="523"/>
      <c r="F71" s="523"/>
      <c r="G71" s="523"/>
      <c r="H71" s="523"/>
      <c r="I71" s="523"/>
      <c r="J71" s="520"/>
      <c r="K71" s="521"/>
      <c r="L71" s="440"/>
      <c r="M71" s="440"/>
      <c r="N71" s="440"/>
      <c r="O71" s="440"/>
    </row>
    <row r="72" spans="1:15" x14ac:dyDescent="0.25">
      <c r="A72" s="522"/>
      <c r="B72" s="522"/>
      <c r="C72" s="523"/>
      <c r="D72" s="523"/>
      <c r="E72" s="523"/>
      <c r="F72" s="523"/>
      <c r="G72" s="523"/>
      <c r="H72" s="523"/>
      <c r="I72" s="523"/>
      <c r="J72" s="527"/>
      <c r="K72" s="528"/>
    </row>
    <row r="73" spans="1:15" x14ac:dyDescent="0.25">
      <c r="A73" s="525"/>
      <c r="B73" s="525"/>
      <c r="C73" s="523"/>
      <c r="D73" s="523"/>
      <c r="E73" s="523"/>
      <c r="F73" s="523"/>
      <c r="G73" s="523"/>
      <c r="H73" s="523"/>
      <c r="I73" s="523"/>
      <c r="J73" s="527"/>
      <c r="K73" s="528"/>
    </row>
    <row r="74" spans="1:15" x14ac:dyDescent="0.25">
      <c r="A74" s="525"/>
      <c r="B74" s="525"/>
      <c r="C74" s="523"/>
      <c r="D74" s="523"/>
      <c r="E74" s="523"/>
      <c r="F74" s="523"/>
      <c r="G74" s="523"/>
      <c r="H74" s="523"/>
      <c r="I74" s="523"/>
      <c r="J74" s="527"/>
      <c r="K74" s="528"/>
    </row>
    <row r="75" spans="1:15" x14ac:dyDescent="0.25">
      <c r="A75" s="522"/>
      <c r="B75" s="522"/>
      <c r="C75" s="523"/>
      <c r="D75" s="523"/>
      <c r="E75" s="523"/>
      <c r="F75" s="523"/>
      <c r="G75" s="523"/>
      <c r="H75" s="523"/>
      <c r="I75" s="523"/>
      <c r="J75" s="527"/>
      <c r="K75" s="528"/>
    </row>
    <row r="76" spans="1:15" x14ac:dyDescent="0.25">
      <c r="A76" s="529"/>
      <c r="B76" s="530"/>
      <c r="C76" s="531"/>
      <c r="D76" s="531"/>
      <c r="E76" s="531"/>
      <c r="F76" s="531"/>
      <c r="G76" s="531"/>
      <c r="H76" s="531"/>
      <c r="I76" s="531"/>
      <c r="J76" s="532"/>
      <c r="K76" s="533"/>
    </row>
    <row r="77" spans="1:15" x14ac:dyDescent="0.25">
      <c r="A77" s="511"/>
      <c r="B77" s="511"/>
      <c r="C77" s="517"/>
      <c r="D77" s="523"/>
      <c r="E77" s="523"/>
      <c r="F77" s="523"/>
      <c r="G77" s="523"/>
      <c r="H77" s="523"/>
      <c r="I77" s="523"/>
      <c r="J77" s="532"/>
      <c r="K77" s="533"/>
    </row>
    <row r="78" spans="1:15" x14ac:dyDescent="0.25">
      <c r="A78" s="516"/>
      <c r="B78" s="516"/>
      <c r="C78" s="517"/>
      <c r="D78" s="523"/>
      <c r="E78" s="523"/>
      <c r="F78" s="523"/>
      <c r="G78" s="523"/>
      <c r="H78" s="523"/>
      <c r="I78" s="523"/>
      <c r="J78" s="527"/>
      <c r="K78" s="528"/>
    </row>
    <row r="79" spans="1:15" x14ac:dyDescent="0.25">
      <c r="A79" s="516"/>
      <c r="B79" s="516"/>
      <c r="C79" s="517"/>
      <c r="D79" s="523"/>
      <c r="E79" s="523"/>
      <c r="F79" s="523"/>
      <c r="G79" s="523"/>
      <c r="H79" s="523"/>
      <c r="I79" s="523"/>
      <c r="J79" s="527"/>
      <c r="K79" s="528"/>
    </row>
    <row r="80" spans="1:15" x14ac:dyDescent="0.25">
      <c r="A80" s="516"/>
      <c r="B80" s="516"/>
      <c r="C80" s="517"/>
      <c r="D80" s="523"/>
      <c r="E80" s="523"/>
      <c r="F80" s="523"/>
      <c r="G80" s="523"/>
      <c r="H80" s="523"/>
      <c r="I80" s="523"/>
      <c r="J80" s="527"/>
      <c r="K80" s="528"/>
    </row>
    <row r="81" spans="1:11" x14ac:dyDescent="0.25">
      <c r="A81" s="516"/>
      <c r="B81" s="516"/>
      <c r="C81" s="517"/>
      <c r="D81" s="523"/>
      <c r="E81" s="523"/>
      <c r="F81" s="523"/>
      <c r="G81" s="523"/>
      <c r="H81" s="523"/>
      <c r="I81" s="523"/>
      <c r="J81" s="527"/>
      <c r="K81" s="528"/>
    </row>
    <row r="82" spans="1:11" x14ac:dyDescent="0.25">
      <c r="A82" s="516"/>
      <c r="B82" s="516"/>
      <c r="C82" s="517"/>
      <c r="D82" s="523"/>
      <c r="E82" s="523"/>
      <c r="F82" s="523"/>
      <c r="G82" s="523"/>
      <c r="H82" s="523"/>
      <c r="I82" s="523"/>
      <c r="J82" s="527"/>
      <c r="K82" s="528"/>
    </row>
    <row r="83" spans="1:11" x14ac:dyDescent="0.25">
      <c r="A83" s="516"/>
      <c r="B83" s="516"/>
      <c r="C83" s="517"/>
      <c r="D83" s="523"/>
      <c r="E83" s="523"/>
      <c r="F83" s="523"/>
      <c r="G83" s="523"/>
      <c r="H83" s="523"/>
      <c r="I83" s="523"/>
      <c r="J83" s="527"/>
      <c r="K83" s="528"/>
    </row>
    <row r="84" spans="1:11" x14ac:dyDescent="0.25">
      <c r="A84" s="516"/>
      <c r="B84" s="516"/>
      <c r="C84" s="517"/>
      <c r="D84" s="523"/>
      <c r="E84" s="523"/>
      <c r="F84" s="523"/>
      <c r="G84" s="523"/>
      <c r="H84" s="523"/>
      <c r="I84" s="523"/>
      <c r="J84" s="527"/>
      <c r="K84" s="528"/>
    </row>
    <row r="85" spans="1:11" ht="409.6" hidden="1" customHeight="1" x14ac:dyDescent="0.25">
      <c r="A85" s="516"/>
      <c r="B85" s="516"/>
      <c r="C85" s="517"/>
      <c r="D85" s="523"/>
      <c r="E85" s="523"/>
      <c r="F85" s="523"/>
      <c r="G85" s="523"/>
      <c r="H85" s="523"/>
      <c r="I85" s="523"/>
      <c r="J85" s="527"/>
      <c r="K85" s="528"/>
    </row>
    <row r="86" spans="1:11" ht="409.6" hidden="1" customHeight="1" x14ac:dyDescent="0.25">
      <c r="A86" s="522"/>
      <c r="B86" s="522"/>
      <c r="C86" s="523"/>
      <c r="D86" s="523"/>
      <c r="E86" s="523"/>
      <c r="F86" s="523"/>
      <c r="G86" s="523"/>
      <c r="H86" s="523"/>
      <c r="I86" s="523"/>
      <c r="J86" s="527"/>
      <c r="K86" s="528"/>
    </row>
    <row r="87" spans="1:11" ht="409.6" hidden="1" customHeight="1" x14ac:dyDescent="0.25">
      <c r="A87" s="522"/>
      <c r="B87" s="522"/>
      <c r="C87" s="523"/>
      <c r="D87" s="523"/>
      <c r="E87" s="523"/>
      <c r="F87" s="523"/>
      <c r="G87" s="523"/>
      <c r="H87" s="523"/>
      <c r="I87" s="523"/>
      <c r="J87" s="527"/>
      <c r="K87" s="528"/>
    </row>
    <row r="88" spans="1:11" ht="409.6" hidden="1" customHeight="1" x14ac:dyDescent="0.25">
      <c r="A88" s="522"/>
      <c r="B88" s="522"/>
      <c r="C88" s="523"/>
      <c r="D88" s="523"/>
      <c r="E88" s="523"/>
      <c r="F88" s="523"/>
      <c r="G88" s="534"/>
      <c r="H88" s="534"/>
      <c r="I88" s="534"/>
      <c r="J88" s="527"/>
      <c r="K88" s="528"/>
    </row>
    <row r="89" spans="1:11" ht="409.6" hidden="1" customHeight="1" x14ac:dyDescent="0.25">
      <c r="A89" s="522"/>
      <c r="B89" s="522"/>
      <c r="C89" s="523"/>
      <c r="D89" s="523"/>
      <c r="E89" s="523"/>
      <c r="F89" s="523"/>
      <c r="G89" s="534"/>
      <c r="H89" s="534"/>
      <c r="I89" s="534"/>
      <c r="J89" s="527"/>
      <c r="K89" s="528"/>
    </row>
    <row r="90" spans="1:11" ht="409.6" hidden="1" customHeight="1" x14ac:dyDescent="0.25">
      <c r="A90" s="522"/>
      <c r="B90" s="522"/>
      <c r="C90" s="523"/>
      <c r="D90" s="523"/>
      <c r="E90" s="523"/>
      <c r="F90" s="523"/>
      <c r="G90" s="523"/>
      <c r="H90" s="523"/>
      <c r="I90" s="523"/>
      <c r="J90" s="527"/>
      <c r="K90" s="528"/>
    </row>
    <row r="91" spans="1:11" x14ac:dyDescent="0.25">
      <c r="A91" s="529"/>
      <c r="B91" s="530"/>
      <c r="C91" s="531"/>
      <c r="D91" s="531"/>
      <c r="E91" s="531"/>
      <c r="F91" s="531"/>
      <c r="G91" s="531"/>
      <c r="H91" s="531"/>
      <c r="I91" s="531"/>
      <c r="J91" s="532"/>
      <c r="K91" s="533"/>
    </row>
    <row r="92" spans="1:11" x14ac:dyDescent="0.25">
      <c r="A92" s="516"/>
      <c r="B92" s="516"/>
      <c r="C92" s="516"/>
      <c r="D92" s="516"/>
      <c r="E92" s="516"/>
      <c r="F92" s="516"/>
      <c r="G92" s="516"/>
      <c r="H92" s="516"/>
      <c r="I92" s="516"/>
      <c r="J92" s="516"/>
      <c r="K92" s="516"/>
    </row>
    <row r="93" spans="1:11" x14ac:dyDescent="0.25">
      <c r="A93" s="498"/>
      <c r="B93" s="535"/>
      <c r="C93" s="535"/>
      <c r="D93" s="536"/>
      <c r="E93" s="536"/>
      <c r="F93" s="536"/>
      <c r="G93" s="536"/>
      <c r="H93" s="536"/>
      <c r="I93" s="536"/>
      <c r="J93" s="536"/>
      <c r="K93" s="502"/>
    </row>
  </sheetData>
  <mergeCells count="25">
    <mergeCell ref="A36:D36"/>
    <mergeCell ref="A37:H37"/>
    <mergeCell ref="A38:H38"/>
    <mergeCell ref="A42:B42"/>
    <mergeCell ref="A43:D43"/>
    <mergeCell ref="A35:B35"/>
    <mergeCell ref="A7:H7"/>
    <mergeCell ref="A9:A12"/>
    <mergeCell ref="A14:A17"/>
    <mergeCell ref="A20:A21"/>
    <mergeCell ref="A22:A23"/>
    <mergeCell ref="C22:C23"/>
    <mergeCell ref="A24:A26"/>
    <mergeCell ref="C25:C26"/>
    <mergeCell ref="A33:A34"/>
    <mergeCell ref="C33:C34"/>
    <mergeCell ref="A28:A32"/>
    <mergeCell ref="A1:H1"/>
    <mergeCell ref="A2:H2"/>
    <mergeCell ref="A3:H3"/>
    <mergeCell ref="A5:A6"/>
    <mergeCell ref="B5:B6"/>
    <mergeCell ref="C5:C6"/>
    <mergeCell ref="D5:D6"/>
    <mergeCell ref="E5:H5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68"/>
  <sheetViews>
    <sheetView workbookViewId="0">
      <selection activeCell="A50" sqref="A50"/>
    </sheetView>
  </sheetViews>
  <sheetFormatPr baseColWidth="10" defaultColWidth="0" defaultRowHeight="15" zeroHeight="1" x14ac:dyDescent="0.25"/>
  <cols>
    <col min="1" max="1" width="32.5703125" style="741" customWidth="1"/>
    <col min="2" max="2" width="32.140625" style="741" customWidth="1"/>
    <col min="3" max="3" width="33.140625" style="741" customWidth="1"/>
    <col min="4" max="16378" width="11.42578125" style="741" hidden="1"/>
    <col min="16379" max="16379" width="11.7109375" style="741" hidden="1" customWidth="1"/>
    <col min="16380" max="16380" width="12.28515625" style="741" hidden="1" customWidth="1"/>
    <col min="16381" max="16381" width="9.7109375" style="741" hidden="1" customWidth="1"/>
    <col min="16382" max="16382" width="10.5703125" style="741" hidden="1" customWidth="1"/>
    <col min="16383" max="16383" width="13.42578125" style="741" hidden="1" customWidth="1"/>
    <col min="16384" max="16384" width="12" style="741" hidden="1" customWidth="1"/>
  </cols>
  <sheetData>
    <row r="1" spans="1:3 16380:16383" ht="36.75" customHeight="1" x14ac:dyDescent="0.25">
      <c r="A1" s="2148" t="s">
        <v>1057</v>
      </c>
      <c r="B1" s="2148"/>
      <c r="C1" s="2148"/>
    </row>
    <row r="2" spans="1:3 16380:16383" x14ac:dyDescent="0.25">
      <c r="A2" s="2149" t="s">
        <v>2312</v>
      </c>
      <c r="B2" s="2149"/>
      <c r="C2" s="2149"/>
    </row>
    <row r="3" spans="1:3 16380:16383" x14ac:dyDescent="0.25">
      <c r="A3" s="2150" t="s">
        <v>1058</v>
      </c>
      <c r="B3" s="2150"/>
      <c r="C3" s="2150"/>
      <c r="XFC3" s="1293"/>
    </row>
    <row r="4" spans="1:3 16380:16383" ht="5.25" customHeight="1" x14ac:dyDescent="0.25">
      <c r="A4" s="77"/>
      <c r="B4" s="77"/>
      <c r="C4" s="77"/>
    </row>
    <row r="5" spans="1:3 16380:16383" x14ac:dyDescent="0.25">
      <c r="A5" s="750" t="s">
        <v>616</v>
      </c>
      <c r="B5" s="751" t="s">
        <v>1059</v>
      </c>
      <c r="C5" s="752" t="s">
        <v>1060</v>
      </c>
    </row>
    <row r="6" spans="1:3 16380:16383" ht="15" hidden="1" customHeight="1" x14ac:dyDescent="0.25">
      <c r="A6" s="537"/>
      <c r="B6" s="4"/>
      <c r="C6" s="538"/>
    </row>
    <row r="7" spans="1:3 16380:16383" x14ac:dyDescent="0.25">
      <c r="A7" s="3" t="s">
        <v>792</v>
      </c>
      <c r="B7" s="539">
        <v>124.753878333</v>
      </c>
      <c r="C7" s="540">
        <v>7.8148448218431799E-3</v>
      </c>
      <c r="XEZ7" s="3"/>
      <c r="XFA7" s="1292"/>
      <c r="XFB7" s="1294"/>
      <c r="XFC7" s="1291"/>
    </row>
    <row r="8" spans="1:3 16380:16383" x14ac:dyDescent="0.25">
      <c r="A8" s="3" t="s">
        <v>772</v>
      </c>
      <c r="B8" s="539">
        <v>247.5579774192</v>
      </c>
      <c r="C8" s="540">
        <v>1.5507551378694546E-2</v>
      </c>
      <c r="XEZ8" s="3"/>
      <c r="XFA8" s="1292"/>
      <c r="XFB8" s="1294"/>
      <c r="XFC8" s="1291"/>
    </row>
    <row r="9" spans="1:3 16380:16383" x14ac:dyDescent="0.25">
      <c r="A9" s="3" t="s">
        <v>773</v>
      </c>
      <c r="B9" s="539">
        <v>247.83608353420001</v>
      </c>
      <c r="C9" s="540">
        <v>1.5524972529537885E-2</v>
      </c>
      <c r="XEZ9" s="3"/>
      <c r="XFA9" s="1292"/>
      <c r="XFB9" s="1294"/>
      <c r="XFC9" s="1291"/>
    </row>
    <row r="10" spans="1:3 16380:16383" x14ac:dyDescent="0.25">
      <c r="A10" s="3" t="s">
        <v>802</v>
      </c>
      <c r="B10" s="539">
        <v>28.781630848599999</v>
      </c>
      <c r="C10" s="540">
        <v>1.8029417746917974E-3</v>
      </c>
      <c r="XEZ10" s="3"/>
      <c r="XFA10" s="1292"/>
      <c r="XFB10" s="1294"/>
      <c r="XFC10" s="1291"/>
    </row>
    <row r="11" spans="1:3 16380:16383" x14ac:dyDescent="0.25">
      <c r="A11" s="3" t="s">
        <v>764</v>
      </c>
      <c r="B11" s="539">
        <v>381.18034027220006</v>
      </c>
      <c r="C11" s="540">
        <v>2.3877936687573518E-2</v>
      </c>
      <c r="XEZ11" s="3"/>
      <c r="XFA11" s="1292"/>
      <c r="XFB11" s="1294"/>
      <c r="XFC11" s="1291"/>
    </row>
    <row r="12" spans="1:3 16380:16383" x14ac:dyDescent="0.25">
      <c r="A12" s="3" t="s">
        <v>774</v>
      </c>
      <c r="B12" s="539">
        <v>1267.2265377730002</v>
      </c>
      <c r="C12" s="540">
        <v>7.9381730485231686E-2</v>
      </c>
      <c r="XEZ12" s="3"/>
      <c r="XFA12" s="1292"/>
      <c r="XFB12" s="1294"/>
      <c r="XFC12" s="1291"/>
    </row>
    <row r="13" spans="1:3 16380:16383" x14ac:dyDescent="0.25">
      <c r="A13" s="3" t="s">
        <v>784</v>
      </c>
      <c r="B13" s="539">
        <v>731.65068057760004</v>
      </c>
      <c r="C13" s="540">
        <v>4.5832134510863022E-2</v>
      </c>
      <c r="XEZ13" s="3"/>
      <c r="XFA13" s="1292"/>
      <c r="XFB13" s="1294"/>
      <c r="XFC13" s="1291"/>
    </row>
    <row r="14" spans="1:3 16380:16383" x14ac:dyDescent="0.25">
      <c r="A14" s="3" t="s">
        <v>779</v>
      </c>
      <c r="B14" s="539">
        <v>11.0783472898</v>
      </c>
      <c r="C14" s="540">
        <v>6.9397092987507475E-4</v>
      </c>
      <c r="XEZ14" s="3"/>
      <c r="XFA14" s="1292"/>
      <c r="XFB14" s="1294"/>
      <c r="XFC14" s="1291"/>
    </row>
    <row r="15" spans="1:3 16380:16383" x14ac:dyDescent="0.25">
      <c r="A15" s="3" t="s">
        <v>775</v>
      </c>
      <c r="B15" s="539">
        <v>259.00391389879996</v>
      </c>
      <c r="C15" s="540">
        <v>1.6224548867061102E-2</v>
      </c>
      <c r="XEZ15" s="3"/>
      <c r="XFA15" s="1292"/>
      <c r="XFB15" s="1294"/>
      <c r="XFC15" s="1291"/>
    </row>
    <row r="16" spans="1:3 16380:16383" x14ac:dyDescent="0.25">
      <c r="A16" s="3" t="s">
        <v>785</v>
      </c>
      <c r="B16" s="539">
        <v>575.35702237160001</v>
      </c>
      <c r="C16" s="540">
        <v>3.6041571669539321E-2</v>
      </c>
      <c r="XEZ16" s="3"/>
      <c r="XFA16" s="1292"/>
      <c r="XFB16" s="1294"/>
      <c r="XFC16" s="1291"/>
    </row>
    <row r="17" spans="1:3 16380:16383" x14ac:dyDescent="0.25">
      <c r="A17" s="3" t="s">
        <v>776</v>
      </c>
      <c r="B17" s="539">
        <v>721.79219886200008</v>
      </c>
      <c r="C17" s="540">
        <v>4.5214578521294936E-2</v>
      </c>
      <c r="XEZ17" s="3"/>
      <c r="XFA17" s="1292"/>
      <c r="XFB17" s="1294"/>
      <c r="XFC17" s="1291"/>
    </row>
    <row r="18" spans="1:3 16380:16383" x14ac:dyDescent="0.25">
      <c r="A18" s="3" t="s">
        <v>780</v>
      </c>
      <c r="B18" s="539">
        <v>5.0401730260000006</v>
      </c>
      <c r="C18" s="540">
        <v>3.157270186686515E-4</v>
      </c>
      <c r="XEZ18" s="3"/>
      <c r="XFA18" s="1292"/>
      <c r="XFB18" s="1294"/>
      <c r="XFC18" s="1291"/>
    </row>
    <row r="19" spans="1:3 16380:16383" x14ac:dyDescent="0.25">
      <c r="A19" s="3" t="s">
        <v>669</v>
      </c>
      <c r="B19" s="539">
        <v>9.2880100152000011</v>
      </c>
      <c r="C19" s="540">
        <v>5.8182044472210401E-4</v>
      </c>
      <c r="XEZ19" s="3"/>
      <c r="XFA19" s="1292"/>
      <c r="XFB19" s="1294"/>
      <c r="XFC19" s="1291"/>
    </row>
    <row r="20" spans="1:3 16380:16383" x14ac:dyDescent="0.25">
      <c r="A20" s="3" t="s">
        <v>698</v>
      </c>
      <c r="B20" s="539">
        <v>3.8004179794000006</v>
      </c>
      <c r="C20" s="540">
        <v>2.3806616005858978E-4</v>
      </c>
      <c r="XEZ20" s="3"/>
      <c r="XFA20" s="1292"/>
      <c r="XFB20" s="1294"/>
      <c r="XFC20" s="1291"/>
    </row>
    <row r="21" spans="1:3 16380:16383" x14ac:dyDescent="0.25">
      <c r="A21" s="3" t="s">
        <v>691</v>
      </c>
      <c r="B21" s="539">
        <v>4.9156412508000003</v>
      </c>
      <c r="C21" s="540">
        <v>3.0792608685329786E-4</v>
      </c>
      <c r="XEZ21" s="3"/>
      <c r="XFA21" s="1292"/>
      <c r="XFB21" s="1294"/>
      <c r="XFC21" s="1291"/>
    </row>
    <row r="22" spans="1:3 16380:16383" x14ac:dyDescent="0.25">
      <c r="A22" s="3" t="s">
        <v>777</v>
      </c>
      <c r="B22" s="539">
        <v>147.34192443040001</v>
      </c>
      <c r="C22" s="540">
        <v>9.2298074461604693E-3</v>
      </c>
      <c r="XEZ22" s="3"/>
      <c r="XFA22" s="1292"/>
      <c r="XFB22" s="1294"/>
      <c r="XFC22" s="1291"/>
    </row>
    <row r="23" spans="1:3 16380:16383" x14ac:dyDescent="0.25">
      <c r="A23" s="3" t="s">
        <v>788</v>
      </c>
      <c r="B23" s="539">
        <v>149.95577253159999</v>
      </c>
      <c r="C23" s="540">
        <v>9.3935443782037584E-3</v>
      </c>
      <c r="XEZ23" s="3"/>
      <c r="XFA23" s="1292"/>
      <c r="XFB23" s="1294"/>
      <c r="XFC23" s="1291"/>
    </row>
    <row r="24" spans="1:3 16380:16383" x14ac:dyDescent="0.25">
      <c r="A24" s="3" t="s">
        <v>778</v>
      </c>
      <c r="B24" s="539">
        <v>225.95477405060001</v>
      </c>
      <c r="C24" s="540">
        <v>1.4154281370288957E-2</v>
      </c>
      <c r="XEZ24" s="3"/>
      <c r="XFA24" s="1292"/>
      <c r="XFB24" s="1294"/>
      <c r="XFC24" s="1291"/>
    </row>
    <row r="25" spans="1:3 16380:16383" x14ac:dyDescent="0.25">
      <c r="A25" s="3" t="s">
        <v>671</v>
      </c>
      <c r="B25" s="539">
        <v>12.559496406799999</v>
      </c>
      <c r="C25" s="540">
        <v>7.8675321978888832E-4</v>
      </c>
      <c r="XEZ25" s="3"/>
      <c r="XFA25" s="1292"/>
      <c r="XFB25" s="1294"/>
      <c r="XFC25" s="1291"/>
    </row>
    <row r="26" spans="1:3 16380:16383" x14ac:dyDescent="0.25">
      <c r="A26" s="3" t="s">
        <v>915</v>
      </c>
      <c r="B26" s="539">
        <v>9.3159885251999999</v>
      </c>
      <c r="C26" s="540">
        <v>5.8357307732092992E-4</v>
      </c>
      <c r="XEZ26" s="3"/>
      <c r="XFA26" s="1292"/>
      <c r="XFB26" s="1294"/>
      <c r="XFC26" s="1291"/>
    </row>
    <row r="27" spans="1:3 16380:16383" x14ac:dyDescent="0.25">
      <c r="A27" s="3" t="s">
        <v>806</v>
      </c>
      <c r="B27" s="539">
        <v>14.279207992</v>
      </c>
      <c r="C27" s="540">
        <v>8.9447956350055297E-4</v>
      </c>
      <c r="XEZ27" s="3"/>
      <c r="XFA27" s="1292"/>
      <c r="XFB27" s="1294"/>
      <c r="XFC27" s="1291"/>
    </row>
    <row r="28" spans="1:3 16380:16383" x14ac:dyDescent="0.25">
      <c r="A28" s="3" t="s">
        <v>789</v>
      </c>
      <c r="B28" s="539">
        <v>11.631590649</v>
      </c>
      <c r="C28" s="540">
        <v>7.2862725526259245E-4</v>
      </c>
      <c r="XEZ28" s="3"/>
      <c r="XFA28" s="1292"/>
      <c r="XFB28" s="1294"/>
      <c r="XFC28" s="1291"/>
    </row>
    <row r="29" spans="1:3 16380:16383" x14ac:dyDescent="0.25">
      <c r="A29" s="3" t="s">
        <v>710</v>
      </c>
      <c r="B29" s="539">
        <v>1.9408366194</v>
      </c>
      <c r="C29" s="540">
        <v>1.2157808003913281E-4</v>
      </c>
      <c r="XEZ29" s="3"/>
      <c r="XFA29" s="1292"/>
      <c r="XFB29" s="1294"/>
      <c r="XFC29" s="1291"/>
    </row>
    <row r="30" spans="1:3 16380:16383" x14ac:dyDescent="0.25">
      <c r="A30" s="3" t="s">
        <v>767</v>
      </c>
      <c r="B30" s="539">
        <v>2.9994734658000004</v>
      </c>
      <c r="C30" s="540">
        <v>1.8789331438574336E-4</v>
      </c>
      <c r="XEZ30" s="3"/>
      <c r="XFA30" s="1292"/>
      <c r="XFB30" s="1294"/>
      <c r="XFC30" s="1291"/>
    </row>
    <row r="31" spans="1:3 16380:16383" x14ac:dyDescent="0.25">
      <c r="A31" s="3" t="s">
        <v>684</v>
      </c>
      <c r="B31" s="539">
        <v>0.85175598479999992</v>
      </c>
      <c r="C31" s="540">
        <v>5.3355782892141767E-5</v>
      </c>
      <c r="XEZ31" s="3"/>
      <c r="XFA31" s="1292"/>
      <c r="XFB31" s="1294"/>
      <c r="XFC31" s="1291"/>
    </row>
    <row r="32" spans="1:3 16380:16383" x14ac:dyDescent="0.25">
      <c r="A32" s="3" t="s">
        <v>713</v>
      </c>
      <c r="B32" s="539">
        <v>7.1228499551999995</v>
      </c>
      <c r="C32" s="540">
        <v>4.4619027346451927E-4</v>
      </c>
      <c r="XEZ32" s="3"/>
      <c r="XFA32" s="1292"/>
      <c r="XFB32" s="1294"/>
      <c r="XFC32" s="1291"/>
    </row>
    <row r="33" spans="1:3 16380:16383" x14ac:dyDescent="0.25">
      <c r="A33" s="3" t="s">
        <v>790</v>
      </c>
      <c r="B33" s="539">
        <v>529.08570785280006</v>
      </c>
      <c r="C33" s="540">
        <v>3.3143039395441123E-2</v>
      </c>
      <c r="XEZ33" s="3"/>
      <c r="XFA33" s="1292"/>
      <c r="XFB33" s="1294"/>
      <c r="XFC33" s="1291"/>
    </row>
    <row r="34" spans="1:3 16380:16383" x14ac:dyDescent="0.25">
      <c r="A34" s="3" t="s">
        <v>781</v>
      </c>
      <c r="B34" s="539">
        <v>3.4782400002</v>
      </c>
      <c r="C34" s="540">
        <v>2.1788425512620402E-4</v>
      </c>
      <c r="XEZ34" s="3"/>
      <c r="XFA34" s="1292"/>
      <c r="XFB34" s="1294"/>
      <c r="XFC34" s="1291"/>
    </row>
    <row r="35" spans="1:3 16380:16383" x14ac:dyDescent="0.25">
      <c r="A35" s="3" t="s">
        <v>682</v>
      </c>
      <c r="B35" s="539">
        <v>10.8162083736</v>
      </c>
      <c r="C35" s="540">
        <v>6.7754999788287665E-4</v>
      </c>
      <c r="XEZ35" s="3"/>
      <c r="XFA35" s="1292"/>
      <c r="XFB35" s="1294"/>
      <c r="XFC35" s="1291"/>
    </row>
    <row r="36" spans="1:3 16380:16383" x14ac:dyDescent="0.25">
      <c r="A36" s="3" t="s">
        <v>701</v>
      </c>
      <c r="B36" s="539">
        <v>0.34201860840000003</v>
      </c>
      <c r="C36" s="540">
        <v>2.1424763594878422E-5</v>
      </c>
      <c r="XEZ36" s="3"/>
      <c r="XFA36" s="1292"/>
      <c r="XFB36" s="1294"/>
      <c r="XFC36" s="1291"/>
    </row>
    <row r="37" spans="1:3 16380:16383" x14ac:dyDescent="0.25">
      <c r="A37" s="3" t="s">
        <v>707</v>
      </c>
      <c r="B37" s="539">
        <v>0.84416642380000007</v>
      </c>
      <c r="C37" s="540">
        <v>5.2880356859112195E-5</v>
      </c>
      <c r="XEZ37" s="3"/>
      <c r="XFA37" s="1292"/>
      <c r="XFB37" s="1294"/>
      <c r="XFC37" s="1291"/>
    </row>
    <row r="38" spans="1:3 16380:16383" x14ac:dyDescent="0.25">
      <c r="A38" s="3" t="s">
        <v>712</v>
      </c>
      <c r="B38" s="539">
        <v>6.4469456800000005E-2</v>
      </c>
      <c r="C38" s="540">
        <v>4.0385021080923943E-6</v>
      </c>
      <c r="XEZ38" s="3"/>
      <c r="XFA38" s="1292"/>
      <c r="XFB38" s="1294"/>
      <c r="XFC38" s="1291"/>
    </row>
    <row r="39" spans="1:3 16380:16383" x14ac:dyDescent="0.25">
      <c r="A39" s="3" t="s">
        <v>922</v>
      </c>
      <c r="B39" s="539">
        <v>0.484481669</v>
      </c>
      <c r="C39" s="540">
        <v>3.0348948769002525E-5</v>
      </c>
      <c r="XEZ39" s="3"/>
      <c r="XFA39" s="1292"/>
      <c r="XFB39" s="1294"/>
      <c r="XFC39" s="1291"/>
    </row>
    <row r="40" spans="1:3 16380:16383" x14ac:dyDescent="0.25">
      <c r="A40" s="3" t="s">
        <v>923</v>
      </c>
      <c r="B40" s="539">
        <v>1.8502379713999999</v>
      </c>
      <c r="C40" s="540">
        <v>1.1590279054393233E-4</v>
      </c>
      <c r="XEZ40" s="3"/>
      <c r="XFA40" s="1292"/>
      <c r="XFB40" s="1294"/>
      <c r="XFC40" s="1291"/>
    </row>
    <row r="41" spans="1:3 16380:16383" x14ac:dyDescent="0.25">
      <c r="A41" s="3" t="s">
        <v>678</v>
      </c>
      <c r="B41" s="539">
        <v>22.912354998399998</v>
      </c>
      <c r="C41" s="540">
        <v>1.4352780146644525E-3</v>
      </c>
      <c r="XEZ41" s="3"/>
      <c r="XFA41" s="1292"/>
      <c r="XFB41" s="1294"/>
      <c r="XFC41" s="1291"/>
    </row>
    <row r="42" spans="1:3 16380:16383" x14ac:dyDescent="0.25">
      <c r="A42" s="3" t="s">
        <v>680</v>
      </c>
      <c r="B42" s="539">
        <v>16.437411188800002</v>
      </c>
      <c r="C42" s="540">
        <v>1.029673942243458E-3</v>
      </c>
      <c r="XEZ42" s="3"/>
      <c r="XFA42" s="1292"/>
      <c r="XFB42" s="1294"/>
      <c r="XFC42" s="1291"/>
    </row>
    <row r="43" spans="1:3 16380:16383" x14ac:dyDescent="0.25">
      <c r="A43" s="3" t="s">
        <v>803</v>
      </c>
      <c r="B43" s="539">
        <v>4.9112366506000003</v>
      </c>
      <c r="C43" s="540">
        <v>3.0765017345064287E-4</v>
      </c>
      <c r="XEZ43" s="3"/>
      <c r="XFA43" s="1292"/>
      <c r="XFB43" s="1294"/>
      <c r="XFC43" s="1291"/>
    </row>
    <row r="44" spans="1:3 16380:16383" x14ac:dyDescent="0.25">
      <c r="A44" s="3" t="s">
        <v>694</v>
      </c>
      <c r="B44" s="539">
        <v>22.769927609800003</v>
      </c>
      <c r="C44" s="540">
        <v>1.4263560640592914E-3</v>
      </c>
      <c r="XEZ44" s="3"/>
      <c r="XFA44" s="1292"/>
      <c r="XFB44" s="1294"/>
      <c r="XFC44" s="1291"/>
    </row>
    <row r="45" spans="1:3 16380:16383" x14ac:dyDescent="0.25">
      <c r="A45" s="3" t="s">
        <v>662</v>
      </c>
      <c r="B45" s="539">
        <v>0.84887992980000004</v>
      </c>
      <c r="C45" s="540">
        <v>5.3175620769533513E-5</v>
      </c>
      <c r="XEZ45" s="3"/>
      <c r="XFA45" s="1292"/>
      <c r="XFB45" s="1294"/>
      <c r="XFC45" s="1291"/>
    </row>
    <row r="46" spans="1:3 16380:16383" x14ac:dyDescent="0.25">
      <c r="A46" s="3" t="s">
        <v>804</v>
      </c>
      <c r="B46" s="539">
        <v>360.66680399960001</v>
      </c>
      <c r="C46" s="540">
        <v>2.2592925713488109E-2</v>
      </c>
      <c r="XEZ46" s="3"/>
      <c r="XFA46" s="1292"/>
      <c r="XFB46" s="1294"/>
      <c r="XFC46" s="1291"/>
    </row>
    <row r="47" spans="1:3 16380:16383" x14ac:dyDescent="0.25">
      <c r="A47" s="3" t="s">
        <v>681</v>
      </c>
      <c r="B47" s="539">
        <v>8.6951350639999987</v>
      </c>
      <c r="C47" s="540">
        <v>5.4468151321715626E-4</v>
      </c>
      <c r="XEZ47" s="3"/>
      <c r="XFA47" s="1292"/>
      <c r="XFB47" s="1294"/>
      <c r="XFC47" s="1291"/>
    </row>
    <row r="48" spans="1:3 16380:16383" x14ac:dyDescent="0.25">
      <c r="A48" s="3" t="s">
        <v>704</v>
      </c>
      <c r="B48" s="539">
        <v>8.3017250400000009</v>
      </c>
      <c r="C48" s="540">
        <v>5.2003748346834868E-4</v>
      </c>
      <c r="XEZ48" s="3"/>
      <c r="XFA48" s="1292"/>
      <c r="XFB48" s="1294"/>
      <c r="XFC48" s="1291"/>
    </row>
    <row r="49" spans="1:3 16380:16383" x14ac:dyDescent="0.25">
      <c r="A49" s="3" t="s">
        <v>685</v>
      </c>
      <c r="B49" s="539">
        <v>1209.0658585698002</v>
      </c>
      <c r="C49" s="540">
        <v>7.5738423449174752E-2</v>
      </c>
      <c r="XEZ49" s="3"/>
      <c r="XFA49" s="1292"/>
      <c r="XFB49" s="1294"/>
      <c r="XFC49" s="1291"/>
    </row>
    <row r="50" spans="1:3 16380:16383" x14ac:dyDescent="0.25">
      <c r="A50" s="3" t="s">
        <v>2403</v>
      </c>
      <c r="B50" s="539">
        <v>2776.0916532216002</v>
      </c>
      <c r="C50" s="540">
        <v>0.17390020872322801</v>
      </c>
      <c r="XEZ50" s="3"/>
      <c r="XFA50" s="1292"/>
      <c r="XFB50" s="1294"/>
      <c r="XFC50" s="1291"/>
    </row>
    <row r="51" spans="1:3 16380:16383" x14ac:dyDescent="0.25">
      <c r="A51" s="3" t="s">
        <v>925</v>
      </c>
      <c r="B51" s="539">
        <v>5657.2208814828009</v>
      </c>
      <c r="C51" s="540">
        <v>0.35438019164158063</v>
      </c>
      <c r="XEZ51" s="3"/>
      <c r="XFA51" s="1292"/>
      <c r="XFB51" s="1294"/>
      <c r="XFC51" s="1291"/>
    </row>
    <row r="52" spans="1:3 16380:16383" x14ac:dyDescent="0.25">
      <c r="A52" s="3" t="s">
        <v>742</v>
      </c>
      <c r="B52" s="539">
        <v>125.60120275780001</v>
      </c>
      <c r="C52" s="540">
        <v>7.8679230025142013E-3</v>
      </c>
      <c r="XEZ52" s="3"/>
      <c r="XFA52" s="1292"/>
      <c r="XFB52" s="1294"/>
      <c r="XFC52" s="1291"/>
    </row>
    <row r="53" spans="1:3 16380:16383" ht="15.75" thickBot="1" x14ac:dyDescent="0.3">
      <c r="A53" s="753" t="s">
        <v>890</v>
      </c>
      <c r="B53" s="754">
        <f>SUM(B7:B52)</f>
        <v>15963.705124931199</v>
      </c>
      <c r="C53" s="1295">
        <f>SUM(C7:C52)</f>
        <v>1.0000000000000002</v>
      </c>
    </row>
    <row r="54" spans="1:3 16380:16383" ht="3" customHeight="1" x14ac:dyDescent="0.25">
      <c r="A54" s="541"/>
      <c r="B54" s="541"/>
      <c r="C54" s="541"/>
    </row>
    <row r="55" spans="1:3 16380:16383" x14ac:dyDescent="0.25">
      <c r="A55" s="756"/>
    </row>
    <row r="56" spans="1:3 16380:16383" x14ac:dyDescent="0.25"/>
    <row r="57" spans="1:3 16380:16383" x14ac:dyDescent="0.25"/>
    <row r="58" spans="1:3 16380:16383" x14ac:dyDescent="0.25"/>
    <row r="59" spans="1:3 16380:16383" x14ac:dyDescent="0.25"/>
    <row r="60" spans="1:3 16380:16383" x14ac:dyDescent="0.25"/>
    <row r="61" spans="1:3 16380:16383" x14ac:dyDescent="0.25"/>
    <row r="62" spans="1:3 16380:16383" x14ac:dyDescent="0.25"/>
    <row r="63" spans="1:3 16380:16383" x14ac:dyDescent="0.25"/>
    <row r="64" spans="1:3 16380:1638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7"/>
  <sheetViews>
    <sheetView zoomScale="90" zoomScaleNormal="90" workbookViewId="0">
      <selection activeCell="B28" sqref="B28"/>
    </sheetView>
  </sheetViews>
  <sheetFormatPr baseColWidth="10" defaultColWidth="0" defaultRowHeight="0" customHeight="1" zeroHeight="1" x14ac:dyDescent="0.25"/>
  <cols>
    <col min="1" max="1" width="67.42578125" style="741" customWidth="1"/>
    <col min="2" max="2" width="15.85546875" style="741" customWidth="1"/>
    <col min="3" max="3" width="26.7109375" style="741" customWidth="1"/>
    <col min="4" max="255" width="11.42578125" style="741" hidden="1"/>
    <col min="256" max="256" width="4.85546875" style="741" hidden="1" customWidth="1"/>
    <col min="257" max="257" width="27.140625" style="741" customWidth="1"/>
    <col min="258" max="259" width="46.42578125" style="741" customWidth="1"/>
    <col min="260" max="512" width="11.42578125" style="741" hidden="1"/>
    <col min="513" max="513" width="27.140625" style="741" customWidth="1"/>
    <col min="514" max="515" width="46.42578125" style="741" customWidth="1"/>
    <col min="516" max="768" width="11.42578125" style="741" hidden="1"/>
    <col min="769" max="769" width="27.140625" style="741" customWidth="1"/>
    <col min="770" max="771" width="46.42578125" style="741" customWidth="1"/>
    <col min="772" max="1024" width="11.42578125" style="741" hidden="1"/>
    <col min="1025" max="1025" width="27.140625" style="741" customWidth="1"/>
    <col min="1026" max="1027" width="46.42578125" style="741" customWidth="1"/>
    <col min="1028" max="1280" width="11.42578125" style="741" hidden="1"/>
    <col min="1281" max="1281" width="27.140625" style="741" customWidth="1"/>
    <col min="1282" max="1283" width="46.42578125" style="741" customWidth="1"/>
    <col min="1284" max="1536" width="11.42578125" style="741" hidden="1"/>
    <col min="1537" max="1537" width="27.140625" style="741" customWidth="1"/>
    <col min="1538" max="1539" width="46.42578125" style="741" customWidth="1"/>
    <col min="1540" max="1792" width="11.42578125" style="741" hidden="1"/>
    <col min="1793" max="1793" width="27.140625" style="741" customWidth="1"/>
    <col min="1794" max="1795" width="46.42578125" style="741" customWidth="1"/>
    <col min="1796" max="2048" width="11.42578125" style="741" hidden="1"/>
    <col min="2049" max="2049" width="27.140625" style="741" customWidth="1"/>
    <col min="2050" max="2051" width="46.42578125" style="741" customWidth="1"/>
    <col min="2052" max="2304" width="11.42578125" style="741" hidden="1"/>
    <col min="2305" max="2305" width="27.140625" style="741" customWidth="1"/>
    <col min="2306" max="2307" width="46.42578125" style="741" customWidth="1"/>
    <col min="2308" max="2560" width="11.42578125" style="741" hidden="1"/>
    <col min="2561" max="2561" width="27.140625" style="741" customWidth="1"/>
    <col min="2562" max="2563" width="46.42578125" style="741" customWidth="1"/>
    <col min="2564" max="2816" width="11.42578125" style="741" hidden="1"/>
    <col min="2817" max="2817" width="27.140625" style="741" customWidth="1"/>
    <col min="2818" max="2819" width="46.42578125" style="741" customWidth="1"/>
    <col min="2820" max="3072" width="11.42578125" style="741" hidden="1"/>
    <col min="3073" max="3073" width="27.140625" style="741" customWidth="1"/>
    <col min="3074" max="3075" width="46.42578125" style="741" customWidth="1"/>
    <col min="3076" max="3328" width="11.42578125" style="741" hidden="1"/>
    <col min="3329" max="3329" width="27.140625" style="741" customWidth="1"/>
    <col min="3330" max="3331" width="46.42578125" style="741" customWidth="1"/>
    <col min="3332" max="3584" width="11.42578125" style="741" hidden="1"/>
    <col min="3585" max="3585" width="27.140625" style="741" customWidth="1"/>
    <col min="3586" max="3587" width="46.42578125" style="741" customWidth="1"/>
    <col min="3588" max="3840" width="11.42578125" style="741" hidden="1"/>
    <col min="3841" max="3841" width="27.140625" style="741" customWidth="1"/>
    <col min="3842" max="3843" width="46.42578125" style="741" customWidth="1"/>
    <col min="3844" max="4096" width="11.42578125" style="741" hidden="1"/>
    <col min="4097" max="4097" width="27.140625" style="741" customWidth="1"/>
    <col min="4098" max="4099" width="46.42578125" style="741" customWidth="1"/>
    <col min="4100" max="4352" width="11.42578125" style="741" hidden="1"/>
    <col min="4353" max="4353" width="27.140625" style="741" customWidth="1"/>
    <col min="4354" max="4355" width="46.42578125" style="741" customWidth="1"/>
    <col min="4356" max="4608" width="11.42578125" style="741" hidden="1"/>
    <col min="4609" max="4609" width="27.140625" style="741" customWidth="1"/>
    <col min="4610" max="4611" width="46.42578125" style="741" customWidth="1"/>
    <col min="4612" max="4864" width="11.42578125" style="741" hidden="1"/>
    <col min="4865" max="4865" width="27.140625" style="741" customWidth="1"/>
    <col min="4866" max="4867" width="46.42578125" style="741" customWidth="1"/>
    <col min="4868" max="5120" width="11.42578125" style="741" hidden="1"/>
    <col min="5121" max="5121" width="27.140625" style="741" customWidth="1"/>
    <col min="5122" max="5123" width="46.42578125" style="741" customWidth="1"/>
    <col min="5124" max="5376" width="11.42578125" style="741" hidden="1"/>
    <col min="5377" max="5377" width="27.140625" style="741" customWidth="1"/>
    <col min="5378" max="5379" width="46.42578125" style="741" customWidth="1"/>
    <col min="5380" max="5632" width="11.42578125" style="741" hidden="1"/>
    <col min="5633" max="5633" width="27.140625" style="741" customWidth="1"/>
    <col min="5634" max="5635" width="46.42578125" style="741" customWidth="1"/>
    <col min="5636" max="5888" width="11.42578125" style="741" hidden="1"/>
    <col min="5889" max="5889" width="27.140625" style="741" customWidth="1"/>
    <col min="5890" max="5891" width="46.42578125" style="741" customWidth="1"/>
    <col min="5892" max="6144" width="11.42578125" style="741" hidden="1"/>
    <col min="6145" max="6145" width="27.140625" style="741" customWidth="1"/>
    <col min="6146" max="6147" width="46.42578125" style="741" customWidth="1"/>
    <col min="6148" max="6400" width="11.42578125" style="741" hidden="1"/>
    <col min="6401" max="6401" width="27.140625" style="741" customWidth="1"/>
    <col min="6402" max="6403" width="46.42578125" style="741" customWidth="1"/>
    <col min="6404" max="6656" width="11.42578125" style="741" hidden="1"/>
    <col min="6657" max="6657" width="27.140625" style="741" customWidth="1"/>
    <col min="6658" max="6659" width="46.42578125" style="741" customWidth="1"/>
    <col min="6660" max="6912" width="11.42578125" style="741" hidden="1"/>
    <col min="6913" max="6913" width="27.140625" style="741" customWidth="1"/>
    <col min="6914" max="6915" width="46.42578125" style="741" customWidth="1"/>
    <col min="6916" max="7168" width="11.42578125" style="741" hidden="1"/>
    <col min="7169" max="7169" width="27.140625" style="741" customWidth="1"/>
    <col min="7170" max="7171" width="46.42578125" style="741" customWidth="1"/>
    <col min="7172" max="7424" width="11.42578125" style="741" hidden="1"/>
    <col min="7425" max="7425" width="27.140625" style="741" customWidth="1"/>
    <col min="7426" max="7427" width="46.42578125" style="741" customWidth="1"/>
    <col min="7428" max="7680" width="11.42578125" style="741" hidden="1"/>
    <col min="7681" max="7681" width="27.140625" style="741" customWidth="1"/>
    <col min="7682" max="7683" width="46.42578125" style="741" customWidth="1"/>
    <col min="7684" max="7936" width="11.42578125" style="741" hidden="1"/>
    <col min="7937" max="7937" width="27.140625" style="741" customWidth="1"/>
    <col min="7938" max="7939" width="46.42578125" style="741" customWidth="1"/>
    <col min="7940" max="8192" width="11.42578125" style="741" hidden="1"/>
    <col min="8193" max="8193" width="27.140625" style="741" customWidth="1"/>
    <col min="8194" max="8195" width="46.42578125" style="741" customWidth="1"/>
    <col min="8196" max="8448" width="11.42578125" style="741" hidden="1"/>
    <col min="8449" max="8449" width="27.140625" style="741" customWidth="1"/>
    <col min="8450" max="8451" width="46.42578125" style="741" customWidth="1"/>
    <col min="8452" max="8704" width="11.42578125" style="741" hidden="1"/>
    <col min="8705" max="8705" width="27.140625" style="741" customWidth="1"/>
    <col min="8706" max="8707" width="46.42578125" style="741" customWidth="1"/>
    <col min="8708" max="8960" width="11.42578125" style="741" hidden="1"/>
    <col min="8961" max="8961" width="27.140625" style="741" customWidth="1"/>
    <col min="8962" max="8963" width="46.42578125" style="741" customWidth="1"/>
    <col min="8964" max="9216" width="11.42578125" style="741" hidden="1"/>
    <col min="9217" max="9217" width="27.140625" style="741" customWidth="1"/>
    <col min="9218" max="9219" width="46.42578125" style="741" customWidth="1"/>
    <col min="9220" max="9472" width="11.42578125" style="741" hidden="1"/>
    <col min="9473" max="9473" width="27.140625" style="741" customWidth="1"/>
    <col min="9474" max="9475" width="46.42578125" style="741" customWidth="1"/>
    <col min="9476" max="9728" width="11.42578125" style="741" hidden="1"/>
    <col min="9729" max="9729" width="27.140625" style="741" customWidth="1"/>
    <col min="9730" max="9731" width="46.42578125" style="741" customWidth="1"/>
    <col min="9732" max="9984" width="11.42578125" style="741" hidden="1"/>
    <col min="9985" max="9985" width="27.140625" style="741" customWidth="1"/>
    <col min="9986" max="9987" width="46.42578125" style="741" customWidth="1"/>
    <col min="9988" max="10240" width="11.42578125" style="741" hidden="1"/>
    <col min="10241" max="10241" width="27.140625" style="741" customWidth="1"/>
    <col min="10242" max="10243" width="46.42578125" style="741" customWidth="1"/>
    <col min="10244" max="10496" width="11.42578125" style="741" hidden="1"/>
    <col min="10497" max="10497" width="27.140625" style="741" customWidth="1"/>
    <col min="10498" max="10499" width="46.42578125" style="741" customWidth="1"/>
    <col min="10500" max="10752" width="11.42578125" style="741" hidden="1"/>
    <col min="10753" max="10753" width="27.140625" style="741" customWidth="1"/>
    <col min="10754" max="10755" width="46.42578125" style="741" customWidth="1"/>
    <col min="10756" max="11008" width="11.42578125" style="741" hidden="1"/>
    <col min="11009" max="11009" width="27.140625" style="741" customWidth="1"/>
    <col min="11010" max="11011" width="46.42578125" style="741" customWidth="1"/>
    <col min="11012" max="11264" width="11.42578125" style="741" hidden="1"/>
    <col min="11265" max="11265" width="27.140625" style="741" customWidth="1"/>
    <col min="11266" max="11267" width="46.42578125" style="741" customWidth="1"/>
    <col min="11268" max="11520" width="11.42578125" style="741" hidden="1"/>
    <col min="11521" max="11521" width="27.140625" style="741" customWidth="1"/>
    <col min="11522" max="11523" width="46.42578125" style="741" customWidth="1"/>
    <col min="11524" max="11776" width="11.42578125" style="741" hidden="1"/>
    <col min="11777" max="11777" width="27.140625" style="741" customWidth="1"/>
    <col min="11778" max="11779" width="46.42578125" style="741" customWidth="1"/>
    <col min="11780" max="12032" width="11.42578125" style="741" hidden="1"/>
    <col min="12033" max="12033" width="27.140625" style="741" customWidth="1"/>
    <col min="12034" max="12035" width="46.42578125" style="741" customWidth="1"/>
    <col min="12036" max="12288" width="11.42578125" style="741" hidden="1"/>
    <col min="12289" max="12289" width="27.140625" style="741" customWidth="1"/>
    <col min="12290" max="12291" width="46.42578125" style="741" customWidth="1"/>
    <col min="12292" max="12544" width="11.42578125" style="741" hidden="1"/>
    <col min="12545" max="12545" width="27.140625" style="741" customWidth="1"/>
    <col min="12546" max="12547" width="46.42578125" style="741" customWidth="1"/>
    <col min="12548" max="12800" width="11.42578125" style="741" hidden="1"/>
    <col min="12801" max="12801" width="27.140625" style="741" customWidth="1"/>
    <col min="12802" max="12803" width="46.42578125" style="741" customWidth="1"/>
    <col min="12804" max="13056" width="11.42578125" style="741" hidden="1"/>
    <col min="13057" max="13057" width="27.140625" style="741" customWidth="1"/>
    <col min="13058" max="13059" width="46.42578125" style="741" customWidth="1"/>
    <col min="13060" max="13312" width="11.42578125" style="741" hidden="1"/>
    <col min="13313" max="13313" width="27.140625" style="741" customWidth="1"/>
    <col min="13314" max="13315" width="46.42578125" style="741" customWidth="1"/>
    <col min="13316" max="13568" width="11.42578125" style="741" hidden="1"/>
    <col min="13569" max="13569" width="27.140625" style="741" customWidth="1"/>
    <col min="13570" max="13571" width="46.42578125" style="741" customWidth="1"/>
    <col min="13572" max="13824" width="11.42578125" style="741" hidden="1"/>
    <col min="13825" max="13825" width="27.140625" style="741" customWidth="1"/>
    <col min="13826" max="13827" width="46.42578125" style="741" customWidth="1"/>
    <col min="13828" max="14080" width="11.42578125" style="741" hidden="1"/>
    <col min="14081" max="14081" width="27.140625" style="741" customWidth="1"/>
    <col min="14082" max="14083" width="46.42578125" style="741" customWidth="1"/>
    <col min="14084" max="14336" width="11.42578125" style="741" hidden="1"/>
    <col min="14337" max="14337" width="27.140625" style="741" customWidth="1"/>
    <col min="14338" max="14339" width="46.42578125" style="741" customWidth="1"/>
    <col min="14340" max="14592" width="11.42578125" style="741" hidden="1"/>
    <col min="14593" max="14593" width="27.140625" style="741" customWidth="1"/>
    <col min="14594" max="14595" width="46.42578125" style="741" customWidth="1"/>
    <col min="14596" max="14848" width="11.42578125" style="741" hidden="1"/>
    <col min="14849" max="14849" width="27.140625" style="741" customWidth="1"/>
    <col min="14850" max="14851" width="46.42578125" style="741" customWidth="1"/>
    <col min="14852" max="15104" width="11.42578125" style="741" hidden="1"/>
    <col min="15105" max="15105" width="27.140625" style="741" customWidth="1"/>
    <col min="15106" max="15107" width="46.42578125" style="741" customWidth="1"/>
    <col min="15108" max="15360" width="11.42578125" style="741" hidden="1"/>
    <col min="15361" max="15361" width="27.140625" style="741" customWidth="1"/>
    <col min="15362" max="15363" width="46.42578125" style="741" customWidth="1"/>
    <col min="15364" max="15616" width="11.42578125" style="741" hidden="1"/>
    <col min="15617" max="15617" width="27.140625" style="741" customWidth="1"/>
    <col min="15618" max="15619" width="46.42578125" style="741" customWidth="1"/>
    <col min="15620" max="15872" width="11.42578125" style="741" hidden="1"/>
    <col min="15873" max="15873" width="27.140625" style="741" customWidth="1"/>
    <col min="15874" max="15875" width="46.42578125" style="741" customWidth="1"/>
    <col min="15876" max="16128" width="11.42578125" style="741" hidden="1"/>
    <col min="16129" max="16129" width="27.140625" style="741" customWidth="1"/>
    <col min="16130" max="16131" width="46.42578125" style="741" customWidth="1"/>
    <col min="16132" max="16384" width="11.42578125" style="741" hidden="1"/>
  </cols>
  <sheetData>
    <row r="1" spans="1:515" ht="15" customHeight="1" x14ac:dyDescent="0.25">
      <c r="A1" s="2151" t="s">
        <v>1061</v>
      </c>
      <c r="B1" s="2152"/>
      <c r="C1" s="2153"/>
    </row>
    <row r="2" spans="1:515" ht="18" customHeight="1" x14ac:dyDescent="0.25">
      <c r="A2" s="2154" t="s">
        <v>1062</v>
      </c>
      <c r="B2" s="2155"/>
      <c r="C2" s="2156"/>
    </row>
    <row r="3" spans="1:515" ht="15" x14ac:dyDescent="0.25">
      <c r="A3" s="2149" t="s">
        <v>2312</v>
      </c>
      <c r="B3" s="2149"/>
      <c r="C3" s="2149"/>
    </row>
    <row r="4" spans="1:515" ht="15" x14ac:dyDescent="0.25">
      <c r="A4" s="2150" t="s">
        <v>1058</v>
      </c>
      <c r="B4" s="2150"/>
      <c r="C4" s="2150"/>
    </row>
    <row r="5" spans="1:515" ht="5.25" customHeight="1" x14ac:dyDescent="0.25">
      <c r="A5" s="542"/>
      <c r="B5" s="543"/>
      <c r="C5" s="544"/>
    </row>
    <row r="6" spans="1:515" ht="15" x14ac:dyDescent="0.25">
      <c r="A6" s="757" t="s">
        <v>968</v>
      </c>
      <c r="B6" s="758" t="s">
        <v>890</v>
      </c>
      <c r="C6" s="759" t="s">
        <v>1060</v>
      </c>
    </row>
    <row r="7" spans="1:515" ht="15" x14ac:dyDescent="0.25">
      <c r="A7" s="1679" t="s">
        <v>1119</v>
      </c>
      <c r="B7" s="767">
        <v>85.051079121399994</v>
      </c>
      <c r="C7" s="760">
        <v>5.3277781352007109E-3</v>
      </c>
      <c r="IW7" s="545"/>
      <c r="IX7" s="546"/>
      <c r="SS7" s="545"/>
      <c r="ST7" s="546"/>
      <c r="SU7" s="547"/>
    </row>
    <row r="8" spans="1:515" ht="15" x14ac:dyDescent="0.25">
      <c r="A8" s="1679" t="s">
        <v>1171</v>
      </c>
      <c r="B8" s="767">
        <v>10.794764905400001</v>
      </c>
      <c r="C8" s="760">
        <v>6.7620673402074777E-4</v>
      </c>
      <c r="IW8" s="545"/>
      <c r="IX8" s="546"/>
      <c r="SS8" s="545"/>
      <c r="ST8" s="546"/>
      <c r="SU8" s="547"/>
    </row>
    <row r="9" spans="1:515" ht="15" x14ac:dyDescent="0.25">
      <c r="A9" s="1679" t="s">
        <v>1120</v>
      </c>
      <c r="B9" s="767">
        <v>458.73540416620006</v>
      </c>
      <c r="C9" s="760">
        <v>2.8736148693311387E-2</v>
      </c>
      <c r="IW9" s="545"/>
      <c r="IX9" s="546"/>
      <c r="SS9" s="545"/>
      <c r="ST9" s="546"/>
      <c r="SU9" s="547"/>
    </row>
    <row r="10" spans="1:515" s="1456" customFormat="1" ht="15" x14ac:dyDescent="0.25">
      <c r="A10" s="1679" t="s">
        <v>1121</v>
      </c>
      <c r="B10" s="767">
        <v>159.6973680792</v>
      </c>
      <c r="C10" s="760">
        <v>1.0003778372841138E-2</v>
      </c>
      <c r="IW10" s="545"/>
      <c r="IX10" s="546"/>
      <c r="SS10" s="545"/>
      <c r="ST10" s="546"/>
      <c r="SU10" s="547"/>
    </row>
    <row r="11" spans="1:515" s="1456" customFormat="1" ht="15" x14ac:dyDescent="0.25">
      <c r="A11" s="1679" t="s">
        <v>1822</v>
      </c>
      <c r="B11" s="767">
        <v>1.5781150112</v>
      </c>
      <c r="C11" s="760">
        <v>9.8856437077091212E-5</v>
      </c>
      <c r="IW11" s="545"/>
      <c r="IX11" s="546"/>
      <c r="SS11" s="545"/>
      <c r="ST11" s="546"/>
      <c r="SU11" s="547"/>
    </row>
    <row r="12" spans="1:515" s="1456" customFormat="1" ht="15" x14ac:dyDescent="0.25">
      <c r="A12" s="1679" t="s">
        <v>731</v>
      </c>
      <c r="B12" s="767">
        <v>129.83661779620002</v>
      </c>
      <c r="C12" s="760">
        <v>8.1332382914934085E-3</v>
      </c>
      <c r="IW12" s="545"/>
      <c r="IX12" s="546"/>
      <c r="SS12" s="545"/>
      <c r="ST12" s="546"/>
      <c r="SU12" s="547"/>
    </row>
    <row r="13" spans="1:515" s="1456" customFormat="1" ht="15" x14ac:dyDescent="0.25">
      <c r="A13" s="1679" t="s">
        <v>2372</v>
      </c>
      <c r="B13" s="767">
        <v>4.9947337580000006</v>
      </c>
      <c r="C13" s="760">
        <v>3.1288060753512109E-4</v>
      </c>
      <c r="IW13" s="545"/>
      <c r="IX13" s="546"/>
      <c r="SS13" s="545"/>
      <c r="ST13" s="546"/>
      <c r="SU13" s="547"/>
    </row>
    <row r="14" spans="1:515" ht="15" x14ac:dyDescent="0.25">
      <c r="A14" s="1679" t="s">
        <v>2390</v>
      </c>
      <c r="B14" s="767">
        <v>68.6216266988</v>
      </c>
      <c r="C14" s="760">
        <v>4.298602746779046E-3</v>
      </c>
      <c r="IW14" s="545"/>
      <c r="IX14" s="546"/>
      <c r="SS14" s="545"/>
      <c r="ST14" s="546"/>
      <c r="SU14" s="547"/>
    </row>
    <row r="15" spans="1:515" ht="15" x14ac:dyDescent="0.25">
      <c r="A15" s="1679" t="s">
        <v>734</v>
      </c>
      <c r="B15" s="767">
        <v>230.83018620339999</v>
      </c>
      <c r="C15" s="760">
        <v>1.4459687421994697E-2</v>
      </c>
      <c r="IW15" s="545"/>
      <c r="IX15" s="546"/>
      <c r="SS15" s="545"/>
      <c r="ST15" s="546"/>
      <c r="SU15" s="547"/>
    </row>
    <row r="16" spans="1:515" ht="15" x14ac:dyDescent="0.25">
      <c r="A16" s="1679" t="s">
        <v>1123</v>
      </c>
      <c r="B16" s="767">
        <v>4940.7712904774007</v>
      </c>
      <c r="C16" s="760">
        <v>0.30950028529161355</v>
      </c>
      <c r="IW16" s="545"/>
      <c r="IX16" s="546"/>
      <c r="SS16" s="545"/>
      <c r="ST16" s="546"/>
      <c r="SU16" s="547"/>
    </row>
    <row r="17" spans="1:515" ht="15" x14ac:dyDescent="0.25">
      <c r="A17" s="1456" t="s">
        <v>55</v>
      </c>
      <c r="B17" s="767">
        <v>2.0088165440000001</v>
      </c>
      <c r="C17" s="760">
        <v>1.2583648521938338E-4</v>
      </c>
      <c r="IW17" s="545"/>
      <c r="IX17" s="546"/>
      <c r="SS17" s="545"/>
      <c r="ST17" s="546"/>
      <c r="SU17" s="547"/>
    </row>
    <row r="18" spans="1:515" ht="15" x14ac:dyDescent="0.25">
      <c r="A18" s="1680" t="s">
        <v>1128</v>
      </c>
      <c r="B18" s="767">
        <v>54.123435090200005</v>
      </c>
      <c r="C18" s="760">
        <v>3.3904055898447481E-3</v>
      </c>
      <c r="IW18" s="545"/>
      <c r="IX18" s="546"/>
      <c r="SS18" s="545"/>
      <c r="ST18" s="546"/>
      <c r="SU18" s="547"/>
    </row>
    <row r="19" spans="1:515" ht="15" x14ac:dyDescent="0.25">
      <c r="A19" s="1679" t="s">
        <v>1124</v>
      </c>
      <c r="B19" s="767">
        <v>46.347371407400004</v>
      </c>
      <c r="C19" s="760">
        <v>2.9032966372585602E-3</v>
      </c>
      <c r="IW19" s="545"/>
      <c r="IX19" s="546"/>
      <c r="SS19" s="545"/>
      <c r="ST19" s="546"/>
      <c r="SU19" s="547"/>
    </row>
    <row r="20" spans="1:515" ht="15" x14ac:dyDescent="0.25">
      <c r="A20" s="1679" t="s">
        <v>1125</v>
      </c>
      <c r="B20" s="767">
        <v>2.3347196404000004</v>
      </c>
      <c r="C20" s="760">
        <v>1.4625173931293487E-4</v>
      </c>
      <c r="IW20" s="545"/>
      <c r="IX20" s="546"/>
      <c r="SS20" s="545"/>
      <c r="ST20" s="546"/>
      <c r="SU20" s="547"/>
    </row>
    <row r="21" spans="1:515" ht="15" x14ac:dyDescent="0.25">
      <c r="A21" s="1679" t="s">
        <v>685</v>
      </c>
      <c r="B21" s="767">
        <v>1209.0658585698002</v>
      </c>
      <c r="C21" s="760">
        <v>7.5738423449174724E-2</v>
      </c>
      <c r="IW21" s="545"/>
      <c r="IX21" s="546"/>
      <c r="SS21" s="545"/>
      <c r="ST21" s="546"/>
      <c r="SU21" s="547"/>
    </row>
    <row r="22" spans="1:515" ht="15" x14ac:dyDescent="0.25">
      <c r="A22" s="1679" t="s">
        <v>1126</v>
      </c>
      <c r="B22" s="767">
        <v>2776.0916532216002</v>
      </c>
      <c r="C22" s="760">
        <v>0.17390020872322798</v>
      </c>
      <c r="IW22" s="545"/>
      <c r="IX22" s="546"/>
      <c r="SS22" s="545"/>
      <c r="ST22" s="546"/>
      <c r="SU22" s="547"/>
    </row>
    <row r="23" spans="1:515" ht="15" x14ac:dyDescent="0.25">
      <c r="A23" s="1679" t="s">
        <v>925</v>
      </c>
      <c r="B23" s="767">
        <v>5657.2208814828009</v>
      </c>
      <c r="C23" s="760">
        <v>0.35438019164158052</v>
      </c>
      <c r="IW23" s="545"/>
      <c r="IX23" s="546"/>
      <c r="SS23" s="545"/>
      <c r="ST23" s="546"/>
      <c r="SU23" s="547"/>
    </row>
    <row r="24" spans="1:515" ht="15.75" thickBot="1" x14ac:dyDescent="0.3">
      <c r="A24" s="761" t="s">
        <v>742</v>
      </c>
      <c r="B24" s="767">
        <v>125.60120275780001</v>
      </c>
      <c r="C24" s="760">
        <v>7.8679230025141995E-3</v>
      </c>
      <c r="IX24" s="546"/>
      <c r="SS24" s="545"/>
      <c r="ST24" s="546"/>
      <c r="SU24" s="547"/>
    </row>
    <row r="25" spans="1:515" ht="15.75" thickBot="1" x14ac:dyDescent="0.3">
      <c r="A25" s="762" t="s">
        <v>890</v>
      </c>
      <c r="B25" s="768">
        <f>SUM(B7:B24)</f>
        <v>15963.705124931203</v>
      </c>
      <c r="C25" s="763">
        <v>1</v>
      </c>
    </row>
    <row r="26" spans="1:515" ht="4.5" customHeight="1" x14ac:dyDescent="0.25">
      <c r="A26" s="541"/>
      <c r="B26" s="764"/>
      <c r="C26" s="541"/>
    </row>
    <row r="27" spans="1:515" ht="15" x14ac:dyDescent="0.25">
      <c r="A27" s="2157" t="s">
        <v>1127</v>
      </c>
      <c r="B27" s="2157"/>
      <c r="C27" s="2157"/>
    </row>
    <row r="28" spans="1:515" ht="15" x14ac:dyDescent="0.25">
      <c r="A28" s="765"/>
      <c r="B28" s="954"/>
    </row>
    <row r="29" spans="1:515" ht="15" x14ac:dyDescent="0.25">
      <c r="B29" s="954"/>
    </row>
    <row r="30" spans="1:515" ht="15" x14ac:dyDescent="0.25">
      <c r="B30" s="766"/>
      <c r="C30" s="766"/>
    </row>
    <row r="31" spans="1:515" ht="15" customHeight="1" x14ac:dyDescent="0.25"/>
    <row r="32" spans="1:515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</sheetData>
  <mergeCells count="5">
    <mergeCell ref="A1:C1"/>
    <mergeCell ref="A2:C2"/>
    <mergeCell ref="A3:C3"/>
    <mergeCell ref="A4:C4"/>
    <mergeCell ref="A27:C27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N32" sqref="N32"/>
    </sheetView>
  </sheetViews>
  <sheetFormatPr baseColWidth="10" defaultColWidth="11.42578125" defaultRowHeight="15" x14ac:dyDescent="0.25"/>
  <cols>
    <col min="1" max="1" width="32.85546875" style="549" customWidth="1"/>
    <col min="2" max="8" width="11.7109375" style="549" customWidth="1"/>
    <col min="9" max="9" width="12.7109375" style="549" customWidth="1"/>
    <col min="10" max="10" width="13.140625" style="549" customWidth="1"/>
    <col min="11" max="11" width="14" style="549" customWidth="1"/>
    <col min="12" max="13" width="11.42578125" style="549"/>
    <col min="14" max="14" width="13.85546875" style="549" bestFit="1" customWidth="1"/>
    <col min="15" max="16384" width="11.42578125" style="549"/>
  </cols>
  <sheetData>
    <row r="2" spans="1:21" ht="15.75" customHeight="1" x14ac:dyDescent="0.25">
      <c r="A2" s="2158" t="s">
        <v>1063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N2" s="236"/>
    </row>
    <row r="3" spans="1:21" ht="15.75" x14ac:dyDescent="0.25">
      <c r="A3" s="2159" t="s">
        <v>2312</v>
      </c>
      <c r="B3" s="2159"/>
      <c r="C3" s="2159"/>
      <c r="D3" s="2159"/>
      <c r="E3" s="2159"/>
      <c r="F3" s="2159"/>
      <c r="G3" s="2159"/>
      <c r="H3" s="2159"/>
      <c r="I3" s="2159"/>
      <c r="J3" s="2159"/>
      <c r="K3" s="2159"/>
    </row>
    <row r="4" spans="1:21" ht="15.75" thickBot="1" x14ac:dyDescent="0.3">
      <c r="A4" s="2160" t="s">
        <v>1009</v>
      </c>
      <c r="B4" s="2160"/>
      <c r="C4" s="2160"/>
      <c r="D4" s="2160"/>
      <c r="E4" s="2160"/>
      <c r="F4" s="2160"/>
      <c r="G4" s="2160"/>
      <c r="H4" s="2160"/>
      <c r="I4" s="2160"/>
      <c r="J4" s="2160"/>
      <c r="K4" s="2160"/>
    </row>
    <row r="5" spans="1:21" ht="6.75" customHeight="1" thickBot="1" x14ac:dyDescent="0.3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</row>
    <row r="6" spans="1:21" ht="26.25" thickBot="1" x14ac:dyDescent="0.3">
      <c r="A6" s="551" t="s">
        <v>1131</v>
      </c>
      <c r="B6" s="961">
        <v>44896</v>
      </c>
      <c r="C6" s="212">
        <v>44986</v>
      </c>
      <c r="D6" s="212">
        <v>45078</v>
      </c>
      <c r="E6" s="212">
        <v>45170</v>
      </c>
      <c r="F6" s="212">
        <v>45200</v>
      </c>
      <c r="G6" s="212">
        <v>45231</v>
      </c>
      <c r="H6" s="351">
        <v>45261</v>
      </c>
      <c r="I6" s="960" t="s">
        <v>1053</v>
      </c>
      <c r="J6" s="552" t="s">
        <v>1054</v>
      </c>
      <c r="K6" s="553" t="s">
        <v>1055</v>
      </c>
      <c r="M6" s="554"/>
      <c r="N6" s="554"/>
    </row>
    <row r="7" spans="1:21" x14ac:dyDescent="0.25">
      <c r="A7" s="1712" t="s">
        <v>969</v>
      </c>
      <c r="B7" s="1719">
        <v>59.606438471999994</v>
      </c>
      <c r="C7" s="559">
        <v>60.888303560000004</v>
      </c>
      <c r="D7" s="559">
        <v>62.052960128599999</v>
      </c>
      <c r="E7" s="559">
        <v>59.962962962000013</v>
      </c>
      <c r="F7" s="559">
        <v>60.036231191999995</v>
      </c>
      <c r="G7" s="559">
        <v>61.080475827000001</v>
      </c>
      <c r="H7" s="560">
        <v>61.733429492000013</v>
      </c>
      <c r="I7" s="1468">
        <f>(H7-G7)/G7</f>
        <v>1.0690055310790179E-2</v>
      </c>
      <c r="J7" s="721">
        <f>(H7-E7)/E7</f>
        <v>2.9526001427280835E-2</v>
      </c>
      <c r="K7" s="721">
        <f>(H7-B7)/B7</f>
        <v>3.5683913928176894E-2</v>
      </c>
      <c r="L7" s="1355"/>
      <c r="M7" s="1363"/>
      <c r="N7" s="1364"/>
      <c r="O7" s="556"/>
      <c r="P7" s="556"/>
      <c r="Q7" s="556"/>
      <c r="R7" s="556"/>
      <c r="S7" s="556"/>
      <c r="T7" s="556"/>
      <c r="U7" s="556"/>
    </row>
    <row r="8" spans="1:21" x14ac:dyDescent="0.25">
      <c r="A8" s="1713"/>
      <c r="B8" s="1717">
        <f>B7/B25</f>
        <v>2.186523202705434E-2</v>
      </c>
      <c r="C8" s="557">
        <f t="shared" ref="C8:G8" si="0">C7/C25</f>
        <v>2.1686731057653598E-2</v>
      </c>
      <c r="D8" s="557">
        <f t="shared" si="0"/>
        <v>2.1720940243006324E-2</v>
      </c>
      <c r="E8" s="557">
        <f t="shared" si="0"/>
        <v>2.1408070281382349E-2</v>
      </c>
      <c r="F8" s="557">
        <f t="shared" si="0"/>
        <v>2.1468941572849766E-2</v>
      </c>
      <c r="G8" s="557">
        <f t="shared" si="0"/>
        <v>2.1235254750329609E-2</v>
      </c>
      <c r="H8" s="1718">
        <f>H7/H25</f>
        <v>2.2237532907296111E-2</v>
      </c>
      <c r="I8" s="1468"/>
      <c r="J8" s="721"/>
      <c r="K8" s="721"/>
      <c r="M8" s="555"/>
      <c r="N8" s="32"/>
      <c r="O8" s="558"/>
      <c r="P8" s="558"/>
      <c r="Q8" s="558"/>
      <c r="R8" s="558"/>
      <c r="S8" s="558"/>
      <c r="T8" s="558"/>
      <c r="U8" s="558"/>
    </row>
    <row r="9" spans="1:21" x14ac:dyDescent="0.25">
      <c r="A9" s="1713" t="s">
        <v>970</v>
      </c>
      <c r="B9" s="1719">
        <v>706.83002168660005</v>
      </c>
      <c r="C9" s="559">
        <v>712.10655889380007</v>
      </c>
      <c r="D9" s="559">
        <v>721.8051177512001</v>
      </c>
      <c r="E9" s="559">
        <v>673.33386372699999</v>
      </c>
      <c r="F9" s="559">
        <v>680.80720048040007</v>
      </c>
      <c r="G9" s="559">
        <v>698.30537827119997</v>
      </c>
      <c r="H9" s="560">
        <v>639.12770379360006</v>
      </c>
      <c r="I9" s="1468">
        <f t="shared" ref="I9:I25" si="1">(H9-G9)/G9</f>
        <v>-8.4744692392469512E-2</v>
      </c>
      <c r="J9" s="721">
        <f t="shared" ref="J9:J25" si="2">(H9-E9)/E9</f>
        <v>-5.0801187607086781E-2</v>
      </c>
      <c r="K9" s="721">
        <f t="shared" ref="K9:K23" si="3">(H9-B9)/B9</f>
        <v>-9.5783025360824836E-2</v>
      </c>
      <c r="L9" s="1355"/>
      <c r="M9" s="1363"/>
      <c r="N9" s="1364"/>
      <c r="O9" s="561"/>
      <c r="P9" s="561"/>
      <c r="Q9" s="561"/>
      <c r="R9" s="561"/>
      <c r="S9" s="561"/>
      <c r="T9" s="561"/>
      <c r="U9" s="561"/>
    </row>
    <row r="10" spans="1:21" x14ac:dyDescent="0.25">
      <c r="A10" s="1713"/>
      <c r="B10" s="1717">
        <f>B9/B25</f>
        <v>0.25928411131501033</v>
      </c>
      <c r="C10" s="557">
        <f t="shared" ref="C10:H10" si="4">C9/C25</f>
        <v>0.25363267695417141</v>
      </c>
      <c r="D10" s="557">
        <f t="shared" si="4"/>
        <v>0.25265975704104876</v>
      </c>
      <c r="E10" s="557">
        <f t="shared" si="4"/>
        <v>0.2403947030875932</v>
      </c>
      <c r="F10" s="557">
        <f t="shared" si="4"/>
        <v>0.24345648817870466</v>
      </c>
      <c r="G10" s="557">
        <f t="shared" si="4"/>
        <v>0.24277303672476211</v>
      </c>
      <c r="H10" s="1718">
        <f t="shared" si="4"/>
        <v>0.23022572149367768</v>
      </c>
      <c r="I10" s="1468"/>
      <c r="J10" s="721"/>
      <c r="K10" s="721"/>
      <c r="M10" s="555"/>
      <c r="N10" s="32"/>
      <c r="O10" s="558"/>
      <c r="P10" s="558"/>
      <c r="Q10" s="558"/>
      <c r="R10" s="558"/>
      <c r="S10" s="558"/>
      <c r="T10" s="558"/>
      <c r="U10" s="558"/>
    </row>
    <row r="11" spans="1:21" x14ac:dyDescent="0.25">
      <c r="A11" s="1713" t="s">
        <v>971</v>
      </c>
      <c r="B11" s="1719">
        <v>740.32097098540009</v>
      </c>
      <c r="C11" s="559">
        <v>787.91531793240006</v>
      </c>
      <c r="D11" s="559">
        <v>798.03663540299999</v>
      </c>
      <c r="E11" s="559">
        <v>745.01215118399989</v>
      </c>
      <c r="F11" s="559">
        <v>748.49449881499982</v>
      </c>
      <c r="G11" s="559">
        <v>755.57265957459992</v>
      </c>
      <c r="H11" s="560">
        <v>755.44520797760026</v>
      </c>
      <c r="I11" s="1468">
        <f t="shared" si="1"/>
        <v>-1.686821186349175E-4</v>
      </c>
      <c r="J11" s="721">
        <f t="shared" si="2"/>
        <v>1.4003874671063801E-2</v>
      </c>
      <c r="K11" s="721">
        <f t="shared" si="3"/>
        <v>2.042929700082538E-2</v>
      </c>
      <c r="L11" s="1355"/>
      <c r="M11" s="1363"/>
      <c r="N11" s="1364"/>
      <c r="O11" s="562"/>
      <c r="P11" s="562"/>
      <c r="Q11" s="562"/>
      <c r="R11" s="562"/>
      <c r="S11" s="562"/>
      <c r="T11" s="562"/>
      <c r="U11" s="562"/>
    </row>
    <row r="12" spans="1:21" x14ac:dyDescent="0.25">
      <c r="A12" s="1713"/>
      <c r="B12" s="1717">
        <f>B11/B25</f>
        <v>0.27156948511013429</v>
      </c>
      <c r="C12" s="557">
        <f t="shared" ref="C12:H12" si="5">C11/C25</f>
        <v>0.28063366192108746</v>
      </c>
      <c r="D12" s="557">
        <f t="shared" si="5"/>
        <v>0.27934374175534549</v>
      </c>
      <c r="E12" s="557">
        <f t="shared" si="5"/>
        <v>0.26598539673795579</v>
      </c>
      <c r="F12" s="557">
        <f t="shared" si="5"/>
        <v>0.26766144948818826</v>
      </c>
      <c r="G12" s="557">
        <f t="shared" si="5"/>
        <v>0.26268259523542009</v>
      </c>
      <c r="H12" s="1718">
        <f t="shared" si="5"/>
        <v>0.27212545634190044</v>
      </c>
      <c r="I12" s="1468"/>
      <c r="J12" s="721"/>
      <c r="K12" s="721"/>
      <c r="M12" s="555"/>
      <c r="N12" s="32"/>
      <c r="O12" s="558"/>
      <c r="P12" s="558"/>
      <c r="Q12" s="558"/>
      <c r="R12" s="558"/>
      <c r="S12" s="558"/>
      <c r="T12" s="558"/>
      <c r="U12" s="558"/>
    </row>
    <row r="13" spans="1:21" ht="39" x14ac:dyDescent="0.25">
      <c r="A13" s="1714" t="s">
        <v>1431</v>
      </c>
      <c r="B13" s="1720">
        <v>870.34189448080008</v>
      </c>
      <c r="C13" s="962">
        <v>830.68178635259994</v>
      </c>
      <c r="D13" s="962">
        <v>871.49135882479948</v>
      </c>
      <c r="E13" s="962">
        <v>858.1719615703438</v>
      </c>
      <c r="F13" s="962">
        <v>839.36681500817247</v>
      </c>
      <c r="G13" s="962">
        <v>896.21506456036161</v>
      </c>
      <c r="H13" s="963">
        <v>862.18187528557769</v>
      </c>
      <c r="I13" s="1468">
        <f t="shared" si="1"/>
        <v>-3.7974355286561609E-2</v>
      </c>
      <c r="J13" s="721">
        <f t="shared" si="2"/>
        <v>4.6726226150482341E-3</v>
      </c>
      <c r="K13" s="721">
        <f t="shared" si="3"/>
        <v>-9.3756479459031726E-3</v>
      </c>
      <c r="L13" s="1355"/>
      <c r="M13" s="1363"/>
      <c r="N13" s="1364"/>
      <c r="O13" s="562"/>
      <c r="P13" s="562"/>
      <c r="Q13" s="562"/>
      <c r="R13" s="562"/>
      <c r="S13" s="562"/>
      <c r="T13" s="562"/>
      <c r="U13" s="562"/>
    </row>
    <row r="14" spans="1:21" x14ac:dyDescent="0.25">
      <c r="A14" s="1713"/>
      <c r="B14" s="1717">
        <f>B13/B25</f>
        <v>0.31926462901533953</v>
      </c>
      <c r="C14" s="557">
        <f t="shared" ref="C14:H14" si="6">C13/C25</f>
        <v>0.29586589610545061</v>
      </c>
      <c r="D14" s="557">
        <f t="shared" si="6"/>
        <v>0.30505574090421606</v>
      </c>
      <c r="E14" s="557">
        <f t="shared" si="6"/>
        <v>0.30638588820989937</v>
      </c>
      <c r="F14" s="557">
        <f t="shared" si="6"/>
        <v>0.30015736750645189</v>
      </c>
      <c r="G14" s="557">
        <f t="shared" si="6"/>
        <v>0.31157837180125175</v>
      </c>
      <c r="H14" s="1718">
        <f t="shared" si="6"/>
        <v>0.31057399502196603</v>
      </c>
      <c r="I14" s="1468"/>
      <c r="J14" s="721"/>
      <c r="K14" s="721"/>
      <c r="M14" s="555"/>
      <c r="N14" s="32"/>
      <c r="O14" s="558"/>
      <c r="P14" s="558"/>
      <c r="Q14" s="558"/>
      <c r="R14" s="558"/>
      <c r="S14" s="558"/>
      <c r="T14" s="558"/>
      <c r="U14" s="558"/>
    </row>
    <row r="15" spans="1:21" ht="18.75" customHeight="1" x14ac:dyDescent="0.25">
      <c r="A15" s="1713" t="s">
        <v>973</v>
      </c>
      <c r="B15" s="1719">
        <v>22.983355723999999</v>
      </c>
      <c r="C15" s="559">
        <v>40.586900507999999</v>
      </c>
      <c r="D15" s="559">
        <v>46.161941216999999</v>
      </c>
      <c r="E15" s="559">
        <v>65.950600977800008</v>
      </c>
      <c r="F15" s="559">
        <v>71.2673397744</v>
      </c>
      <c r="G15" s="559">
        <v>63.252448210000004</v>
      </c>
      <c r="H15" s="560">
        <v>66.962471900799997</v>
      </c>
      <c r="I15" s="1468">
        <f t="shared" si="1"/>
        <v>5.8654230718194561E-2</v>
      </c>
      <c r="J15" s="721">
        <f t="shared" si="2"/>
        <v>1.5342861293115444E-2</v>
      </c>
      <c r="K15" s="721">
        <f t="shared" si="3"/>
        <v>1.913520231985772</v>
      </c>
      <c r="L15" s="1355"/>
      <c r="M15" s="1363"/>
      <c r="N15" s="1364"/>
      <c r="O15" s="562"/>
      <c r="P15" s="562"/>
      <c r="Q15" s="562"/>
      <c r="R15" s="562"/>
      <c r="S15" s="562"/>
      <c r="T15" s="562"/>
      <c r="U15" s="562"/>
    </row>
    <row r="16" spans="1:21" x14ac:dyDescent="0.25">
      <c r="A16" s="1713"/>
      <c r="B16" s="1717">
        <f>B15/B25</f>
        <v>8.4309081124122678E-3</v>
      </c>
      <c r="C16" s="557">
        <f t="shared" ref="C16:H16" si="7">C15/C25</f>
        <v>1.4455932327189641E-2</v>
      </c>
      <c r="D16" s="557">
        <f t="shared" si="7"/>
        <v>1.6158467937672089E-2</v>
      </c>
      <c r="E16" s="557">
        <f t="shared" si="7"/>
        <v>2.3545786116788217E-2</v>
      </c>
      <c r="F16" s="557">
        <f t="shared" si="7"/>
        <v>2.5485183251691312E-2</v>
      </c>
      <c r="G16" s="557">
        <f t="shared" si="7"/>
        <v>2.1990363256594678E-2</v>
      </c>
      <c r="H16" s="1718">
        <f t="shared" si="7"/>
        <v>2.4121131527949532E-2</v>
      </c>
      <c r="I16" s="1468"/>
      <c r="J16" s="721"/>
      <c r="K16" s="721"/>
      <c r="M16" s="555"/>
      <c r="N16" s="32"/>
      <c r="O16" s="558"/>
      <c r="P16" s="558"/>
      <c r="Q16" s="558"/>
      <c r="R16" s="558"/>
      <c r="S16" s="558"/>
      <c r="T16" s="558"/>
      <c r="U16" s="558"/>
    </row>
    <row r="17" spans="1:21" x14ac:dyDescent="0.25">
      <c r="A17" s="1713" t="s">
        <v>974</v>
      </c>
      <c r="B17" s="1719">
        <v>135.47770535039999</v>
      </c>
      <c r="C17" s="559">
        <v>167.44338221800001</v>
      </c>
      <c r="D17" s="559">
        <v>117.01155576600001</v>
      </c>
      <c r="E17" s="559">
        <v>153.35897593100003</v>
      </c>
      <c r="F17" s="559">
        <v>153.00080229699998</v>
      </c>
      <c r="G17" s="559">
        <v>153.85344918999999</v>
      </c>
      <c r="H17" s="560">
        <v>148.46976852399999</v>
      </c>
      <c r="I17" s="1468">
        <f t="shared" si="1"/>
        <v>-3.4992265005066435E-2</v>
      </c>
      <c r="J17" s="721">
        <f t="shared" si="2"/>
        <v>-3.1880803698114274E-2</v>
      </c>
      <c r="K17" s="721">
        <f t="shared" si="3"/>
        <v>9.5898163760578067E-2</v>
      </c>
      <c r="L17" s="1355"/>
      <c r="M17" s="1363"/>
      <c r="N17" s="1364"/>
      <c r="O17" s="562"/>
      <c r="P17" s="562"/>
      <c r="Q17" s="562"/>
      <c r="R17" s="562"/>
      <c r="S17" s="562"/>
      <c r="T17" s="562"/>
      <c r="U17" s="562"/>
    </row>
    <row r="18" spans="1:21" x14ac:dyDescent="0.25">
      <c r="A18" s="1713"/>
      <c r="B18" s="1717">
        <f>B17/B25</f>
        <v>4.9696837085324415E-2</v>
      </c>
      <c r="C18" s="557">
        <f t="shared" ref="C18:H18" si="8">C17/C25</f>
        <v>5.9638705387272624E-2</v>
      </c>
      <c r="D18" s="557">
        <f t="shared" si="8"/>
        <v>4.0958578047964433E-2</v>
      </c>
      <c r="E18" s="557">
        <f t="shared" si="8"/>
        <v>5.4752460065928786E-2</v>
      </c>
      <c r="F18" s="557">
        <f t="shared" si="8"/>
        <v>5.4713049435240621E-2</v>
      </c>
      <c r="G18" s="557">
        <f t="shared" si="8"/>
        <v>5.3488731767907201E-2</v>
      </c>
      <c r="H18" s="1718">
        <f t="shared" si="8"/>
        <v>5.3481580246873175E-2</v>
      </c>
      <c r="I18" s="1468"/>
      <c r="J18" s="721"/>
      <c r="K18" s="721"/>
      <c r="M18" s="555"/>
      <c r="N18" s="32"/>
      <c r="O18" s="558"/>
      <c r="P18" s="558"/>
      <c r="Q18" s="558"/>
      <c r="R18" s="558"/>
      <c r="S18" s="558"/>
      <c r="T18" s="558"/>
      <c r="U18" s="558"/>
    </row>
    <row r="19" spans="1:21" x14ac:dyDescent="0.25">
      <c r="A19" s="1713" t="s">
        <v>975</v>
      </c>
      <c r="B19" s="1719">
        <v>144.9947667868</v>
      </c>
      <c r="C19" s="559">
        <v>162.3293415352</v>
      </c>
      <c r="D19" s="559">
        <v>177.40685520459999</v>
      </c>
      <c r="E19" s="559">
        <v>171.55350196320001</v>
      </c>
      <c r="F19" s="559">
        <v>172.14773601760004</v>
      </c>
      <c r="G19" s="559">
        <v>172.45432739080002</v>
      </c>
      <c r="H19" s="560">
        <v>162.8404073506</v>
      </c>
      <c r="I19" s="1468">
        <f t="shared" si="1"/>
        <v>-5.5747630028522503E-2</v>
      </c>
      <c r="J19" s="721">
        <f t="shared" si="2"/>
        <v>-5.0789371903751934E-2</v>
      </c>
      <c r="K19" s="721">
        <f t="shared" si="3"/>
        <v>0.12307782521585897</v>
      </c>
      <c r="L19" s="1355"/>
      <c r="M19" s="1363"/>
      <c r="N19" s="1364"/>
      <c r="O19" s="562"/>
      <c r="P19" s="562"/>
      <c r="Q19" s="562"/>
      <c r="R19" s="562"/>
      <c r="S19" s="562"/>
      <c r="T19" s="562"/>
      <c r="U19" s="562"/>
    </row>
    <row r="20" spans="1:21" x14ac:dyDescent="0.25">
      <c r="A20" s="1713"/>
      <c r="B20" s="1717">
        <f>B19/B25</f>
        <v>5.3187949150682395E-2</v>
      </c>
      <c r="C20" s="557">
        <f t="shared" ref="C20:H20" si="9">C19/C25</f>
        <v>5.7817225424433877E-2</v>
      </c>
      <c r="D20" s="557">
        <f t="shared" si="9"/>
        <v>6.209927282458122E-2</v>
      </c>
      <c r="E20" s="557">
        <f t="shared" si="9"/>
        <v>6.1248298043125135E-2</v>
      </c>
      <c r="F20" s="557">
        <f t="shared" si="9"/>
        <v>6.1559988245109908E-2</v>
      </c>
      <c r="G20" s="557">
        <f t="shared" si="9"/>
        <v>5.9955518115357986E-2</v>
      </c>
      <c r="H20" s="1718">
        <f t="shared" si="9"/>
        <v>5.8658152428834938E-2</v>
      </c>
      <c r="I20" s="1468"/>
      <c r="J20" s="721"/>
      <c r="K20" s="721"/>
      <c r="M20" s="555"/>
      <c r="N20" s="32"/>
      <c r="O20" s="558"/>
      <c r="P20" s="558"/>
      <c r="Q20" s="558"/>
      <c r="R20" s="558"/>
      <c r="S20" s="558"/>
      <c r="T20" s="558"/>
      <c r="U20" s="558"/>
    </row>
    <row r="21" spans="1:21" x14ac:dyDescent="0.25">
      <c r="A21" s="1713" t="s">
        <v>972</v>
      </c>
      <c r="B21" s="1719">
        <v>14.193696857200001</v>
      </c>
      <c r="C21" s="559">
        <v>13.827765592200002</v>
      </c>
      <c r="D21" s="559">
        <v>14.086169375600001</v>
      </c>
      <c r="E21" s="559">
        <v>20.820761715600003</v>
      </c>
      <c r="F21" s="559">
        <v>20.241548179999999</v>
      </c>
      <c r="G21" s="559">
        <v>20.367803049999999</v>
      </c>
      <c r="H21" s="560">
        <v>20.500046699999999</v>
      </c>
      <c r="I21" s="1468">
        <f t="shared" si="1"/>
        <v>6.4927792985507828E-3</v>
      </c>
      <c r="J21" s="721">
        <f t="shared" si="2"/>
        <v>-1.5403615870581155E-2</v>
      </c>
      <c r="K21" s="721">
        <f t="shared" si="3"/>
        <v>0.44430636403235507</v>
      </c>
      <c r="L21" s="1355"/>
      <c r="M21" s="1363"/>
      <c r="N21" s="1364"/>
      <c r="O21" s="562"/>
      <c r="P21" s="562"/>
      <c r="Q21" s="562"/>
      <c r="R21" s="562"/>
      <c r="S21" s="562"/>
      <c r="T21" s="562"/>
      <c r="U21" s="562"/>
    </row>
    <row r="22" spans="1:21" ht="16.5" customHeight="1" x14ac:dyDescent="0.25">
      <c r="A22" s="1713"/>
      <c r="B22" s="1717">
        <f>B21/B25</f>
        <v>5.2066267178525619E-3</v>
      </c>
      <c r="C22" s="557">
        <f t="shared" ref="C22:H22" si="10">C21/C25</f>
        <v>4.9250679686093316E-3</v>
      </c>
      <c r="D22" s="557">
        <f t="shared" si="10"/>
        <v>4.9307050401170976E-3</v>
      </c>
      <c r="E22" s="557">
        <f t="shared" si="10"/>
        <v>7.4334607247802482E-3</v>
      </c>
      <c r="F22" s="557">
        <f t="shared" si="10"/>
        <v>7.2383726725063066E-3</v>
      </c>
      <c r="G22" s="557">
        <f t="shared" si="10"/>
        <v>7.0810759185360068E-3</v>
      </c>
      <c r="H22" s="1718">
        <f t="shared" si="10"/>
        <v>7.3844992388027442E-3</v>
      </c>
      <c r="I22" s="1468"/>
      <c r="J22" s="721"/>
      <c r="K22" s="721"/>
      <c r="M22" s="555"/>
      <c r="N22" s="32"/>
      <c r="O22" s="558"/>
      <c r="P22" s="558"/>
      <c r="Q22" s="558"/>
      <c r="R22" s="558"/>
      <c r="S22" s="558"/>
      <c r="T22" s="558"/>
      <c r="U22" s="558"/>
    </row>
    <row r="23" spans="1:21" ht="26.25" x14ac:dyDescent="0.25">
      <c r="A23" s="1714" t="s">
        <v>977</v>
      </c>
      <c r="B23" s="1720">
        <v>31.334202342800005</v>
      </c>
      <c r="C23" s="962">
        <v>31.850036612800007</v>
      </c>
      <c r="D23" s="962">
        <v>48.774018546400001</v>
      </c>
      <c r="E23" s="962">
        <v>52.786551586608006</v>
      </c>
      <c r="F23" s="962">
        <v>51.060324811761994</v>
      </c>
      <c r="G23" s="962">
        <v>55.269623993429995</v>
      </c>
      <c r="H23" s="963">
        <v>58.830742189085996</v>
      </c>
      <c r="I23" s="1468">
        <f t="shared" si="1"/>
        <v>6.4431742761255573E-2</v>
      </c>
      <c r="J23" s="721">
        <f t="shared" si="2"/>
        <v>0.11450247119403431</v>
      </c>
      <c r="K23" s="721">
        <f t="shared" si="3"/>
        <v>0.87752480645495556</v>
      </c>
      <c r="L23" s="1355"/>
      <c r="M23" s="1363"/>
      <c r="N23" s="1364"/>
      <c r="O23" s="562"/>
      <c r="P23" s="562"/>
      <c r="Q23" s="562"/>
      <c r="R23" s="562"/>
      <c r="S23" s="562"/>
      <c r="T23" s="562"/>
      <c r="U23" s="562"/>
    </row>
    <row r="24" spans="1:21" ht="15.75" thickBot="1" x14ac:dyDescent="0.3">
      <c r="A24" s="1715"/>
      <c r="B24" s="1721">
        <f>B23/B25</f>
        <v>1.1494221466189933E-2</v>
      </c>
      <c r="C24" s="717">
        <f t="shared" ref="C24:G24" si="11">C23/C25</f>
        <v>1.1344102854131384E-2</v>
      </c>
      <c r="D24" s="717">
        <f t="shared" si="11"/>
        <v>1.707279620604843E-2</v>
      </c>
      <c r="E24" s="717">
        <f t="shared" si="11"/>
        <v>1.8845936732547131E-2</v>
      </c>
      <c r="F24" s="717">
        <f t="shared" si="11"/>
        <v>1.8259159649257312E-2</v>
      </c>
      <c r="G24" s="717">
        <f t="shared" si="11"/>
        <v>1.921505242984059E-2</v>
      </c>
      <c r="H24" s="1722">
        <f>H23/H25</f>
        <v>2.1191930792699418E-2</v>
      </c>
      <c r="I24" s="1468"/>
      <c r="J24" s="721"/>
      <c r="K24" s="721"/>
      <c r="M24" s="555"/>
      <c r="N24" s="32"/>
      <c r="O24" s="562"/>
      <c r="P24" s="558"/>
      <c r="Q24" s="558"/>
      <c r="R24" s="558"/>
      <c r="S24" s="558"/>
      <c r="T24" s="558"/>
      <c r="U24" s="558"/>
    </row>
    <row r="25" spans="1:21" ht="15.75" thickBot="1" x14ac:dyDescent="0.3">
      <c r="A25" s="2161" t="s">
        <v>890</v>
      </c>
      <c r="B25" s="1716">
        <f>B7+B9+B11+B13+B15+B17+B19+B21+B23</f>
        <v>2726.083052686</v>
      </c>
      <c r="C25" s="1716">
        <f t="shared" ref="C25:H25" si="12">C7+C9+C11+C13+C15+C17+C19+C21+C23</f>
        <v>2807.6293932050003</v>
      </c>
      <c r="D25" s="1716">
        <f t="shared" si="12"/>
        <v>2856.8266122171999</v>
      </c>
      <c r="E25" s="1716">
        <f t="shared" si="12"/>
        <v>2800.9513316175512</v>
      </c>
      <c r="F25" s="1716">
        <f t="shared" si="12"/>
        <v>2796.4224965763342</v>
      </c>
      <c r="G25" s="1716">
        <f t="shared" si="12"/>
        <v>2876.3712300673915</v>
      </c>
      <c r="H25" s="1716">
        <f t="shared" si="12"/>
        <v>2776.0916532132637</v>
      </c>
      <c r="I25" s="789">
        <f t="shared" si="1"/>
        <v>-3.4863224818090767E-2</v>
      </c>
      <c r="J25" s="789">
        <f t="shared" si="2"/>
        <v>-8.8754410416445901E-3</v>
      </c>
      <c r="K25" s="789">
        <f>(H25-B25)/B25</f>
        <v>1.8344488983191635E-2</v>
      </c>
      <c r="L25" s="1355"/>
      <c r="M25" s="1363"/>
      <c r="N25" s="1364"/>
      <c r="O25" s="562"/>
      <c r="P25" s="562"/>
      <c r="Q25" s="562"/>
      <c r="R25" s="562"/>
      <c r="S25" s="562"/>
      <c r="T25" s="562"/>
      <c r="U25" s="562"/>
    </row>
    <row r="26" spans="1:21" ht="15.75" thickBot="1" x14ac:dyDescent="0.3">
      <c r="A26" s="2162"/>
      <c r="B26" s="1723">
        <f>B8+B10+B12+B14+B16+B18+B20+B22+B24</f>
        <v>1</v>
      </c>
      <c r="C26" s="1724">
        <f t="shared" ref="C26:H26" si="13">C8+C10+C12+C14+C16+C18+C20+C22+C24</f>
        <v>1</v>
      </c>
      <c r="D26" s="1724">
        <f t="shared" si="13"/>
        <v>0.99999999999999978</v>
      </c>
      <c r="E26" s="1724">
        <f t="shared" si="13"/>
        <v>1.0000000000000002</v>
      </c>
      <c r="F26" s="1724">
        <f t="shared" si="13"/>
        <v>0.99999999999999989</v>
      </c>
      <c r="G26" s="1724">
        <f t="shared" si="13"/>
        <v>0.99999999999999989</v>
      </c>
      <c r="H26" s="1725">
        <f t="shared" si="13"/>
        <v>1</v>
      </c>
      <c r="I26" s="563"/>
      <c r="J26" s="563"/>
      <c r="K26" s="563"/>
      <c r="M26" s="555"/>
      <c r="N26" s="558"/>
      <c r="O26" s="1"/>
      <c r="P26" s="1"/>
      <c r="Q26" s="1"/>
      <c r="R26" s="558"/>
      <c r="S26" s="558"/>
      <c r="T26" s="558"/>
      <c r="U26" s="558"/>
    </row>
    <row r="27" spans="1:21" x14ac:dyDescent="0.25">
      <c r="M27" s="554"/>
      <c r="N27" s="558"/>
      <c r="O27" s="1"/>
      <c r="P27" s="1"/>
      <c r="Q27" s="1"/>
      <c r="R27" s="564"/>
      <c r="S27" s="564"/>
      <c r="T27" s="564"/>
      <c r="U27" s="564"/>
    </row>
    <row r="28" spans="1:21" x14ac:dyDescent="0.25">
      <c r="H28" s="964"/>
      <c r="N28" s="558"/>
      <c r="O28" s="225"/>
      <c r="P28" s="225"/>
      <c r="Q28" s="225"/>
      <c r="R28" s="225"/>
      <c r="S28" s="225"/>
      <c r="T28" s="225"/>
      <c r="U28" s="225"/>
    </row>
    <row r="29" spans="1:21" x14ac:dyDescent="0.25">
      <c r="N29" s="558"/>
      <c r="O29" s="565"/>
      <c r="P29" s="565"/>
      <c r="Q29" s="565"/>
      <c r="R29" s="565"/>
      <c r="S29" s="565"/>
      <c r="T29" s="565"/>
      <c r="U29" s="565"/>
    </row>
    <row r="33" spans="1:4" x14ac:dyDescent="0.25">
      <c r="A33" s="25"/>
      <c r="B33" s="26"/>
      <c r="C33" s="26"/>
      <c r="D33" s="26"/>
    </row>
    <row r="34" spans="1:4" x14ac:dyDescent="0.25">
      <c r="A34" s="25"/>
      <c r="B34" s="26"/>
      <c r="C34" s="26"/>
      <c r="D34" s="26"/>
    </row>
    <row r="35" spans="1:4" x14ac:dyDescent="0.25">
      <c r="A35" s="25"/>
      <c r="B35" s="26"/>
      <c r="C35" s="26"/>
      <c r="D35" s="26"/>
    </row>
    <row r="36" spans="1:4" x14ac:dyDescent="0.25">
      <c r="A36" s="25"/>
      <c r="B36" s="26"/>
      <c r="C36" s="26"/>
      <c r="D36" s="26"/>
    </row>
    <row r="37" spans="1:4" x14ac:dyDescent="0.25">
      <c r="A37" s="25"/>
      <c r="B37" s="26"/>
      <c r="C37" s="26"/>
      <c r="D37" s="26"/>
    </row>
    <row r="38" spans="1:4" x14ac:dyDescent="0.25">
      <c r="A38" s="25"/>
      <c r="B38" s="26"/>
      <c r="C38" s="26"/>
      <c r="D38" s="26"/>
    </row>
    <row r="39" spans="1:4" x14ac:dyDescent="0.25">
      <c r="A39" s="25"/>
      <c r="B39" s="26"/>
      <c r="C39" s="26"/>
      <c r="D39" s="26"/>
    </row>
    <row r="42" spans="1:4" x14ac:dyDescent="0.25">
      <c r="A42" s="25"/>
    </row>
    <row r="43" spans="1:4" x14ac:dyDescent="0.25">
      <c r="A43" s="25"/>
    </row>
    <row r="44" spans="1:4" x14ac:dyDescent="0.25">
      <c r="A44" s="25"/>
    </row>
    <row r="45" spans="1:4" x14ac:dyDescent="0.25">
      <c r="A45" s="25"/>
    </row>
    <row r="46" spans="1:4" x14ac:dyDescent="0.25">
      <c r="A46" s="25"/>
    </row>
    <row r="47" spans="1:4" x14ac:dyDescent="0.25">
      <c r="A47" s="25"/>
    </row>
    <row r="48" spans="1:4" x14ac:dyDescent="0.25">
      <c r="A48" s="25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1" width="15.5703125" style="741" customWidth="1"/>
    <col min="2" max="2" width="17.5703125" style="741" customWidth="1"/>
    <col min="3" max="3" width="27.5703125" style="741" customWidth="1"/>
    <col min="4" max="4" width="25.42578125" style="741" customWidth="1"/>
    <col min="5" max="5" width="18.42578125" style="741" customWidth="1"/>
    <col min="6" max="7" width="11.42578125" style="741"/>
    <col min="8" max="9" width="13.5703125" style="741" bestFit="1" customWidth="1"/>
    <col min="10" max="10" width="11.42578125" style="741"/>
    <col min="11" max="11" width="13.5703125" style="741" bestFit="1" customWidth="1"/>
    <col min="12" max="16384" width="11.42578125" style="741"/>
  </cols>
  <sheetData>
    <row r="1" spans="1:7" ht="15.75" x14ac:dyDescent="0.25">
      <c r="A1" s="2165" t="s">
        <v>1890</v>
      </c>
      <c r="B1" s="2166"/>
      <c r="C1" s="2166"/>
      <c r="D1" s="2166"/>
      <c r="E1" s="2167"/>
    </row>
    <row r="2" spans="1:7" ht="15.75" x14ac:dyDescent="0.25">
      <c r="A2" s="2168" t="s">
        <v>1891</v>
      </c>
      <c r="B2" s="2169"/>
      <c r="C2" s="2169"/>
      <c r="D2" s="2169"/>
      <c r="E2" s="2170"/>
    </row>
    <row r="3" spans="1:7" x14ac:dyDescent="0.25">
      <c r="A3" s="2171" t="s">
        <v>2312</v>
      </c>
      <c r="B3" s="2172"/>
      <c r="C3" s="2172"/>
      <c r="D3" s="2172"/>
      <c r="E3" s="2173"/>
    </row>
    <row r="4" spans="1:7" x14ac:dyDescent="0.25">
      <c r="A4" s="2171" t="s">
        <v>1899</v>
      </c>
      <c r="B4" s="2172"/>
      <c r="C4" s="2172"/>
      <c r="D4" s="2172"/>
      <c r="E4" s="2173"/>
    </row>
    <row r="5" spans="1:7" ht="3.75" customHeight="1" x14ac:dyDescent="0.3">
      <c r="A5" s="949"/>
      <c r="B5" s="950"/>
      <c r="C5" s="950"/>
      <c r="D5" s="950"/>
      <c r="E5" s="951"/>
    </row>
    <row r="6" spans="1:7" ht="25.5" customHeight="1" x14ac:dyDescent="0.25">
      <c r="A6" s="2174" t="s">
        <v>1892</v>
      </c>
      <c r="B6" s="2175"/>
      <c r="C6" s="2176" t="s">
        <v>1820</v>
      </c>
      <c r="D6" s="2176" t="s">
        <v>1893</v>
      </c>
      <c r="E6" s="2177" t="s">
        <v>1</v>
      </c>
    </row>
    <row r="7" spans="1:7" x14ac:dyDescent="0.25">
      <c r="A7" s="933" t="s">
        <v>1894</v>
      </c>
      <c r="B7" s="934" t="s">
        <v>1895</v>
      </c>
      <c r="C7" s="2176"/>
      <c r="D7" s="2176"/>
      <c r="E7" s="2177"/>
    </row>
    <row r="8" spans="1:7" x14ac:dyDescent="0.25">
      <c r="A8" s="952">
        <v>0</v>
      </c>
      <c r="B8" s="952">
        <v>30</v>
      </c>
      <c r="C8" s="935">
        <v>476.20483320620008</v>
      </c>
      <c r="D8" s="935">
        <v>547.27008348599998</v>
      </c>
      <c r="E8" s="953">
        <v>1023.4749166922001</v>
      </c>
      <c r="F8" s="954"/>
      <c r="G8" s="765"/>
    </row>
    <row r="9" spans="1:7" x14ac:dyDescent="0.25">
      <c r="A9" s="952">
        <v>31</v>
      </c>
      <c r="B9" s="952">
        <v>60</v>
      </c>
      <c r="C9" s="935">
        <v>247.47123834440001</v>
      </c>
      <c r="D9" s="935">
        <v>398.15029744560002</v>
      </c>
      <c r="E9" s="953">
        <v>645.62153579000005</v>
      </c>
      <c r="F9" s="954"/>
    </row>
    <row r="10" spans="1:7" x14ac:dyDescent="0.25">
      <c r="A10" s="952">
        <v>61</v>
      </c>
      <c r="B10" s="952">
        <v>90</v>
      </c>
      <c r="C10" s="935">
        <v>124.8718212154</v>
      </c>
      <c r="D10" s="935">
        <v>261.7869953188</v>
      </c>
      <c r="E10" s="953">
        <v>386.65881653420001</v>
      </c>
      <c r="F10" s="954"/>
    </row>
    <row r="11" spans="1:7" x14ac:dyDescent="0.25">
      <c r="A11" s="952">
        <v>91</v>
      </c>
      <c r="B11" s="952">
        <v>120</v>
      </c>
      <c r="C11" s="935">
        <v>126.59787432179999</v>
      </c>
      <c r="D11" s="935">
        <v>278.5341864088</v>
      </c>
      <c r="E11" s="953">
        <v>405.13206073059996</v>
      </c>
      <c r="F11" s="954"/>
    </row>
    <row r="12" spans="1:7" x14ac:dyDescent="0.25">
      <c r="A12" s="952">
        <v>121</v>
      </c>
      <c r="B12" s="952">
        <v>150</v>
      </c>
      <c r="C12" s="935">
        <v>113.14827501040001</v>
      </c>
      <c r="D12" s="935">
        <v>121.05874879980001</v>
      </c>
      <c r="E12" s="953">
        <v>234.20702381020004</v>
      </c>
      <c r="F12" s="954"/>
    </row>
    <row r="13" spans="1:7" x14ac:dyDescent="0.25">
      <c r="A13" s="952">
        <v>151</v>
      </c>
      <c r="B13" s="952">
        <v>180</v>
      </c>
      <c r="C13" s="935">
        <v>156.1501598342</v>
      </c>
      <c r="D13" s="935">
        <v>112.05086880540001</v>
      </c>
      <c r="E13" s="953">
        <v>268.2010286396</v>
      </c>
      <c r="F13" s="954"/>
    </row>
    <row r="14" spans="1:7" x14ac:dyDescent="0.25">
      <c r="A14" s="952">
        <v>181</v>
      </c>
      <c r="B14" s="952">
        <v>210</v>
      </c>
      <c r="C14" s="935">
        <v>121.02637357860002</v>
      </c>
      <c r="D14" s="935">
        <v>230.40216555860002</v>
      </c>
      <c r="E14" s="953">
        <v>351.4285391372</v>
      </c>
      <c r="F14" s="954"/>
    </row>
    <row r="15" spans="1:7" x14ac:dyDescent="0.25">
      <c r="A15" s="952">
        <v>211</v>
      </c>
      <c r="B15" s="952">
        <v>240</v>
      </c>
      <c r="C15" s="935">
        <v>270.0277751584</v>
      </c>
      <c r="D15" s="935">
        <v>359.24724999940003</v>
      </c>
      <c r="E15" s="953">
        <v>629.27502515779997</v>
      </c>
      <c r="F15" s="954"/>
    </row>
    <row r="16" spans="1:7" x14ac:dyDescent="0.25">
      <c r="A16" s="952">
        <v>241</v>
      </c>
      <c r="B16" s="952">
        <v>270</v>
      </c>
      <c r="C16" s="935">
        <v>235.77744121540002</v>
      </c>
      <c r="D16" s="935">
        <v>367.50551831140007</v>
      </c>
      <c r="E16" s="953">
        <v>603.28295952680014</v>
      </c>
      <c r="F16" s="954"/>
    </row>
    <row r="17" spans="1:6" x14ac:dyDescent="0.25">
      <c r="A17" s="952">
        <v>271</v>
      </c>
      <c r="B17" s="952">
        <v>300</v>
      </c>
      <c r="C17" s="935">
        <v>187.22624027100002</v>
      </c>
      <c r="D17" s="935">
        <v>110.2457824622</v>
      </c>
      <c r="E17" s="953">
        <v>297.47202273319999</v>
      </c>
      <c r="F17" s="954"/>
    </row>
    <row r="18" spans="1:6" x14ac:dyDescent="0.25">
      <c r="A18" s="952">
        <v>301</v>
      </c>
      <c r="B18" s="952">
        <v>330</v>
      </c>
      <c r="C18" s="935">
        <v>251.11986908259999</v>
      </c>
      <c r="D18" s="935">
        <v>169.91104509120004</v>
      </c>
      <c r="E18" s="953">
        <v>421.03091417380006</v>
      </c>
      <c r="F18" s="954"/>
    </row>
    <row r="19" spans="1:6" x14ac:dyDescent="0.25">
      <c r="A19" s="952">
        <v>331</v>
      </c>
      <c r="B19" s="952">
        <v>360</v>
      </c>
      <c r="C19" s="935">
        <v>145.7793065022</v>
      </c>
      <c r="D19" s="935">
        <v>191.35950750840001</v>
      </c>
      <c r="E19" s="953">
        <v>337.13881401060002</v>
      </c>
      <c r="F19" s="954"/>
    </row>
    <row r="20" spans="1:6" x14ac:dyDescent="0.25">
      <c r="A20" s="952">
        <v>361</v>
      </c>
      <c r="B20" s="952">
        <v>420</v>
      </c>
      <c r="C20" s="935">
        <v>409.67819418680006</v>
      </c>
      <c r="D20" s="935">
        <v>313.36485021520002</v>
      </c>
      <c r="E20" s="953">
        <v>723.04304440200008</v>
      </c>
      <c r="F20" s="954"/>
    </row>
    <row r="21" spans="1:6" x14ac:dyDescent="0.25">
      <c r="A21" s="952">
        <v>421</v>
      </c>
      <c r="B21" s="952">
        <v>480</v>
      </c>
      <c r="C21" s="935">
        <v>182.58503338879999</v>
      </c>
      <c r="D21" s="935">
        <v>198.59709288440001</v>
      </c>
      <c r="E21" s="953">
        <v>381.18212627319997</v>
      </c>
      <c r="F21" s="954"/>
    </row>
    <row r="22" spans="1:6" x14ac:dyDescent="0.25">
      <c r="A22" s="952">
        <v>481</v>
      </c>
      <c r="B22" s="952">
        <v>540</v>
      </c>
      <c r="C22" s="935">
        <v>153.93971279820002</v>
      </c>
      <c r="D22" s="935">
        <v>171.56992898780001</v>
      </c>
      <c r="E22" s="953">
        <v>325.50964178600003</v>
      </c>
      <c r="F22" s="954"/>
    </row>
    <row r="23" spans="1:6" x14ac:dyDescent="0.25">
      <c r="A23" s="952">
        <v>541</v>
      </c>
      <c r="B23" s="952">
        <v>600</v>
      </c>
      <c r="C23" s="935">
        <v>250.68049918520001</v>
      </c>
      <c r="D23" s="935">
        <v>145.82319932039999</v>
      </c>
      <c r="E23" s="953">
        <v>396.50369850560003</v>
      </c>
      <c r="F23" s="954"/>
    </row>
    <row r="24" spans="1:6" x14ac:dyDescent="0.25">
      <c r="A24" s="952">
        <v>601</v>
      </c>
      <c r="B24" s="952">
        <v>660</v>
      </c>
      <c r="C24" s="935">
        <v>78.427734921200013</v>
      </c>
      <c r="D24" s="935">
        <v>117.643575455</v>
      </c>
      <c r="E24" s="953">
        <v>196.07131037620002</v>
      </c>
      <c r="F24" s="954"/>
    </row>
    <row r="25" spans="1:6" x14ac:dyDescent="0.25">
      <c r="A25" s="952">
        <v>661</v>
      </c>
      <c r="B25" s="952">
        <v>720</v>
      </c>
      <c r="C25" s="935">
        <v>125.72333662</v>
      </c>
      <c r="D25" s="935">
        <v>110.22809992040001</v>
      </c>
      <c r="E25" s="953">
        <v>235.95143654040001</v>
      </c>
      <c r="F25" s="954"/>
    </row>
    <row r="26" spans="1:6" x14ac:dyDescent="0.25">
      <c r="A26" s="952">
        <v>721</v>
      </c>
      <c r="B26" s="952">
        <v>810</v>
      </c>
      <c r="C26" s="935">
        <v>136.30505565040002</v>
      </c>
      <c r="D26" s="935">
        <v>101.15129400740001</v>
      </c>
      <c r="E26" s="953">
        <v>237.45634965780005</v>
      </c>
      <c r="F26" s="954"/>
    </row>
    <row r="27" spans="1:6" x14ac:dyDescent="0.25">
      <c r="A27" s="952">
        <v>811</v>
      </c>
      <c r="B27" s="952">
        <v>900</v>
      </c>
      <c r="C27" s="935">
        <v>23.4305963738</v>
      </c>
      <c r="D27" s="935">
        <v>50.543160341800004</v>
      </c>
      <c r="E27" s="953">
        <v>73.973756715600004</v>
      </c>
      <c r="F27" s="954"/>
    </row>
    <row r="28" spans="1:6" x14ac:dyDescent="0.25">
      <c r="A28" s="952">
        <v>901</v>
      </c>
      <c r="B28" s="952">
        <v>990</v>
      </c>
      <c r="C28" s="935">
        <v>221.66133404520002</v>
      </c>
      <c r="D28" s="935">
        <v>121.48901005780002</v>
      </c>
      <c r="E28" s="953">
        <v>343.15034410300007</v>
      </c>
      <c r="F28" s="954"/>
    </row>
    <row r="29" spans="1:6" x14ac:dyDescent="0.25">
      <c r="A29" s="952">
        <v>991</v>
      </c>
      <c r="B29" s="952">
        <v>1080</v>
      </c>
      <c r="C29" s="935">
        <v>179.54548435179998</v>
      </c>
      <c r="D29" s="935">
        <v>170.8598647938</v>
      </c>
      <c r="E29" s="953">
        <v>350.40534914559998</v>
      </c>
      <c r="F29" s="954"/>
    </row>
    <row r="30" spans="1:6" x14ac:dyDescent="0.25">
      <c r="A30" s="952">
        <v>1081</v>
      </c>
      <c r="B30" s="952">
        <v>1260</v>
      </c>
      <c r="C30" s="935">
        <v>130.07074369659998</v>
      </c>
      <c r="D30" s="935">
        <v>133.18775496179998</v>
      </c>
      <c r="E30" s="953">
        <v>263.25849865839996</v>
      </c>
      <c r="F30" s="954"/>
    </row>
    <row r="31" spans="1:6" x14ac:dyDescent="0.25">
      <c r="A31" s="952">
        <v>1261</v>
      </c>
      <c r="B31" s="952">
        <v>1440</v>
      </c>
      <c r="C31" s="935">
        <v>194.64725717640002</v>
      </c>
      <c r="D31" s="935">
        <v>116.62036021860003</v>
      </c>
      <c r="E31" s="953">
        <v>311.26761739500006</v>
      </c>
      <c r="F31" s="954"/>
    </row>
    <row r="32" spans="1:6" x14ac:dyDescent="0.25">
      <c r="A32" s="952">
        <v>1441</v>
      </c>
      <c r="B32" s="952">
        <v>1620</v>
      </c>
      <c r="C32" s="935">
        <v>206.83878345759999</v>
      </c>
      <c r="D32" s="935">
        <v>101.87659961220001</v>
      </c>
      <c r="E32" s="953">
        <v>308.7153830698</v>
      </c>
      <c r="F32" s="954"/>
    </row>
    <row r="33" spans="1:6" x14ac:dyDescent="0.25">
      <c r="A33" s="952">
        <v>1621</v>
      </c>
      <c r="B33" s="952">
        <v>1800</v>
      </c>
      <c r="C33" s="935">
        <v>120.47716417379999</v>
      </c>
      <c r="D33" s="935">
        <v>130.92908089100001</v>
      </c>
      <c r="E33" s="953">
        <v>251.4062450648</v>
      </c>
      <c r="F33" s="954"/>
    </row>
    <row r="34" spans="1:6" x14ac:dyDescent="0.25">
      <c r="A34" s="952">
        <v>1801</v>
      </c>
      <c r="B34" s="952">
        <v>1980</v>
      </c>
      <c r="C34" s="935">
        <v>89.196029761999995</v>
      </c>
      <c r="D34" s="935">
        <v>41.106417774800001</v>
      </c>
      <c r="E34" s="953">
        <v>130.3024475368</v>
      </c>
      <c r="F34" s="954"/>
    </row>
    <row r="35" spans="1:6" x14ac:dyDescent="0.25">
      <c r="A35" s="952">
        <v>1981</v>
      </c>
      <c r="B35" s="952">
        <v>2160</v>
      </c>
      <c r="C35" s="935">
        <v>209.24655921679999</v>
      </c>
      <c r="D35" s="935">
        <v>50.083636313200003</v>
      </c>
      <c r="E35" s="953">
        <v>259.33019552999997</v>
      </c>
      <c r="F35" s="954"/>
    </row>
    <row r="36" spans="1:6" x14ac:dyDescent="0.25">
      <c r="A36" s="952">
        <v>2161</v>
      </c>
      <c r="B36" s="952">
        <v>2340</v>
      </c>
      <c r="C36" s="935">
        <v>64.364576455199995</v>
      </c>
      <c r="D36" s="935">
        <v>61.306156312800006</v>
      </c>
      <c r="E36" s="953">
        <v>125.67073276799999</v>
      </c>
      <c r="F36" s="954"/>
    </row>
    <row r="37" spans="1:6" x14ac:dyDescent="0.25">
      <c r="A37" s="952">
        <v>2341</v>
      </c>
      <c r="B37" s="952">
        <v>2520</v>
      </c>
      <c r="C37" s="935">
        <v>86.555470535799998</v>
      </c>
      <c r="D37" s="935">
        <v>46.959535032200002</v>
      </c>
      <c r="E37" s="953">
        <v>133.51500556799999</v>
      </c>
      <c r="F37" s="954"/>
    </row>
    <row r="38" spans="1:6" x14ac:dyDescent="0.25">
      <c r="A38" s="952">
        <v>2521</v>
      </c>
      <c r="B38" s="952">
        <v>2700</v>
      </c>
      <c r="C38" s="935">
        <v>130.62303591680001</v>
      </c>
      <c r="D38" s="935">
        <v>4.8095979302000007</v>
      </c>
      <c r="E38" s="953">
        <v>135.43263384700001</v>
      </c>
      <c r="F38" s="954"/>
    </row>
    <row r="39" spans="1:6" s="1456" customFormat="1" x14ac:dyDescent="0.25">
      <c r="A39" s="952">
        <v>2701</v>
      </c>
      <c r="B39" s="952">
        <v>2880</v>
      </c>
      <c r="C39" s="935">
        <v>168.4527385394</v>
      </c>
      <c r="D39" s="935">
        <v>34.545802992399999</v>
      </c>
      <c r="E39" s="953">
        <v>202.99854153180002</v>
      </c>
      <c r="F39" s="954"/>
    </row>
    <row r="40" spans="1:6" s="1456" customFormat="1" x14ac:dyDescent="0.25">
      <c r="A40" s="952">
        <v>2881</v>
      </c>
      <c r="B40" s="952">
        <v>3060</v>
      </c>
      <c r="C40" s="935">
        <v>22.786395519999999</v>
      </c>
      <c r="D40" s="935">
        <v>25.430046959800002</v>
      </c>
      <c r="E40" s="953">
        <v>48.216442479800001</v>
      </c>
      <c r="F40" s="954"/>
    </row>
    <row r="41" spans="1:6" s="1456" customFormat="1" x14ac:dyDescent="0.25">
      <c r="A41" s="952">
        <v>3061</v>
      </c>
      <c r="B41" s="952">
        <v>3240</v>
      </c>
      <c r="C41" s="935">
        <v>47.761298424000003</v>
      </c>
      <c r="D41" s="935">
        <v>203.7759061674</v>
      </c>
      <c r="E41" s="953">
        <v>251.53720459139998</v>
      </c>
      <c r="F41" s="954"/>
    </row>
    <row r="42" spans="1:6" s="1456" customFormat="1" x14ac:dyDescent="0.25">
      <c r="A42" s="952">
        <v>3241</v>
      </c>
      <c r="B42" s="952">
        <v>3510</v>
      </c>
      <c r="C42" s="935">
        <v>153.24894523540002</v>
      </c>
      <c r="D42" s="935">
        <v>224.20301330000001</v>
      </c>
      <c r="E42" s="953">
        <v>377.45195853540002</v>
      </c>
      <c r="F42" s="954"/>
    </row>
    <row r="43" spans="1:6" s="1456" customFormat="1" x14ac:dyDescent="0.25">
      <c r="A43" s="952">
        <v>3511</v>
      </c>
      <c r="B43" s="952">
        <v>3780</v>
      </c>
      <c r="C43" s="935">
        <v>37.0732291566</v>
      </c>
      <c r="D43" s="935">
        <v>0</v>
      </c>
      <c r="E43" s="953">
        <v>37.0732291566</v>
      </c>
      <c r="F43" s="954"/>
    </row>
    <row r="44" spans="1:6" s="1456" customFormat="1" x14ac:dyDescent="0.25">
      <c r="A44" s="952">
        <v>3781</v>
      </c>
      <c r="B44" s="952">
        <v>4050</v>
      </c>
      <c r="C44" s="935">
        <v>0.24803996980000001</v>
      </c>
      <c r="D44" s="935">
        <v>77.926441313000012</v>
      </c>
      <c r="E44" s="953">
        <v>78.174481282800016</v>
      </c>
      <c r="F44" s="954"/>
    </row>
    <row r="45" spans="1:6" s="1456" customFormat="1" x14ac:dyDescent="0.25">
      <c r="A45" s="952">
        <v>4051</v>
      </c>
      <c r="B45" s="952">
        <v>4320</v>
      </c>
      <c r="C45" s="935">
        <v>0</v>
      </c>
      <c r="D45" s="935">
        <v>117.73709598280001</v>
      </c>
      <c r="E45" s="953">
        <v>117.73709598280001</v>
      </c>
      <c r="F45" s="954"/>
    </row>
    <row r="46" spans="1:6" s="1456" customFormat="1" x14ac:dyDescent="0.25">
      <c r="A46" s="952">
        <v>4321</v>
      </c>
      <c r="B46" s="952">
        <v>4590</v>
      </c>
      <c r="C46" s="935">
        <v>3.5424017859999997</v>
      </c>
      <c r="D46" s="935">
        <v>2.5793614406000005</v>
      </c>
      <c r="E46" s="953">
        <v>6.1217632266000006</v>
      </c>
      <c r="F46" s="954"/>
    </row>
    <row r="47" spans="1:6" s="1456" customFormat="1" x14ac:dyDescent="0.25">
      <c r="A47" s="952">
        <v>4591</v>
      </c>
      <c r="B47" s="952">
        <v>4860</v>
      </c>
      <c r="C47" s="935">
        <v>6.6584778273999996</v>
      </c>
      <c r="D47" s="935">
        <v>6.8248635601999998</v>
      </c>
      <c r="E47" s="953">
        <v>13.483341387599999</v>
      </c>
      <c r="F47" s="954"/>
    </row>
    <row r="48" spans="1:6" s="1456" customFormat="1" x14ac:dyDescent="0.25">
      <c r="A48" s="952">
        <v>4861</v>
      </c>
      <c r="B48" s="952">
        <v>5130</v>
      </c>
      <c r="C48" s="935">
        <v>14.379926923600001</v>
      </c>
      <c r="D48" s="935">
        <v>11.416593447</v>
      </c>
      <c r="E48" s="953">
        <v>25.7965203706</v>
      </c>
      <c r="F48" s="954"/>
    </row>
    <row r="49" spans="1:6" s="1456" customFormat="1" x14ac:dyDescent="0.25">
      <c r="A49" s="952">
        <v>5401</v>
      </c>
      <c r="B49" s="952">
        <v>5760</v>
      </c>
      <c r="C49" s="935">
        <v>0.77234517359999999</v>
      </c>
      <c r="D49" s="935">
        <v>0</v>
      </c>
      <c r="E49" s="953">
        <v>0.77234517359999999</v>
      </c>
      <c r="F49" s="954"/>
    </row>
    <row r="50" spans="1:6" x14ac:dyDescent="0.25">
      <c r="A50" s="952">
        <v>5761</v>
      </c>
      <c r="B50" s="952">
        <v>6120</v>
      </c>
      <c r="C50" s="935">
        <v>1.7923486266000002</v>
      </c>
      <c r="D50" s="935">
        <v>0.42486566219999999</v>
      </c>
      <c r="E50" s="953">
        <v>2.2172142888000002</v>
      </c>
      <c r="F50" s="954"/>
    </row>
    <row r="51" spans="1:6" x14ac:dyDescent="0.25">
      <c r="A51" s="952">
        <v>6121</v>
      </c>
      <c r="B51" s="952">
        <v>6480</v>
      </c>
      <c r="C51" s="935">
        <v>3.4289168746000001</v>
      </c>
      <c r="D51" s="935">
        <v>0</v>
      </c>
      <c r="E51" s="953">
        <v>3.4289168746000001</v>
      </c>
      <c r="F51" s="954"/>
    </row>
    <row r="52" spans="1:6" x14ac:dyDescent="0.25">
      <c r="A52" s="952">
        <v>6481</v>
      </c>
      <c r="B52" s="952">
        <v>6840</v>
      </c>
      <c r="C52" s="935">
        <v>1.5750193675999999</v>
      </c>
      <c r="D52" s="935">
        <v>0</v>
      </c>
      <c r="E52" s="953">
        <v>1.5750193675999999</v>
      </c>
      <c r="F52" s="954"/>
    </row>
    <row r="53" spans="1:6" x14ac:dyDescent="0.25">
      <c r="A53" s="952">
        <v>6841</v>
      </c>
      <c r="B53" s="952">
        <v>7200</v>
      </c>
      <c r="C53" s="935">
        <v>0.61886152300000008</v>
      </c>
      <c r="D53" s="935">
        <v>0.13804522059999999</v>
      </c>
      <c r="E53" s="953">
        <v>0.7569067436000001</v>
      </c>
      <c r="F53" s="954"/>
    </row>
    <row r="54" spans="1:6" x14ac:dyDescent="0.25">
      <c r="A54" s="952">
        <v>7201</v>
      </c>
      <c r="B54" s="952">
        <v>7560</v>
      </c>
      <c r="C54" s="935">
        <v>0.87420012120000001</v>
      </c>
      <c r="D54" s="935">
        <v>2.7300715931999999</v>
      </c>
      <c r="E54" s="953">
        <v>3.6042717143999998</v>
      </c>
      <c r="F54" s="954"/>
    </row>
    <row r="55" spans="1:6" x14ac:dyDescent="0.25">
      <c r="A55" s="952">
        <v>7561</v>
      </c>
      <c r="B55" s="952">
        <v>7920</v>
      </c>
      <c r="C55" s="935">
        <v>0.71889994260000012</v>
      </c>
      <c r="D55" s="935">
        <v>2.2121937292</v>
      </c>
      <c r="E55" s="953">
        <v>2.9310936718000002</v>
      </c>
      <c r="F55" s="954"/>
    </row>
    <row r="56" spans="1:6" x14ac:dyDescent="0.25">
      <c r="A56" s="952">
        <v>7921</v>
      </c>
      <c r="B56" s="952">
        <v>8280</v>
      </c>
      <c r="C56" s="935">
        <v>2.8375542104</v>
      </c>
      <c r="D56" s="935">
        <v>4.3809222926000002</v>
      </c>
      <c r="E56" s="953">
        <v>7.2184765029999998</v>
      </c>
      <c r="F56" s="954"/>
    </row>
    <row r="57" spans="1:6" x14ac:dyDescent="0.25">
      <c r="A57" s="952">
        <v>8281</v>
      </c>
      <c r="B57" s="952">
        <v>8640</v>
      </c>
      <c r="C57" s="935">
        <v>2.8114035474000003</v>
      </c>
      <c r="D57" s="935">
        <v>5.8183612732000007</v>
      </c>
      <c r="E57" s="953">
        <v>8.6297648206000019</v>
      </c>
      <c r="F57" s="954"/>
    </row>
    <row r="58" spans="1:6" x14ac:dyDescent="0.25">
      <c r="A58" s="952">
        <v>8641</v>
      </c>
      <c r="B58" s="952">
        <v>9000</v>
      </c>
      <c r="C58" s="935">
        <v>1.9775000266</v>
      </c>
      <c r="D58" s="935">
        <v>1.1493633648000001</v>
      </c>
      <c r="E58" s="953">
        <v>3.1268633914000001</v>
      </c>
      <c r="F58" s="954"/>
    </row>
    <row r="59" spans="1:6" x14ac:dyDescent="0.25">
      <c r="A59" s="952">
        <v>9001</v>
      </c>
      <c r="B59" s="952">
        <v>9360</v>
      </c>
      <c r="C59" s="935">
        <v>0.81249997779999994</v>
      </c>
      <c r="D59" s="935">
        <v>0</v>
      </c>
      <c r="E59" s="953">
        <v>0.81249997779999994</v>
      </c>
      <c r="F59" s="954"/>
    </row>
    <row r="60" spans="1:6" x14ac:dyDescent="0.25">
      <c r="A60" s="952">
        <v>9361</v>
      </c>
      <c r="B60" s="952">
        <v>9720</v>
      </c>
      <c r="C60" s="935">
        <v>0.40220001640000003</v>
      </c>
      <c r="D60" s="935">
        <v>0.88368434560000009</v>
      </c>
      <c r="E60" s="953">
        <v>1.285884362</v>
      </c>
      <c r="F60" s="954"/>
    </row>
    <row r="61" spans="1:6" x14ac:dyDescent="0.25">
      <c r="A61" s="952">
        <v>9721</v>
      </c>
      <c r="B61" s="952">
        <v>10080</v>
      </c>
      <c r="C61" s="935">
        <v>1.4709485713999999</v>
      </c>
      <c r="D61" s="935">
        <v>7.2738424653999996</v>
      </c>
      <c r="E61" s="953">
        <v>8.7447910367999988</v>
      </c>
      <c r="F61" s="954"/>
    </row>
    <row r="62" spans="1:6" x14ac:dyDescent="0.25">
      <c r="A62" s="952">
        <v>10081</v>
      </c>
      <c r="B62" s="952">
        <v>10440</v>
      </c>
      <c r="C62" s="935">
        <v>0.47186853000000001</v>
      </c>
      <c r="D62" s="935">
        <v>4.7761432194000006</v>
      </c>
      <c r="E62" s="953">
        <v>5.2480117494000007</v>
      </c>
      <c r="F62" s="954"/>
    </row>
    <row r="63" spans="1:6" x14ac:dyDescent="0.25">
      <c r="A63" s="952">
        <v>10441</v>
      </c>
      <c r="B63" s="952">
        <v>10800</v>
      </c>
      <c r="C63" s="935">
        <v>0.28309998920000001</v>
      </c>
      <c r="D63" s="935">
        <v>0</v>
      </c>
      <c r="E63" s="953">
        <v>0.28309998920000001</v>
      </c>
      <c r="F63" s="954"/>
    </row>
    <row r="64" spans="1:6" ht="15.75" thickBot="1" x14ac:dyDescent="0.3">
      <c r="A64" s="952">
        <v>10801</v>
      </c>
      <c r="B64" s="952">
        <v>73000</v>
      </c>
      <c r="C64" s="935">
        <v>54.881200088400007</v>
      </c>
      <c r="D64" s="935">
        <v>155.58260507440002</v>
      </c>
      <c r="E64" s="953">
        <v>210.46380516280004</v>
      </c>
      <c r="F64" s="954"/>
    </row>
    <row r="65" spans="1:5" ht="15.75" thickBot="1" x14ac:dyDescent="0.3">
      <c r="A65" s="2163" t="s">
        <v>1</v>
      </c>
      <c r="B65" s="2164"/>
      <c r="C65" s="955">
        <v>5979.2781296220019</v>
      </c>
      <c r="D65" s="955">
        <v>6225.4808876302022</v>
      </c>
      <c r="E65" s="956">
        <v>12204.759017252198</v>
      </c>
    </row>
    <row r="66" spans="1:5" x14ac:dyDescent="0.25">
      <c r="A66" s="936"/>
      <c r="B66" s="936"/>
      <c r="C66" s="937"/>
      <c r="D66" s="937"/>
      <c r="E66" s="937"/>
    </row>
    <row r="67" spans="1:5" x14ac:dyDescent="0.25">
      <c r="A67" s="938" t="s">
        <v>1896</v>
      </c>
      <c r="B67" s="938"/>
      <c r="C67" s="938"/>
      <c r="D67" s="939"/>
      <c r="E67" s="940"/>
    </row>
    <row r="68" spans="1:5" x14ac:dyDescent="0.25">
      <c r="A68" s="938" t="s">
        <v>1897</v>
      </c>
      <c r="B68" s="938"/>
      <c r="C68" s="938"/>
      <c r="D68" s="939"/>
      <c r="E68" s="940"/>
    </row>
    <row r="69" spans="1:5" x14ac:dyDescent="0.25">
      <c r="A69" s="938"/>
      <c r="B69" s="938"/>
      <c r="C69" s="938"/>
      <c r="D69" s="939"/>
      <c r="E69" s="940"/>
    </row>
    <row r="70" spans="1:5" x14ac:dyDescent="0.25">
      <c r="A70" s="938"/>
      <c r="B70" s="938"/>
      <c r="C70" s="941"/>
      <c r="D70" s="941"/>
      <c r="E70" s="940"/>
    </row>
    <row r="71" spans="1:5" x14ac:dyDescent="0.25">
      <c r="A71" s="938"/>
      <c r="B71" s="938"/>
      <c r="C71" s="206"/>
      <c r="E71" s="940"/>
    </row>
    <row r="72" spans="1:5" x14ac:dyDescent="0.25">
      <c r="A72" s="938"/>
      <c r="B72" s="938"/>
      <c r="C72" s="206"/>
      <c r="D72" s="546"/>
      <c r="E72" s="940"/>
    </row>
    <row r="73" spans="1:5" x14ac:dyDescent="0.25">
      <c r="A73" s="938"/>
      <c r="B73" s="938"/>
      <c r="C73" s="206"/>
      <c r="D73" s="546"/>
      <c r="E73" s="940"/>
    </row>
    <row r="74" spans="1:5" x14ac:dyDescent="0.25">
      <c r="A74" s="938"/>
      <c r="B74" s="938"/>
      <c r="C74" s="206"/>
      <c r="D74" s="546"/>
      <c r="E74" s="940"/>
    </row>
    <row r="75" spans="1:5" x14ac:dyDescent="0.25">
      <c r="A75" s="938"/>
      <c r="B75" s="938"/>
      <c r="C75" s="941"/>
      <c r="D75" s="939"/>
      <c r="E75" s="940"/>
    </row>
    <row r="76" spans="1:5" x14ac:dyDescent="0.25">
      <c r="A76" s="938"/>
      <c r="B76" s="938"/>
      <c r="C76" s="938"/>
      <c r="D76" s="939"/>
      <c r="E76" s="940"/>
    </row>
    <row r="77" spans="1:5" x14ac:dyDescent="0.25">
      <c r="A77" s="938"/>
      <c r="B77" s="938"/>
      <c r="D77" s="939"/>
      <c r="E77" s="940"/>
    </row>
    <row r="78" spans="1:5" x14ac:dyDescent="0.25">
      <c r="A78" s="938"/>
      <c r="B78" s="938"/>
      <c r="C78" s="938"/>
      <c r="D78" s="939"/>
      <c r="E78" s="940"/>
    </row>
    <row r="79" spans="1:5" x14ac:dyDescent="0.25">
      <c r="A79" s="938"/>
      <c r="B79" s="938"/>
      <c r="C79" s="938"/>
      <c r="D79" s="939"/>
      <c r="E79" s="940"/>
    </row>
    <row r="80" spans="1:5" x14ac:dyDescent="0.25">
      <c r="A80" s="938"/>
      <c r="B80" s="938"/>
      <c r="C80" s="938"/>
      <c r="D80" s="939"/>
      <c r="E80" s="940"/>
    </row>
    <row r="81" spans="1:5" x14ac:dyDescent="0.25">
      <c r="A81" s="938"/>
      <c r="B81" s="938"/>
      <c r="C81" s="938"/>
      <c r="D81" s="939"/>
      <c r="E81" s="940"/>
    </row>
    <row r="82" spans="1:5" x14ac:dyDescent="0.25">
      <c r="A82" s="938"/>
      <c r="B82" s="938"/>
      <c r="C82" s="938"/>
      <c r="D82" s="939"/>
      <c r="E82" s="940"/>
    </row>
    <row r="83" spans="1:5" x14ac:dyDescent="0.25">
      <c r="A83" s="938"/>
      <c r="B83" s="938"/>
      <c r="C83" s="938"/>
      <c r="D83" s="939"/>
      <c r="E83" s="940"/>
    </row>
    <row r="84" spans="1:5" x14ac:dyDescent="0.25">
      <c r="A84" s="938"/>
      <c r="B84" s="938"/>
      <c r="C84" s="938"/>
      <c r="D84" s="939"/>
      <c r="E84" s="940"/>
    </row>
    <row r="85" spans="1:5" x14ac:dyDescent="0.25">
      <c r="A85" s="938"/>
      <c r="B85" s="938"/>
      <c r="C85" s="938"/>
      <c r="D85" s="939"/>
      <c r="E85" s="940"/>
    </row>
    <row r="86" spans="1:5" x14ac:dyDescent="0.25">
      <c r="A86" s="938"/>
      <c r="B86" s="938"/>
      <c r="C86" s="938"/>
      <c r="D86" s="939"/>
      <c r="E86" s="940"/>
    </row>
    <row r="87" spans="1:5" x14ac:dyDescent="0.25">
      <c r="A87" s="938"/>
      <c r="B87" s="938"/>
      <c r="C87" s="938"/>
      <c r="D87" s="939"/>
      <c r="E87" s="940"/>
    </row>
    <row r="88" spans="1:5" x14ac:dyDescent="0.25">
      <c r="A88" s="938"/>
      <c r="B88" s="938"/>
      <c r="C88" s="938"/>
      <c r="D88" s="939"/>
      <c r="E88" s="940"/>
    </row>
    <row r="89" spans="1:5" x14ac:dyDescent="0.25">
      <c r="A89" s="938"/>
      <c r="B89" s="938"/>
      <c r="C89" s="938"/>
      <c r="D89" s="939"/>
      <c r="E89" s="940"/>
    </row>
    <row r="90" spans="1:5" x14ac:dyDescent="0.25">
      <c r="A90" s="938"/>
      <c r="B90" s="938"/>
      <c r="C90" s="938"/>
      <c r="D90" s="939"/>
      <c r="E90" s="940"/>
    </row>
    <row r="91" spans="1:5" x14ac:dyDescent="0.25">
      <c r="A91" s="938"/>
      <c r="B91" s="938"/>
      <c r="C91" s="938"/>
      <c r="D91" s="939"/>
      <c r="E91" s="940"/>
    </row>
    <row r="92" spans="1:5" x14ac:dyDescent="0.25">
      <c r="A92" s="938"/>
      <c r="B92" s="938"/>
      <c r="C92" s="938"/>
      <c r="D92" s="939"/>
      <c r="E92" s="940"/>
    </row>
    <row r="93" spans="1:5" x14ac:dyDescent="0.25">
      <c r="A93" s="938"/>
      <c r="B93" s="938"/>
      <c r="C93" s="938"/>
      <c r="D93" s="939"/>
      <c r="E93" s="940"/>
    </row>
    <row r="94" spans="1:5" x14ac:dyDescent="0.25">
      <c r="A94" s="938"/>
      <c r="B94" s="938"/>
      <c r="C94" s="938"/>
      <c r="D94" s="939"/>
      <c r="E94" s="940"/>
    </row>
    <row r="95" spans="1:5" x14ac:dyDescent="0.25">
      <c r="A95" s="938"/>
      <c r="B95" s="938"/>
      <c r="C95" s="938"/>
      <c r="D95" s="939"/>
      <c r="E95" s="940"/>
    </row>
    <row r="96" spans="1:5" x14ac:dyDescent="0.25">
      <c r="A96" s="938"/>
      <c r="B96" s="938"/>
      <c r="C96" s="938"/>
      <c r="D96" s="939"/>
      <c r="E96" s="940"/>
    </row>
    <row r="97" spans="1:5" x14ac:dyDescent="0.25">
      <c r="A97" s="938"/>
      <c r="B97" s="938"/>
      <c r="C97" s="938"/>
      <c r="D97" s="939"/>
      <c r="E97" s="940"/>
    </row>
    <row r="98" spans="1:5" x14ac:dyDescent="0.25">
      <c r="A98" s="938"/>
      <c r="B98" s="938"/>
      <c r="C98" s="938"/>
      <c r="D98" s="939"/>
      <c r="E98" s="940"/>
    </row>
    <row r="99" spans="1:5" x14ac:dyDescent="0.25">
      <c r="A99" s="938"/>
      <c r="B99" s="938"/>
      <c r="C99" s="938"/>
      <c r="D99" s="939"/>
      <c r="E99" s="940"/>
    </row>
    <row r="100" spans="1:5" x14ac:dyDescent="0.25">
      <c r="A100" s="938"/>
      <c r="B100" s="938"/>
      <c r="C100" s="938"/>
      <c r="D100" s="939"/>
      <c r="E100" s="940"/>
    </row>
    <row r="101" spans="1:5" x14ac:dyDescent="0.25">
      <c r="A101" s="938"/>
      <c r="B101" s="938"/>
      <c r="C101" s="938"/>
      <c r="D101" s="939"/>
      <c r="E101" s="940"/>
    </row>
    <row r="102" spans="1:5" x14ac:dyDescent="0.25">
      <c r="A102" s="938"/>
      <c r="B102" s="938"/>
      <c r="C102" s="938"/>
      <c r="D102" s="939"/>
      <c r="E102" s="940"/>
    </row>
    <row r="103" spans="1:5" x14ac:dyDescent="0.25">
      <c r="A103" s="938"/>
      <c r="B103" s="938"/>
      <c r="C103" s="938"/>
      <c r="D103" s="939"/>
      <c r="E103" s="940"/>
    </row>
    <row r="104" spans="1:5" x14ac:dyDescent="0.25">
      <c r="A104" s="938"/>
      <c r="B104" s="938"/>
      <c r="C104" s="938"/>
      <c r="D104" s="939"/>
      <c r="E104" s="940"/>
    </row>
    <row r="105" spans="1:5" x14ac:dyDescent="0.25">
      <c r="A105" s="938"/>
      <c r="B105" s="938"/>
      <c r="C105" s="938"/>
      <c r="D105" s="939"/>
      <c r="E105" s="940"/>
    </row>
    <row r="106" spans="1:5" x14ac:dyDescent="0.25">
      <c r="A106" s="938"/>
      <c r="B106" s="938"/>
      <c r="C106" s="938"/>
      <c r="D106" s="939"/>
      <c r="E106" s="940"/>
    </row>
    <row r="107" spans="1:5" x14ac:dyDescent="0.25">
      <c r="A107" s="938"/>
      <c r="B107" s="938"/>
      <c r="C107" s="938"/>
      <c r="D107" s="939"/>
      <c r="E107" s="940"/>
    </row>
    <row r="108" spans="1:5" x14ac:dyDescent="0.25">
      <c r="A108" s="938"/>
      <c r="B108" s="938"/>
      <c r="C108" s="938"/>
      <c r="D108" s="939"/>
      <c r="E108" s="940"/>
    </row>
    <row r="109" spans="1:5" x14ac:dyDescent="0.25">
      <c r="A109" s="938"/>
      <c r="B109" s="938"/>
      <c r="C109" s="938"/>
      <c r="D109" s="939"/>
      <c r="E109" s="940"/>
    </row>
    <row r="110" spans="1:5" x14ac:dyDescent="0.25">
      <c r="A110" s="938"/>
      <c r="B110" s="938"/>
      <c r="C110" s="938"/>
      <c r="D110" s="939"/>
      <c r="E110" s="940"/>
    </row>
    <row r="111" spans="1:5" x14ac:dyDescent="0.25">
      <c r="A111" s="938"/>
      <c r="B111" s="938"/>
      <c r="C111" s="938"/>
      <c r="D111" s="939"/>
      <c r="E111" s="940"/>
    </row>
    <row r="112" spans="1:5" x14ac:dyDescent="0.25">
      <c r="A112" s="938"/>
      <c r="B112" s="938"/>
      <c r="C112" s="938"/>
      <c r="D112" s="939"/>
      <c r="E112" s="940"/>
    </row>
    <row r="113" spans="1:5" x14ac:dyDescent="0.25">
      <c r="A113" s="938"/>
      <c r="B113" s="938"/>
      <c r="C113" s="938"/>
      <c r="D113" s="939"/>
      <c r="E113" s="940"/>
    </row>
    <row r="114" spans="1:5" x14ac:dyDescent="0.25">
      <c r="A114" s="938"/>
      <c r="B114" s="938"/>
      <c r="C114" s="938"/>
      <c r="D114" s="939"/>
      <c r="E114" s="940"/>
    </row>
    <row r="115" spans="1:5" x14ac:dyDescent="0.25">
      <c r="A115" s="938"/>
      <c r="B115" s="938"/>
      <c r="C115" s="938"/>
      <c r="D115" s="938"/>
      <c r="E115" s="942"/>
    </row>
    <row r="117" spans="1:5" x14ac:dyDescent="0.25">
      <c r="A117" s="943"/>
      <c r="B117" s="943"/>
      <c r="C117" s="943"/>
      <c r="D117" s="944"/>
      <c r="E117" s="945"/>
    </row>
    <row r="118" spans="1:5" x14ac:dyDescent="0.25">
      <c r="A118" s="946"/>
      <c r="B118" s="946"/>
      <c r="C118" s="946"/>
      <c r="D118" s="947"/>
      <c r="E118" s="948"/>
    </row>
    <row r="119" spans="1:5" x14ac:dyDescent="0.25">
      <c r="A119" s="943"/>
      <c r="B119" s="943"/>
      <c r="C119" s="943"/>
      <c r="D119" s="944"/>
      <c r="E119" s="945"/>
    </row>
    <row r="120" spans="1:5" x14ac:dyDescent="0.25">
      <c r="A120" s="756" t="s">
        <v>1898</v>
      </c>
      <c r="B120" s="756"/>
      <c r="C120" s="756"/>
      <c r="D120" s="3"/>
      <c r="E120" s="3"/>
    </row>
    <row r="121" spans="1:5" x14ac:dyDescent="0.25">
      <c r="A121" s="756" t="s">
        <v>976</v>
      </c>
      <c r="B121" s="756"/>
      <c r="C121" s="756"/>
    </row>
  </sheetData>
  <mergeCells count="9">
    <mergeCell ref="A65:B65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showGridLines="0" topLeftCell="B1" zoomScale="85" zoomScaleNormal="85" workbookViewId="0">
      <selection activeCell="J31" sqref="J31"/>
    </sheetView>
  </sheetViews>
  <sheetFormatPr baseColWidth="10" defaultColWidth="9.140625" defaultRowHeight="15" x14ac:dyDescent="0.25"/>
  <cols>
    <col min="1" max="1" width="6.7109375" style="65" hidden="1" customWidth="1"/>
    <col min="2" max="2" width="56.140625" style="65" customWidth="1"/>
    <col min="3" max="3" width="16.7109375" style="65" bestFit="1" customWidth="1"/>
    <col min="4" max="4" width="17.42578125" style="65" bestFit="1" customWidth="1"/>
    <col min="5" max="5" width="18" style="65" bestFit="1" customWidth="1"/>
    <col min="6" max="8" width="16.7109375" style="65" bestFit="1" customWidth="1"/>
    <col min="9" max="9" width="15.28515625" style="65" bestFit="1" customWidth="1"/>
    <col min="10" max="11" width="16.7109375" style="65" bestFit="1" customWidth="1"/>
    <col min="12" max="14" width="16" style="65" customWidth="1"/>
    <col min="15" max="15" width="18.140625" style="65" bestFit="1" customWidth="1"/>
    <col min="16" max="16" width="15.28515625" style="65" bestFit="1" customWidth="1"/>
    <col min="17" max="18" width="11.5703125" style="65" bestFit="1" customWidth="1"/>
    <col min="19" max="16384" width="9.140625" style="65"/>
  </cols>
  <sheetData>
    <row r="1" spans="1:17" ht="18" customHeight="1" x14ac:dyDescent="0.25">
      <c r="A1" s="2179" t="s">
        <v>852</v>
      </c>
      <c r="B1" s="2179"/>
      <c r="C1" s="2179"/>
      <c r="D1" s="2179"/>
      <c r="E1" s="2179"/>
      <c r="F1" s="2179"/>
      <c r="G1" s="2179"/>
      <c r="H1" s="2179"/>
      <c r="I1" s="2179"/>
      <c r="J1" s="2179"/>
      <c r="K1" s="2179"/>
      <c r="L1" s="2179"/>
      <c r="M1" s="2179"/>
      <c r="N1" s="2179"/>
      <c r="O1" s="2179"/>
    </row>
    <row r="2" spans="1:17" ht="18" customHeight="1" x14ac:dyDescent="0.25">
      <c r="A2" s="2179" t="s">
        <v>951</v>
      </c>
      <c r="B2" s="2179"/>
      <c r="C2" s="2179"/>
      <c r="D2" s="2179"/>
      <c r="E2" s="2179"/>
      <c r="F2" s="2179"/>
      <c r="G2" s="2179"/>
      <c r="H2" s="2179"/>
      <c r="I2" s="2179"/>
      <c r="J2" s="2179"/>
      <c r="K2" s="2179"/>
      <c r="L2" s="2179"/>
      <c r="M2" s="2179"/>
      <c r="N2" s="2179"/>
      <c r="O2" s="2179"/>
    </row>
    <row r="3" spans="1:17" ht="15.75" x14ac:dyDescent="0.25">
      <c r="A3" s="2180" t="s">
        <v>2312</v>
      </c>
      <c r="B3" s="2180"/>
      <c r="C3" s="2180"/>
      <c r="D3" s="2180"/>
      <c r="E3" s="2180"/>
      <c r="F3" s="2180"/>
      <c r="G3" s="2180"/>
      <c r="H3" s="2180"/>
      <c r="I3" s="2180"/>
      <c r="J3" s="2180"/>
      <c r="K3" s="2180"/>
      <c r="L3" s="2180"/>
      <c r="M3" s="2180"/>
      <c r="N3" s="2180"/>
      <c r="O3" s="2180"/>
    </row>
    <row r="4" spans="1:17" ht="15.75" x14ac:dyDescent="0.25">
      <c r="A4" s="2179" t="s">
        <v>721</v>
      </c>
      <c r="B4" s="2179"/>
      <c r="C4" s="2179"/>
      <c r="D4" s="2179"/>
      <c r="E4" s="2179"/>
      <c r="F4" s="2179"/>
      <c r="G4" s="2179"/>
      <c r="H4" s="2179"/>
      <c r="I4" s="2179"/>
      <c r="J4" s="2179"/>
      <c r="K4" s="2179"/>
      <c r="L4" s="2179"/>
      <c r="M4" s="2179"/>
      <c r="N4" s="2179"/>
      <c r="O4" s="2179"/>
    </row>
    <row r="5" spans="1:17" ht="22.5" customHeight="1" x14ac:dyDescent="0.25">
      <c r="A5" s="566"/>
      <c r="B5" s="567"/>
      <c r="C5" s="84" t="s">
        <v>853</v>
      </c>
      <c r="D5" s="84" t="s">
        <v>1160</v>
      </c>
      <c r="E5" s="84" t="s">
        <v>855</v>
      </c>
      <c r="F5" s="84" t="s">
        <v>859</v>
      </c>
      <c r="G5" s="84" t="s">
        <v>860</v>
      </c>
      <c r="H5" s="84" t="s">
        <v>861</v>
      </c>
      <c r="I5" s="84" t="s">
        <v>862</v>
      </c>
      <c r="J5" s="84" t="s">
        <v>863</v>
      </c>
      <c r="K5" s="84" t="s">
        <v>864</v>
      </c>
      <c r="L5" s="84" t="s">
        <v>857</v>
      </c>
      <c r="M5" s="84" t="s">
        <v>1432</v>
      </c>
      <c r="N5" s="84" t="s">
        <v>858</v>
      </c>
      <c r="O5" s="568" t="s">
        <v>1</v>
      </c>
    </row>
    <row r="6" spans="1:17" ht="6" customHeight="1" x14ac:dyDescent="0.25">
      <c r="A6" s="569"/>
      <c r="B6" s="63"/>
      <c r="C6" s="570"/>
      <c r="D6" s="570"/>
      <c r="E6" s="570"/>
      <c r="F6" s="570"/>
      <c r="G6" s="570"/>
      <c r="H6" s="570"/>
      <c r="I6" s="571"/>
      <c r="J6" s="570"/>
      <c r="K6" s="570" t="s">
        <v>686</v>
      </c>
      <c r="L6" s="570"/>
      <c r="M6" s="570"/>
      <c r="N6" s="570"/>
      <c r="O6" s="572"/>
    </row>
    <row r="7" spans="1:17" x14ac:dyDescent="0.25">
      <c r="A7" s="23"/>
      <c r="B7" s="72" t="s">
        <v>714</v>
      </c>
      <c r="C7" s="73"/>
      <c r="D7" s="73"/>
      <c r="E7" s="73"/>
      <c r="F7" s="73"/>
      <c r="G7" s="73"/>
      <c r="H7" s="73"/>
      <c r="I7" s="573"/>
      <c r="J7" s="73"/>
      <c r="K7" s="73"/>
      <c r="L7" s="73"/>
      <c r="M7" s="73"/>
      <c r="N7" s="73"/>
      <c r="O7" s="73"/>
    </row>
    <row r="8" spans="1:17" x14ac:dyDescent="0.25">
      <c r="A8" s="574">
        <v>1010000</v>
      </c>
      <c r="B8" s="70" t="s">
        <v>813</v>
      </c>
      <c r="C8" s="575">
        <v>32945.495000000003</v>
      </c>
      <c r="D8" s="575">
        <v>50177.144999999997</v>
      </c>
      <c r="E8" s="575">
        <v>8650.3019999999997</v>
      </c>
      <c r="F8" s="575">
        <v>6057.2920000000004</v>
      </c>
      <c r="G8" s="575">
        <v>37115.411999999997</v>
      </c>
      <c r="H8" s="575">
        <v>9709.3009999999995</v>
      </c>
      <c r="I8" s="575">
        <v>882.68399999999997</v>
      </c>
      <c r="J8" s="575">
        <v>2940.442</v>
      </c>
      <c r="K8" s="575">
        <v>21413.98</v>
      </c>
      <c r="L8" s="575">
        <v>6.4989999999999997</v>
      </c>
      <c r="M8" s="575">
        <v>19340.338</v>
      </c>
      <c r="N8" s="575">
        <v>4046.2710000000002</v>
      </c>
      <c r="O8" s="575">
        <f>SUM(C8:N8)</f>
        <v>193285.16100000005</v>
      </c>
      <c r="P8" s="236"/>
      <c r="Q8" s="576"/>
    </row>
    <row r="9" spans="1:17" ht="27" customHeight="1" x14ac:dyDescent="0.25">
      <c r="A9" s="574">
        <v>1020000</v>
      </c>
      <c r="B9" s="70" t="s">
        <v>1161</v>
      </c>
      <c r="C9" s="575">
        <v>52611.790999999997</v>
      </c>
      <c r="D9" s="575">
        <v>19149.228999999999</v>
      </c>
      <c r="E9" s="575">
        <v>9682.5220000000008</v>
      </c>
      <c r="F9" s="575">
        <v>9909.2270000000008</v>
      </c>
      <c r="G9" s="575">
        <v>16616.697</v>
      </c>
      <c r="H9" s="575">
        <v>1131.605</v>
      </c>
      <c r="I9" s="575">
        <v>5802.9089999999997</v>
      </c>
      <c r="J9" s="575">
        <v>0</v>
      </c>
      <c r="K9" s="575">
        <v>69465.570999999996</v>
      </c>
      <c r="L9" s="575">
        <v>5067.6559999999999</v>
      </c>
      <c r="M9" s="575">
        <v>712.65800000000002</v>
      </c>
      <c r="N9" s="575">
        <v>1317.729</v>
      </c>
      <c r="O9" s="575">
        <f t="shared" ref="O9:O48" si="0">SUM(C9:N9)</f>
        <v>191467.59399999995</v>
      </c>
      <c r="P9" s="236"/>
      <c r="Q9" s="576"/>
    </row>
    <row r="10" spans="1:17" ht="18.75" customHeight="1" x14ac:dyDescent="0.25">
      <c r="A10" s="574">
        <v>1030000</v>
      </c>
      <c r="B10" s="70" t="s">
        <v>1162</v>
      </c>
      <c r="C10" s="575">
        <v>156000.557</v>
      </c>
      <c r="D10" s="575">
        <v>235184.3</v>
      </c>
      <c r="E10" s="575">
        <v>0</v>
      </c>
      <c r="F10" s="575">
        <v>45117.616000000002</v>
      </c>
      <c r="G10" s="575">
        <v>94754.05</v>
      </c>
      <c r="H10" s="575">
        <v>35241.173000000003</v>
      </c>
      <c r="I10" s="575">
        <v>0</v>
      </c>
      <c r="J10" s="575">
        <v>0</v>
      </c>
      <c r="K10" s="575">
        <v>98105.164000000004</v>
      </c>
      <c r="L10" s="575">
        <v>1.617</v>
      </c>
      <c r="M10" s="575">
        <v>90395.816000000006</v>
      </c>
      <c r="N10" s="575">
        <v>20338.995999999999</v>
      </c>
      <c r="O10" s="575">
        <f t="shared" si="0"/>
        <v>775139.28899999987</v>
      </c>
      <c r="P10" s="236"/>
      <c r="Q10" s="576"/>
    </row>
    <row r="11" spans="1:17" ht="25.5" customHeight="1" x14ac:dyDescent="0.25">
      <c r="A11" s="574">
        <v>1040000</v>
      </c>
      <c r="B11" s="70" t="s">
        <v>1163</v>
      </c>
      <c r="C11" s="575">
        <v>1763.7349999999999</v>
      </c>
      <c r="D11" s="575">
        <v>19538.575000000001</v>
      </c>
      <c r="E11" s="575">
        <v>0</v>
      </c>
      <c r="F11" s="575">
        <v>0</v>
      </c>
      <c r="G11" s="575">
        <v>151.60300000000001</v>
      </c>
      <c r="H11" s="575">
        <v>5740.79</v>
      </c>
      <c r="I11" s="575">
        <v>0</v>
      </c>
      <c r="J11" s="575">
        <v>1671.183</v>
      </c>
      <c r="K11" s="575">
        <v>0</v>
      </c>
      <c r="L11" s="575">
        <v>0</v>
      </c>
      <c r="M11" s="575">
        <v>3981.8220000000001</v>
      </c>
      <c r="N11" s="575">
        <v>0</v>
      </c>
      <c r="O11" s="575">
        <f t="shared" si="0"/>
        <v>32847.707999999999</v>
      </c>
      <c r="P11" s="236"/>
      <c r="Q11" s="576"/>
    </row>
    <row r="12" spans="1:17" x14ac:dyDescent="0.25">
      <c r="A12" s="574">
        <v>1080000</v>
      </c>
      <c r="B12" s="70" t="s">
        <v>1164</v>
      </c>
      <c r="C12" s="575">
        <v>56.609000000000002</v>
      </c>
      <c r="D12" s="575">
        <v>16.265999999999998</v>
      </c>
      <c r="E12" s="575">
        <v>169.20400000000001</v>
      </c>
      <c r="F12" s="575">
        <v>121.577</v>
      </c>
      <c r="G12" s="575">
        <v>74.855000000000004</v>
      </c>
      <c r="H12" s="575">
        <v>821.19899999999996</v>
      </c>
      <c r="I12" s="575">
        <v>788.50300000000004</v>
      </c>
      <c r="J12" s="575">
        <v>1019.69</v>
      </c>
      <c r="K12" s="575">
        <v>9695.4809999999998</v>
      </c>
      <c r="L12" s="575">
        <v>3920.6329999999998</v>
      </c>
      <c r="M12" s="575">
        <v>321.15300000000002</v>
      </c>
      <c r="N12" s="575">
        <v>6185.6940000000004</v>
      </c>
      <c r="O12" s="575">
        <f t="shared" si="0"/>
        <v>23190.863999999998</v>
      </c>
      <c r="P12" s="236"/>
      <c r="Q12" s="576"/>
    </row>
    <row r="13" spans="1:17" x14ac:dyDescent="0.25">
      <c r="A13" s="574">
        <v>1090000</v>
      </c>
      <c r="B13" s="70" t="s">
        <v>818</v>
      </c>
      <c r="C13" s="575">
        <v>0</v>
      </c>
      <c r="D13" s="575">
        <v>0</v>
      </c>
      <c r="E13" s="575">
        <v>201.244</v>
      </c>
      <c r="F13" s="575">
        <v>0</v>
      </c>
      <c r="G13" s="575">
        <v>201.20099999999999</v>
      </c>
      <c r="H13" s="575">
        <v>93.450999999999993</v>
      </c>
      <c r="I13" s="575">
        <v>437.51600000000002</v>
      </c>
      <c r="J13" s="575">
        <v>126.307</v>
      </c>
      <c r="K13" s="575">
        <v>0</v>
      </c>
      <c r="L13" s="575">
        <v>441.279</v>
      </c>
      <c r="M13" s="575">
        <v>49.722000000000001</v>
      </c>
      <c r="N13" s="575">
        <v>11.568</v>
      </c>
      <c r="O13" s="575">
        <f t="shared" si="0"/>
        <v>1562.288</v>
      </c>
      <c r="P13" s="236"/>
      <c r="Q13" s="576"/>
    </row>
    <row r="14" spans="1:17" x14ac:dyDescent="0.25">
      <c r="A14" s="574">
        <v>1100000</v>
      </c>
      <c r="B14" s="70" t="s">
        <v>819</v>
      </c>
      <c r="C14" s="575">
        <v>151.184</v>
      </c>
      <c r="D14" s="575">
        <v>33.807000000000002</v>
      </c>
      <c r="E14" s="575">
        <v>22.052</v>
      </c>
      <c r="F14" s="575">
        <v>89.477000000000004</v>
      </c>
      <c r="G14" s="575">
        <v>0</v>
      </c>
      <c r="H14" s="575">
        <v>188.89599999999999</v>
      </c>
      <c r="I14" s="575">
        <v>56.823999999999998</v>
      </c>
      <c r="J14" s="575">
        <v>237.89599999999999</v>
      </c>
      <c r="K14" s="575">
        <v>291.89499999999998</v>
      </c>
      <c r="L14" s="575">
        <v>48.692</v>
      </c>
      <c r="M14" s="575">
        <v>71.744</v>
      </c>
      <c r="N14" s="575">
        <v>38.841000000000001</v>
      </c>
      <c r="O14" s="575">
        <f t="shared" si="0"/>
        <v>1231.3079999999998</v>
      </c>
      <c r="P14" s="236"/>
      <c r="Q14" s="576"/>
    </row>
    <row r="15" spans="1:17" x14ac:dyDescent="0.25">
      <c r="A15" s="574">
        <v>1110000</v>
      </c>
      <c r="B15" s="70" t="s">
        <v>820</v>
      </c>
      <c r="C15" s="575">
        <v>0</v>
      </c>
      <c r="D15" s="575">
        <v>1.694</v>
      </c>
      <c r="E15" s="575">
        <v>0</v>
      </c>
      <c r="F15" s="575">
        <v>500.08499999999998</v>
      </c>
      <c r="G15" s="575">
        <v>449</v>
      </c>
      <c r="H15" s="575">
        <v>345.029</v>
      </c>
      <c r="I15" s="575">
        <v>350</v>
      </c>
      <c r="J15" s="575">
        <v>490.28</v>
      </c>
      <c r="K15" s="575">
        <v>500.02499999999998</v>
      </c>
      <c r="L15" s="575">
        <v>344.45600000000002</v>
      </c>
      <c r="M15" s="575">
        <v>0</v>
      </c>
      <c r="N15" s="575">
        <v>405.03</v>
      </c>
      <c r="O15" s="575">
        <f t="shared" si="0"/>
        <v>3385.5990000000002</v>
      </c>
      <c r="P15" s="236"/>
      <c r="Q15" s="576"/>
    </row>
    <row r="16" spans="1:17" x14ac:dyDescent="0.25">
      <c r="A16" s="574">
        <v>1200000</v>
      </c>
      <c r="B16" s="70" t="s">
        <v>952</v>
      </c>
      <c r="C16" s="575">
        <v>153.29900000000001</v>
      </c>
      <c r="D16" s="575">
        <v>2313.9470000000001</v>
      </c>
      <c r="E16" s="575">
        <v>17</v>
      </c>
      <c r="F16" s="575">
        <v>21.068000000000001</v>
      </c>
      <c r="G16" s="575">
        <v>2758.5830000000001</v>
      </c>
      <c r="H16" s="575">
        <v>10126.963</v>
      </c>
      <c r="I16" s="575">
        <v>2911.442</v>
      </c>
      <c r="J16" s="575">
        <v>100.4</v>
      </c>
      <c r="K16" s="575">
        <v>117.806</v>
      </c>
      <c r="L16" s="575">
        <v>79.129000000000005</v>
      </c>
      <c r="M16" s="575">
        <v>2824.931</v>
      </c>
      <c r="N16" s="575">
        <v>145</v>
      </c>
      <c r="O16" s="575">
        <f t="shared" si="0"/>
        <v>21569.568000000003</v>
      </c>
      <c r="P16" s="236"/>
      <c r="Q16" s="576"/>
    </row>
    <row r="17" spans="1:17" x14ac:dyDescent="0.25">
      <c r="A17" s="574">
        <v>1250000</v>
      </c>
      <c r="B17" s="70" t="s">
        <v>953</v>
      </c>
      <c r="C17" s="575">
        <v>0</v>
      </c>
      <c r="D17" s="575">
        <v>0</v>
      </c>
      <c r="E17" s="575">
        <v>0</v>
      </c>
      <c r="F17" s="575">
        <v>8.4309999999999992</v>
      </c>
      <c r="G17" s="575">
        <v>0</v>
      </c>
      <c r="H17" s="575">
        <v>0</v>
      </c>
      <c r="I17" s="575">
        <v>0</v>
      </c>
      <c r="J17" s="575">
        <v>0</v>
      </c>
      <c r="K17" s="575">
        <v>1026.886</v>
      </c>
      <c r="L17" s="575">
        <v>0</v>
      </c>
      <c r="M17" s="575">
        <v>0</v>
      </c>
      <c r="N17" s="575">
        <v>0</v>
      </c>
      <c r="O17" s="575">
        <f t="shared" si="0"/>
        <v>1035.317</v>
      </c>
      <c r="P17" s="236"/>
      <c r="Q17" s="576"/>
    </row>
    <row r="18" spans="1:17" x14ac:dyDescent="0.25">
      <c r="A18" s="574">
        <v>1260000</v>
      </c>
      <c r="B18" s="70" t="s">
        <v>823</v>
      </c>
      <c r="C18" s="575">
        <v>3004.857</v>
      </c>
      <c r="D18" s="575">
        <v>118.961</v>
      </c>
      <c r="E18" s="575">
        <v>5111.0550000000003</v>
      </c>
      <c r="F18" s="575">
        <v>132.334</v>
      </c>
      <c r="G18" s="575">
        <v>231.99299999999999</v>
      </c>
      <c r="H18" s="575">
        <v>4198.33</v>
      </c>
      <c r="I18" s="575">
        <v>308.23200000000003</v>
      </c>
      <c r="J18" s="575">
        <v>23706.762999999999</v>
      </c>
      <c r="K18" s="575">
        <v>598.50099999999998</v>
      </c>
      <c r="L18" s="575">
        <v>119.045</v>
      </c>
      <c r="M18" s="575">
        <v>344.096</v>
      </c>
      <c r="N18" s="575">
        <v>110.999</v>
      </c>
      <c r="O18" s="575">
        <f t="shared" si="0"/>
        <v>37985.165999999997</v>
      </c>
      <c r="P18" s="236"/>
      <c r="Q18" s="576"/>
    </row>
    <row r="19" spans="1:17" x14ac:dyDescent="0.25">
      <c r="A19" s="574">
        <v>1270000</v>
      </c>
      <c r="B19" s="70" t="s">
        <v>824</v>
      </c>
      <c r="C19" s="575">
        <v>87.992999999999995</v>
      </c>
      <c r="D19" s="575">
        <v>118.38800000000001</v>
      </c>
      <c r="E19" s="575">
        <v>152.756</v>
      </c>
      <c r="F19" s="575">
        <v>1023.1660000000001</v>
      </c>
      <c r="G19" s="575">
        <v>110.361</v>
      </c>
      <c r="H19" s="575">
        <v>455.95499999999998</v>
      </c>
      <c r="I19" s="575">
        <v>68.599999999999994</v>
      </c>
      <c r="J19" s="575">
        <v>31.366</v>
      </c>
      <c r="K19" s="575">
        <v>265.07499999999999</v>
      </c>
      <c r="L19" s="575">
        <v>72.671000000000006</v>
      </c>
      <c r="M19" s="575">
        <v>191.108</v>
      </c>
      <c r="N19" s="575">
        <v>344.601</v>
      </c>
      <c r="O19" s="575">
        <f t="shared" si="0"/>
        <v>2922.04</v>
      </c>
      <c r="P19" s="236"/>
      <c r="Q19" s="576"/>
    </row>
    <row r="20" spans="1:17" x14ac:dyDescent="0.25">
      <c r="A20" s="574">
        <v>1300000</v>
      </c>
      <c r="B20" s="70" t="s">
        <v>825</v>
      </c>
      <c r="C20" s="575">
        <v>17.106999999999999</v>
      </c>
      <c r="D20" s="575">
        <v>52.319000000000003</v>
      </c>
      <c r="E20" s="575">
        <v>30.87</v>
      </c>
      <c r="F20" s="575">
        <v>3.3039999999999998</v>
      </c>
      <c r="G20" s="575">
        <v>16.696000000000002</v>
      </c>
      <c r="H20" s="575">
        <v>2975.7269999999999</v>
      </c>
      <c r="I20" s="575">
        <v>6.9269999999999996</v>
      </c>
      <c r="J20" s="575">
        <v>0</v>
      </c>
      <c r="K20" s="575">
        <v>18.026</v>
      </c>
      <c r="L20" s="575">
        <v>9.7569999999999997</v>
      </c>
      <c r="M20" s="575">
        <v>60.295999999999999</v>
      </c>
      <c r="N20" s="575">
        <v>2454</v>
      </c>
      <c r="O20" s="575">
        <f t="shared" si="0"/>
        <v>5645.0289999999995</v>
      </c>
      <c r="P20" s="236"/>
      <c r="Q20" s="576"/>
    </row>
    <row r="21" spans="1:17" x14ac:dyDescent="0.25">
      <c r="A21" s="23"/>
      <c r="B21" s="72" t="s">
        <v>826</v>
      </c>
      <c r="C21" s="577">
        <v>246792.62700000001</v>
      </c>
      <c r="D21" s="577">
        <v>326704.63099999999</v>
      </c>
      <c r="E21" s="577">
        <v>24037.005000000001</v>
      </c>
      <c r="F21" s="577">
        <v>62983.576999999997</v>
      </c>
      <c r="G21" s="577">
        <v>152480.451</v>
      </c>
      <c r="H21" s="577">
        <v>71028.418999999994</v>
      </c>
      <c r="I21" s="577">
        <v>11613.637000000001</v>
      </c>
      <c r="J21" s="577">
        <v>30324.327000000001</v>
      </c>
      <c r="K21" s="577">
        <v>201498.41</v>
      </c>
      <c r="L21" s="577">
        <v>10111.433999999999</v>
      </c>
      <c r="M21" s="577">
        <v>118293.68399999999</v>
      </c>
      <c r="N21" s="577">
        <v>35398.728999999999</v>
      </c>
      <c r="O21" s="577">
        <f t="shared" si="0"/>
        <v>1291266.9309999999</v>
      </c>
      <c r="P21" s="236"/>
      <c r="Q21" s="576"/>
    </row>
    <row r="22" spans="1:17" x14ac:dyDescent="0.25">
      <c r="A22" s="574">
        <v>6000000</v>
      </c>
      <c r="B22" s="70" t="s">
        <v>717</v>
      </c>
      <c r="C22" s="575">
        <v>3018329.202</v>
      </c>
      <c r="D22" s="575">
        <v>3163926.8390000002</v>
      </c>
      <c r="E22" s="575">
        <v>9679420.4220000003</v>
      </c>
      <c r="F22" s="575">
        <v>5801491.2570000002</v>
      </c>
      <c r="G22" s="575">
        <v>6038887.8689999999</v>
      </c>
      <c r="H22" s="575">
        <v>3577509.7370000002</v>
      </c>
      <c r="I22" s="575">
        <v>275456.39299999998</v>
      </c>
      <c r="J22" s="575">
        <v>4733647.9519999996</v>
      </c>
      <c r="K22" s="575">
        <v>7758880.6179999998</v>
      </c>
      <c r="L22" s="575">
        <v>288151.87099999998</v>
      </c>
      <c r="M22" s="575">
        <v>1304268.1939999999</v>
      </c>
      <c r="N22" s="575">
        <v>1517638.943</v>
      </c>
      <c r="O22" s="575">
        <f t="shared" si="0"/>
        <v>47157609.296999991</v>
      </c>
      <c r="P22" s="236"/>
      <c r="Q22" s="576"/>
    </row>
    <row r="23" spans="1:17" x14ac:dyDescent="0.25">
      <c r="A23" s="574">
        <v>8000000</v>
      </c>
      <c r="B23" s="70" t="s">
        <v>865</v>
      </c>
      <c r="C23" s="575">
        <v>1202097.547</v>
      </c>
      <c r="D23" s="575">
        <v>3141.4949999999999</v>
      </c>
      <c r="E23" s="575">
        <v>9626.5390000000007</v>
      </c>
      <c r="F23" s="575">
        <v>66.748999999999995</v>
      </c>
      <c r="G23" s="575">
        <v>2422363.878</v>
      </c>
      <c r="H23" s="575">
        <v>12773.147000000001</v>
      </c>
      <c r="I23" s="575">
        <v>350</v>
      </c>
      <c r="J23" s="575">
        <v>500</v>
      </c>
      <c r="K23" s="575">
        <v>48951.74</v>
      </c>
      <c r="L23" s="575">
        <v>9083.4089999999997</v>
      </c>
      <c r="M23" s="575">
        <v>29931.929</v>
      </c>
      <c r="N23" s="575">
        <v>21450.400000000001</v>
      </c>
      <c r="O23" s="575">
        <f t="shared" si="0"/>
        <v>3760336.8330000006</v>
      </c>
      <c r="P23" s="236"/>
      <c r="Q23" s="576"/>
    </row>
    <row r="24" spans="1:17" x14ac:dyDescent="0.25">
      <c r="A24" s="23"/>
      <c r="B24" s="72" t="s">
        <v>715</v>
      </c>
      <c r="C24" s="578"/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O24" s="578"/>
      <c r="P24" s="236"/>
      <c r="Q24" s="576"/>
    </row>
    <row r="25" spans="1:17" s="581" customFormat="1" x14ac:dyDescent="0.25">
      <c r="A25" s="574">
        <v>2020000</v>
      </c>
      <c r="B25" s="579" t="s">
        <v>827</v>
      </c>
      <c r="C25" s="575">
        <v>207468.35800000001</v>
      </c>
      <c r="D25" s="575">
        <v>270962.79599999997</v>
      </c>
      <c r="E25" s="575">
        <v>0</v>
      </c>
      <c r="F25" s="575">
        <v>45173.010999999999</v>
      </c>
      <c r="G25" s="575">
        <v>112285.947</v>
      </c>
      <c r="H25" s="575">
        <v>45445.930999999997</v>
      </c>
      <c r="I25" s="575">
        <v>0</v>
      </c>
      <c r="J25" s="575">
        <v>0</v>
      </c>
      <c r="K25" s="575">
        <v>95913.584000000003</v>
      </c>
      <c r="L25" s="575">
        <v>590.64099999999996</v>
      </c>
      <c r="M25" s="575">
        <v>90473.012000000002</v>
      </c>
      <c r="N25" s="575">
        <v>23772.134999999998</v>
      </c>
      <c r="O25" s="575">
        <f t="shared" si="0"/>
        <v>892085.41499999992</v>
      </c>
      <c r="P25" s="580"/>
      <c r="Q25" s="576"/>
    </row>
    <row r="26" spans="1:17" s="581" customFormat="1" ht="25.5" x14ac:dyDescent="0.25">
      <c r="A26" s="574">
        <v>2030000</v>
      </c>
      <c r="B26" s="579" t="s">
        <v>828</v>
      </c>
      <c r="C26" s="575">
        <v>0</v>
      </c>
      <c r="D26" s="575">
        <v>0</v>
      </c>
      <c r="E26" s="575">
        <v>0</v>
      </c>
      <c r="F26" s="575">
        <v>0</v>
      </c>
      <c r="G26" s="575">
        <v>0</v>
      </c>
      <c r="H26" s="575">
        <v>0</v>
      </c>
      <c r="I26" s="575">
        <v>0</v>
      </c>
      <c r="J26" s="575">
        <v>0</v>
      </c>
      <c r="K26" s="575">
        <v>8236.4660000000003</v>
      </c>
      <c r="L26" s="575">
        <v>19.795999999999999</v>
      </c>
      <c r="M26" s="575">
        <v>0</v>
      </c>
      <c r="N26" s="575">
        <v>198.95699999999999</v>
      </c>
      <c r="O26" s="575">
        <f t="shared" si="0"/>
        <v>8455.219000000001</v>
      </c>
      <c r="P26" s="580"/>
      <c r="Q26" s="576"/>
    </row>
    <row r="27" spans="1:17" s="581" customFormat="1" x14ac:dyDescent="0.25">
      <c r="A27" s="574">
        <v>2040000</v>
      </c>
      <c r="B27" s="579" t="s">
        <v>829</v>
      </c>
      <c r="C27" s="575">
        <v>337.38</v>
      </c>
      <c r="D27" s="575">
        <v>534.80200000000002</v>
      </c>
      <c r="E27" s="575">
        <v>133.77699999999999</v>
      </c>
      <c r="F27" s="575">
        <v>69.323999999999998</v>
      </c>
      <c r="G27" s="575">
        <v>0</v>
      </c>
      <c r="H27" s="575">
        <v>305.15199999999999</v>
      </c>
      <c r="I27" s="575">
        <v>2002.0070000000001</v>
      </c>
      <c r="J27" s="575">
        <v>791.34900000000005</v>
      </c>
      <c r="K27" s="575">
        <v>433.05900000000003</v>
      </c>
      <c r="L27" s="575">
        <v>1748.4469999999999</v>
      </c>
      <c r="M27" s="575">
        <v>221.13399999999999</v>
      </c>
      <c r="N27" s="575">
        <v>3566.2179999999998</v>
      </c>
      <c r="O27" s="575">
        <f t="shared" si="0"/>
        <v>10142.649000000001</v>
      </c>
      <c r="P27" s="580"/>
      <c r="Q27" s="576"/>
    </row>
    <row r="28" spans="1:17" s="581" customFormat="1" x14ac:dyDescent="0.25">
      <c r="A28" s="574">
        <v>2050000</v>
      </c>
      <c r="B28" s="579" t="s">
        <v>830</v>
      </c>
      <c r="C28" s="575">
        <v>84.67</v>
      </c>
      <c r="D28" s="575">
        <v>51.826000000000001</v>
      </c>
      <c r="E28" s="575">
        <v>18.425999999999998</v>
      </c>
      <c r="F28" s="575">
        <v>119.16500000000001</v>
      </c>
      <c r="G28" s="575">
        <v>811.41099999999994</v>
      </c>
      <c r="H28" s="575">
        <v>340.7</v>
      </c>
      <c r="I28" s="575">
        <v>11.131</v>
      </c>
      <c r="J28" s="575">
        <v>13.773</v>
      </c>
      <c r="K28" s="575">
        <v>154.88999999999999</v>
      </c>
      <c r="L28" s="575">
        <v>33.390999999999998</v>
      </c>
      <c r="M28" s="575">
        <v>161.107</v>
      </c>
      <c r="N28" s="575">
        <v>3.8250000000000002</v>
      </c>
      <c r="O28" s="575">
        <f t="shared" si="0"/>
        <v>1804.3150000000003</v>
      </c>
      <c r="P28" s="580"/>
      <c r="Q28" s="576"/>
    </row>
    <row r="29" spans="1:17" s="581" customFormat="1" x14ac:dyDescent="0.25">
      <c r="A29" s="574">
        <v>2060000</v>
      </c>
      <c r="B29" s="579" t="s">
        <v>831</v>
      </c>
      <c r="C29" s="575">
        <v>1284.5150000000001</v>
      </c>
      <c r="D29" s="575">
        <v>1655</v>
      </c>
      <c r="E29" s="575">
        <v>1028.4590000000001</v>
      </c>
      <c r="F29" s="575">
        <v>342.97300000000001</v>
      </c>
      <c r="G29" s="575">
        <v>2510.6210000000001</v>
      </c>
      <c r="H29" s="575">
        <v>887.82</v>
      </c>
      <c r="I29" s="575">
        <v>814.82799999999997</v>
      </c>
      <c r="J29" s="575">
        <v>7579.0079999999998</v>
      </c>
      <c r="K29" s="575">
        <v>454.245</v>
      </c>
      <c r="L29" s="575">
        <v>786.4</v>
      </c>
      <c r="M29" s="575">
        <v>739.57500000000005</v>
      </c>
      <c r="N29" s="575">
        <v>493.17700000000002</v>
      </c>
      <c r="O29" s="575">
        <f t="shared" si="0"/>
        <v>18576.621000000003</v>
      </c>
      <c r="P29" s="580"/>
      <c r="Q29" s="576"/>
    </row>
    <row r="30" spans="1:17" s="581" customFormat="1" x14ac:dyDescent="0.25">
      <c r="A30" s="574">
        <v>2070000</v>
      </c>
      <c r="B30" s="579" t="s">
        <v>832</v>
      </c>
      <c r="C30" s="575">
        <v>0</v>
      </c>
      <c r="D30" s="575">
        <v>0</v>
      </c>
      <c r="E30" s="575">
        <v>0</v>
      </c>
      <c r="F30" s="575">
        <v>0</v>
      </c>
      <c r="G30" s="575">
        <v>0</v>
      </c>
      <c r="H30" s="575">
        <v>0</v>
      </c>
      <c r="I30" s="575">
        <v>0</v>
      </c>
      <c r="J30" s="575">
        <v>0</v>
      </c>
      <c r="K30" s="575">
        <v>0</v>
      </c>
      <c r="L30" s="575">
        <v>0</v>
      </c>
      <c r="M30" s="575">
        <v>0</v>
      </c>
      <c r="N30" s="575">
        <v>0</v>
      </c>
      <c r="O30" s="575">
        <f t="shared" si="0"/>
        <v>0</v>
      </c>
      <c r="P30" s="580"/>
      <c r="Q30" s="576"/>
    </row>
    <row r="31" spans="1:17" s="581" customFormat="1" x14ac:dyDescent="0.25">
      <c r="A31" s="574">
        <v>2080000</v>
      </c>
      <c r="B31" s="579" t="s">
        <v>833</v>
      </c>
      <c r="C31" s="575">
        <v>0</v>
      </c>
      <c r="D31" s="575">
        <v>0</v>
      </c>
      <c r="E31" s="575">
        <v>0</v>
      </c>
      <c r="F31" s="575">
        <v>0</v>
      </c>
      <c r="G31" s="575">
        <v>0</v>
      </c>
      <c r="H31" s="575">
        <v>447.25099999999998</v>
      </c>
      <c r="I31" s="575">
        <v>0</v>
      </c>
      <c r="J31" s="575">
        <v>0</v>
      </c>
      <c r="K31" s="575">
        <v>0</v>
      </c>
      <c r="L31" s="575">
        <v>0</v>
      </c>
      <c r="M31" s="575">
        <v>0</v>
      </c>
      <c r="N31" s="575">
        <v>0</v>
      </c>
      <c r="O31" s="575">
        <f t="shared" si="0"/>
        <v>447.25099999999998</v>
      </c>
      <c r="P31" s="580"/>
      <c r="Q31" s="576"/>
    </row>
    <row r="32" spans="1:17" s="581" customFormat="1" x14ac:dyDescent="0.25">
      <c r="A32" s="574">
        <v>2100000</v>
      </c>
      <c r="B32" s="582" t="s">
        <v>834</v>
      </c>
      <c r="C32" s="575">
        <v>0</v>
      </c>
      <c r="D32" s="575">
        <v>0</v>
      </c>
      <c r="E32" s="575">
        <v>0</v>
      </c>
      <c r="F32" s="575">
        <v>0</v>
      </c>
      <c r="G32" s="575">
        <v>0</v>
      </c>
      <c r="H32" s="575">
        <v>228.148</v>
      </c>
      <c r="I32" s="575">
        <v>0</v>
      </c>
      <c r="J32" s="575">
        <v>0</v>
      </c>
      <c r="K32" s="575">
        <v>0</v>
      </c>
      <c r="L32" s="575">
        <v>0</v>
      </c>
      <c r="M32" s="575">
        <v>0</v>
      </c>
      <c r="N32" s="575">
        <v>0</v>
      </c>
      <c r="O32" s="575">
        <f t="shared" si="0"/>
        <v>228.148</v>
      </c>
      <c r="P32" s="580"/>
      <c r="Q32" s="576"/>
    </row>
    <row r="33" spans="1:17" s="581" customFormat="1" x14ac:dyDescent="0.25">
      <c r="A33" s="574"/>
      <c r="B33" s="582" t="s">
        <v>835</v>
      </c>
      <c r="C33" s="575">
        <v>0</v>
      </c>
      <c r="D33" s="575">
        <v>0</v>
      </c>
      <c r="E33" s="575">
        <v>0</v>
      </c>
      <c r="F33" s="575">
        <v>0</v>
      </c>
      <c r="G33" s="575">
        <v>0</v>
      </c>
      <c r="H33" s="575">
        <v>0</v>
      </c>
      <c r="I33" s="575">
        <v>0</v>
      </c>
      <c r="J33" s="575">
        <v>0</v>
      </c>
      <c r="K33" s="575">
        <v>43.914999999999999</v>
      </c>
      <c r="L33" s="575">
        <v>0</v>
      </c>
      <c r="M33" s="575">
        <v>0</v>
      </c>
      <c r="N33" s="575">
        <v>0</v>
      </c>
      <c r="O33" s="575">
        <f t="shared" si="0"/>
        <v>43.914999999999999</v>
      </c>
      <c r="P33" s="580"/>
      <c r="Q33" s="576"/>
    </row>
    <row r="34" spans="1:17" s="581" customFormat="1" x14ac:dyDescent="0.25">
      <c r="A34" s="574"/>
      <c r="B34" s="582" t="s">
        <v>866</v>
      </c>
      <c r="C34" s="575">
        <v>0</v>
      </c>
      <c r="D34" s="575">
        <v>0</v>
      </c>
      <c r="E34" s="575">
        <v>0</v>
      </c>
      <c r="F34" s="575">
        <v>0</v>
      </c>
      <c r="G34" s="575">
        <v>0</v>
      </c>
      <c r="H34" s="575">
        <v>0</v>
      </c>
      <c r="I34" s="575">
        <v>0</v>
      </c>
      <c r="J34" s="575">
        <v>0</v>
      </c>
      <c r="K34" s="575">
        <v>0</v>
      </c>
      <c r="L34" s="575">
        <v>0</v>
      </c>
      <c r="M34" s="575">
        <v>0</v>
      </c>
      <c r="N34" s="575">
        <v>0</v>
      </c>
      <c r="O34" s="575">
        <f t="shared" si="0"/>
        <v>0</v>
      </c>
      <c r="P34" s="580"/>
      <c r="Q34" s="576"/>
    </row>
    <row r="35" spans="1:17" s="581" customFormat="1" x14ac:dyDescent="0.25">
      <c r="A35" s="574"/>
      <c r="B35" s="582" t="s">
        <v>836</v>
      </c>
      <c r="C35" s="575">
        <v>0</v>
      </c>
      <c r="D35" s="575">
        <v>0</v>
      </c>
      <c r="E35" s="575">
        <v>0</v>
      </c>
      <c r="F35" s="575">
        <v>0</v>
      </c>
      <c r="G35" s="575">
        <v>0</v>
      </c>
      <c r="H35" s="575">
        <v>0</v>
      </c>
      <c r="I35" s="575">
        <v>0</v>
      </c>
      <c r="J35" s="575">
        <v>0</v>
      </c>
      <c r="K35" s="575">
        <v>0</v>
      </c>
      <c r="L35" s="575">
        <v>0</v>
      </c>
      <c r="M35" s="575">
        <v>0</v>
      </c>
      <c r="N35" s="575">
        <v>0</v>
      </c>
      <c r="O35" s="575">
        <f t="shared" si="0"/>
        <v>0</v>
      </c>
      <c r="P35" s="580"/>
      <c r="Q35" s="576"/>
    </row>
    <row r="36" spans="1:17" s="581" customFormat="1" x14ac:dyDescent="0.25">
      <c r="A36" s="23"/>
      <c r="B36" s="72" t="s">
        <v>837</v>
      </c>
      <c r="C36" s="577">
        <v>209174.92300000001</v>
      </c>
      <c r="D36" s="577">
        <v>273204.424</v>
      </c>
      <c r="E36" s="577">
        <v>1180.662</v>
      </c>
      <c r="F36" s="577">
        <v>45704.472999999998</v>
      </c>
      <c r="G36" s="577">
        <v>115607.97900000001</v>
      </c>
      <c r="H36" s="577">
        <v>47655.002</v>
      </c>
      <c r="I36" s="577">
        <v>2827.9659999999999</v>
      </c>
      <c r="J36" s="577">
        <v>8384.1299999999992</v>
      </c>
      <c r="K36" s="577">
        <v>105236.159</v>
      </c>
      <c r="L36" s="577">
        <v>3178.6750000000002</v>
      </c>
      <c r="M36" s="577">
        <v>91594.827999999994</v>
      </c>
      <c r="N36" s="577">
        <v>28034.312000000002</v>
      </c>
      <c r="O36" s="577">
        <f t="shared" si="0"/>
        <v>931783.53300000017</v>
      </c>
      <c r="P36" s="580"/>
      <c r="Q36" s="576"/>
    </row>
    <row r="37" spans="1:17" s="581" customFormat="1" x14ac:dyDescent="0.25">
      <c r="A37" s="23"/>
      <c r="B37" s="72" t="s">
        <v>838</v>
      </c>
      <c r="C37" s="578"/>
      <c r="D37" s="578"/>
      <c r="E37" s="578"/>
      <c r="F37" s="578"/>
      <c r="G37" s="578"/>
      <c r="H37" s="578"/>
      <c r="I37" s="578"/>
      <c r="J37" s="578"/>
      <c r="K37" s="578"/>
      <c r="L37" s="578"/>
      <c r="M37" s="578"/>
      <c r="N37" s="578"/>
      <c r="O37" s="578"/>
      <c r="P37" s="580"/>
      <c r="Q37" s="576"/>
    </row>
    <row r="38" spans="1:17" s="581" customFormat="1" x14ac:dyDescent="0.25">
      <c r="A38" s="574">
        <v>3010000</v>
      </c>
      <c r="B38" s="70" t="s">
        <v>839</v>
      </c>
      <c r="C38" s="575">
        <v>29983.4</v>
      </c>
      <c r="D38" s="575">
        <v>39100</v>
      </c>
      <c r="E38" s="575">
        <v>14661</v>
      </c>
      <c r="F38" s="575">
        <v>9893.7999999999993</v>
      </c>
      <c r="G38" s="575">
        <v>22326</v>
      </c>
      <c r="H38" s="575">
        <v>19651.900000000001</v>
      </c>
      <c r="I38" s="575">
        <v>7118</v>
      </c>
      <c r="J38" s="575">
        <v>20000</v>
      </c>
      <c r="K38" s="575">
        <v>53747</v>
      </c>
      <c r="L38" s="575">
        <v>5603</v>
      </c>
      <c r="M38" s="575">
        <v>24112.2</v>
      </c>
      <c r="N38" s="575">
        <v>6390</v>
      </c>
      <c r="O38" s="575">
        <f t="shared" si="0"/>
        <v>252586.30000000002</v>
      </c>
      <c r="P38" s="580"/>
      <c r="Q38" s="576"/>
    </row>
    <row r="39" spans="1:17" s="581" customFormat="1" x14ac:dyDescent="0.25">
      <c r="A39" s="574">
        <v>3020000</v>
      </c>
      <c r="B39" s="70" t="s">
        <v>840</v>
      </c>
      <c r="C39" s="575">
        <v>0</v>
      </c>
      <c r="D39" s="575">
        <v>0</v>
      </c>
      <c r="E39" s="575">
        <v>0</v>
      </c>
      <c r="F39" s="575">
        <v>0</v>
      </c>
      <c r="G39" s="575">
        <v>0</v>
      </c>
      <c r="H39" s="575">
        <v>0</v>
      </c>
      <c r="I39" s="575">
        <v>0</v>
      </c>
      <c r="J39" s="575">
        <v>0</v>
      </c>
      <c r="K39" s="575">
        <v>0</v>
      </c>
      <c r="L39" s="575">
        <v>3258.5790000000002</v>
      </c>
      <c r="M39" s="575">
        <v>0</v>
      </c>
      <c r="N39" s="575">
        <v>1446</v>
      </c>
      <c r="O39" s="575">
        <f t="shared" si="0"/>
        <v>4704.5789999999997</v>
      </c>
      <c r="P39" s="580"/>
      <c r="Q39" s="576"/>
    </row>
    <row r="40" spans="1:17" s="581" customFormat="1" x14ac:dyDescent="0.25">
      <c r="A40" s="574"/>
      <c r="B40" s="70" t="s">
        <v>867</v>
      </c>
      <c r="C40" s="575">
        <v>0</v>
      </c>
      <c r="D40" s="575">
        <v>0</v>
      </c>
      <c r="E40" s="575">
        <v>0</v>
      </c>
      <c r="F40" s="575">
        <v>0</v>
      </c>
      <c r="G40" s="575">
        <v>0</v>
      </c>
      <c r="H40" s="575">
        <v>0</v>
      </c>
      <c r="I40" s="575">
        <v>0</v>
      </c>
      <c r="J40" s="575">
        <v>0</v>
      </c>
      <c r="K40" s="575">
        <v>0</v>
      </c>
      <c r="L40" s="575">
        <v>0</v>
      </c>
      <c r="M40" s="575">
        <v>0</v>
      </c>
      <c r="N40" s="575">
        <v>0</v>
      </c>
      <c r="O40" s="575">
        <f t="shared" si="0"/>
        <v>0</v>
      </c>
      <c r="P40" s="580"/>
      <c r="Q40" s="576"/>
    </row>
    <row r="41" spans="1:17" s="581" customFormat="1" x14ac:dyDescent="0.25">
      <c r="A41" s="574">
        <v>3040000</v>
      </c>
      <c r="B41" s="70" t="s">
        <v>841</v>
      </c>
      <c r="C41" s="575">
        <v>6173.509</v>
      </c>
      <c r="D41" s="575">
        <v>11236.302</v>
      </c>
      <c r="E41" s="575">
        <v>6983.3969999999999</v>
      </c>
      <c r="F41" s="575">
        <v>4946.8999999999996</v>
      </c>
      <c r="G41" s="575">
        <v>10247.178</v>
      </c>
      <c r="H41" s="575">
        <v>3266.8890000000001</v>
      </c>
      <c r="I41" s="575">
        <v>1476.7239999999999</v>
      </c>
      <c r="J41" s="575">
        <v>8675.2559999999994</v>
      </c>
      <c r="K41" s="575">
        <v>5110.7529999999997</v>
      </c>
      <c r="L41" s="575">
        <v>376.065</v>
      </c>
      <c r="M41" s="575">
        <v>1385.789</v>
      </c>
      <c r="N41" s="575">
        <v>285.23200000000003</v>
      </c>
      <c r="O41" s="575">
        <f t="shared" si="0"/>
        <v>60163.994000000006</v>
      </c>
      <c r="P41" s="580"/>
      <c r="Q41" s="576"/>
    </row>
    <row r="42" spans="1:17" s="581" customFormat="1" x14ac:dyDescent="0.25">
      <c r="A42" s="574">
        <v>3050000</v>
      </c>
      <c r="B42" s="70" t="s">
        <v>954</v>
      </c>
      <c r="C42" s="575">
        <v>1460.7929999999999</v>
      </c>
      <c r="D42" s="575">
        <v>3003.047</v>
      </c>
      <c r="E42" s="575">
        <v>1211.9469999999999</v>
      </c>
      <c r="F42" s="575">
        <v>2438.4029999999998</v>
      </c>
      <c r="G42" s="575">
        <v>4299.2929999999997</v>
      </c>
      <c r="H42" s="575">
        <v>454.62599999999998</v>
      </c>
      <c r="I42" s="575">
        <v>89.287999999999997</v>
      </c>
      <c r="J42" s="575">
        <v>-6735.06</v>
      </c>
      <c r="K42" s="575">
        <v>37404.497000000003</v>
      </c>
      <c r="L42" s="575">
        <v>-2304.8850000000002</v>
      </c>
      <c r="M42" s="575">
        <v>1200.8679999999999</v>
      </c>
      <c r="N42" s="575">
        <v>-756.81399999999996</v>
      </c>
      <c r="O42" s="575">
        <f t="shared" si="0"/>
        <v>41766.003000000004</v>
      </c>
      <c r="P42" s="580"/>
      <c r="Q42" s="576"/>
    </row>
    <row r="43" spans="1:17" s="581" customFormat="1" x14ac:dyDescent="0.25">
      <c r="A43" s="574">
        <v>3060000</v>
      </c>
      <c r="B43" s="70" t="s">
        <v>955</v>
      </c>
      <c r="C43" s="575">
        <v>0</v>
      </c>
      <c r="D43" s="575">
        <v>0</v>
      </c>
      <c r="E43" s="575">
        <v>0</v>
      </c>
      <c r="F43" s="575">
        <v>0</v>
      </c>
      <c r="G43" s="575">
        <v>0</v>
      </c>
      <c r="H43" s="575">
        <v>0</v>
      </c>
      <c r="I43" s="575">
        <v>98.974999999999994</v>
      </c>
      <c r="J43" s="575">
        <v>0</v>
      </c>
      <c r="K43" s="575">
        <v>0</v>
      </c>
      <c r="L43" s="575">
        <v>0</v>
      </c>
      <c r="M43" s="575">
        <v>0</v>
      </c>
      <c r="N43" s="575">
        <v>0</v>
      </c>
      <c r="O43" s="575">
        <f t="shared" si="0"/>
        <v>98.974999999999994</v>
      </c>
      <c r="P43" s="580"/>
      <c r="Q43" s="576"/>
    </row>
    <row r="44" spans="1:17" s="581" customFormat="1" x14ac:dyDescent="0.25">
      <c r="A44" s="574">
        <v>3070000</v>
      </c>
      <c r="B44" s="70" t="s">
        <v>956</v>
      </c>
      <c r="C44" s="575">
        <v>0</v>
      </c>
      <c r="D44" s="575">
        <v>160.85900000000001</v>
      </c>
      <c r="E44" s="575">
        <v>0</v>
      </c>
      <c r="F44" s="575">
        <v>0</v>
      </c>
      <c r="G44" s="575">
        <v>0</v>
      </c>
      <c r="H44" s="575">
        <v>0</v>
      </c>
      <c r="I44" s="575">
        <v>2.6840000000000002</v>
      </c>
      <c r="J44" s="575">
        <v>0</v>
      </c>
      <c r="K44" s="575">
        <v>0</v>
      </c>
      <c r="L44" s="575">
        <v>0</v>
      </c>
      <c r="M44" s="575">
        <v>0</v>
      </c>
      <c r="N44" s="575">
        <v>0</v>
      </c>
      <c r="O44" s="575">
        <f t="shared" si="0"/>
        <v>163.54300000000001</v>
      </c>
      <c r="P44" s="580"/>
      <c r="Q44" s="576"/>
    </row>
    <row r="45" spans="1:17" s="581" customFormat="1" x14ac:dyDescent="0.25">
      <c r="A45" s="23"/>
      <c r="B45" s="72" t="s">
        <v>842</v>
      </c>
      <c r="C45" s="578">
        <v>37617.701999999997</v>
      </c>
      <c r="D45" s="578">
        <v>53500.207999999999</v>
      </c>
      <c r="E45" s="578">
        <v>22856.344000000001</v>
      </c>
      <c r="F45" s="578">
        <v>17279.102999999999</v>
      </c>
      <c r="G45" s="578">
        <v>36872.470999999998</v>
      </c>
      <c r="H45" s="578">
        <v>23373.415000000001</v>
      </c>
      <c r="I45" s="578">
        <v>8785.6710000000003</v>
      </c>
      <c r="J45" s="578">
        <v>21940.196</v>
      </c>
      <c r="K45" s="578">
        <v>96262.25</v>
      </c>
      <c r="L45" s="578">
        <v>6932.759</v>
      </c>
      <c r="M45" s="578">
        <v>26698.857</v>
      </c>
      <c r="N45" s="578">
        <v>7364.4179999999997</v>
      </c>
      <c r="O45" s="578">
        <f t="shared" si="0"/>
        <v>359483.39400000003</v>
      </c>
      <c r="P45" s="580"/>
      <c r="Q45" s="576"/>
    </row>
    <row r="46" spans="1:17" s="581" customFormat="1" x14ac:dyDescent="0.25">
      <c r="A46" s="23"/>
      <c r="B46" s="72" t="s">
        <v>843</v>
      </c>
      <c r="C46" s="578">
        <v>246792.625</v>
      </c>
      <c r="D46" s="578">
        <v>326704.63199999998</v>
      </c>
      <c r="E46" s="578">
        <v>24037.006000000001</v>
      </c>
      <c r="F46" s="578">
        <v>62983.576000000001</v>
      </c>
      <c r="G46" s="578">
        <v>152480.45000000001</v>
      </c>
      <c r="H46" s="578">
        <v>71028.417000000001</v>
      </c>
      <c r="I46" s="578">
        <v>11613.637000000001</v>
      </c>
      <c r="J46" s="578">
        <v>30324.326000000001</v>
      </c>
      <c r="K46" s="578">
        <v>201498.40900000001</v>
      </c>
      <c r="L46" s="578">
        <v>10111.433999999999</v>
      </c>
      <c r="M46" s="578">
        <v>118293.685</v>
      </c>
      <c r="N46" s="578">
        <v>35398.730000000003</v>
      </c>
      <c r="O46" s="578">
        <f t="shared" si="0"/>
        <v>1291266.9270000001</v>
      </c>
      <c r="P46" s="580"/>
      <c r="Q46" s="576"/>
    </row>
    <row r="47" spans="1:17" s="581" customFormat="1" x14ac:dyDescent="0.25">
      <c r="A47" s="574">
        <v>7000000</v>
      </c>
      <c r="B47" s="70" t="s">
        <v>844</v>
      </c>
      <c r="C47" s="575">
        <v>3018329.202</v>
      </c>
      <c r="D47" s="575">
        <v>3163926.8390000002</v>
      </c>
      <c r="E47" s="575">
        <v>9679420.4220000003</v>
      </c>
      <c r="F47" s="575">
        <v>5801491.2570000002</v>
      </c>
      <c r="G47" s="575">
        <v>6038887.8689999999</v>
      </c>
      <c r="H47" s="575">
        <v>3577509.7370000002</v>
      </c>
      <c r="I47" s="575">
        <v>275456.39299999998</v>
      </c>
      <c r="J47" s="575">
        <v>4733647.9519999996</v>
      </c>
      <c r="K47" s="575">
        <v>7758880.6179999998</v>
      </c>
      <c r="L47" s="575">
        <v>288151.87099999998</v>
      </c>
      <c r="M47" s="575">
        <v>1304268.1939999999</v>
      </c>
      <c r="N47" s="575">
        <v>1517638.943</v>
      </c>
      <c r="O47" s="575">
        <f t="shared" si="0"/>
        <v>47157609.296999991</v>
      </c>
      <c r="P47" s="580"/>
      <c r="Q47" s="576"/>
    </row>
    <row r="48" spans="1:17" s="581" customFormat="1" x14ac:dyDescent="0.25">
      <c r="A48" s="574">
        <v>9000000</v>
      </c>
      <c r="B48" s="70" t="s">
        <v>845</v>
      </c>
      <c r="C48" s="575">
        <v>1202097.547</v>
      </c>
      <c r="D48" s="575">
        <v>3141.4949999999999</v>
      </c>
      <c r="E48" s="575">
        <v>9626.5390000000007</v>
      </c>
      <c r="F48" s="575">
        <v>66.748999999999995</v>
      </c>
      <c r="G48" s="575">
        <v>2422363.878</v>
      </c>
      <c r="H48" s="575">
        <v>12773.147000000001</v>
      </c>
      <c r="I48" s="575">
        <v>350</v>
      </c>
      <c r="J48" s="575">
        <v>500</v>
      </c>
      <c r="K48" s="575">
        <v>48951.74</v>
      </c>
      <c r="L48" s="575">
        <v>9083.4089999999997</v>
      </c>
      <c r="M48" s="575">
        <v>29931.929</v>
      </c>
      <c r="N48" s="575">
        <v>21450.400000000001</v>
      </c>
      <c r="O48" s="575">
        <f t="shared" si="0"/>
        <v>3760336.8330000006</v>
      </c>
      <c r="P48" s="580"/>
      <c r="Q48" s="576"/>
    </row>
    <row r="49" spans="1:17" s="581" customFormat="1" ht="3" customHeight="1" x14ac:dyDescent="0.2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Q49" s="342"/>
    </row>
    <row r="50" spans="1:17" s="581" customFormat="1" x14ac:dyDescent="0.25">
      <c r="A50" s="2178" t="s">
        <v>1006</v>
      </c>
      <c r="B50" s="2178"/>
      <c r="C50" s="2178"/>
      <c r="D50" s="2178"/>
      <c r="E50" s="2178"/>
      <c r="F50" s="2178"/>
      <c r="G50" s="2178"/>
      <c r="H50" s="2178"/>
      <c r="I50" s="2178"/>
      <c r="J50" s="2178"/>
      <c r="K50" s="2178"/>
      <c r="L50" s="2178"/>
      <c r="M50" s="2178"/>
      <c r="N50" s="2178"/>
      <c r="O50" s="2178"/>
    </row>
    <row r="51" spans="1:17" s="581" customFormat="1" x14ac:dyDescent="0.25">
      <c r="A51" s="24"/>
      <c r="B51" s="2178" t="s">
        <v>1359</v>
      </c>
      <c r="C51" s="2178"/>
      <c r="D51" s="2178"/>
      <c r="E51" s="2178"/>
      <c r="F51" s="2178"/>
      <c r="G51" s="2178"/>
      <c r="H51" s="2178"/>
      <c r="I51" s="2178"/>
      <c r="J51" s="2178"/>
      <c r="K51" s="2178"/>
      <c r="L51" s="2178"/>
      <c r="M51" s="2178"/>
      <c r="N51" s="2178"/>
      <c r="O51" s="2178"/>
      <c r="P51" s="2178"/>
    </row>
    <row r="52" spans="1:17" s="581" customFormat="1" x14ac:dyDescent="0.25">
      <c r="A52" s="24"/>
      <c r="B52" s="583"/>
      <c r="C52" s="1365"/>
      <c r="D52" s="1365"/>
      <c r="E52" s="1365"/>
      <c r="F52" s="1365"/>
      <c r="G52" s="1365"/>
      <c r="H52" s="1365"/>
      <c r="I52" s="1365"/>
      <c r="J52" s="1365"/>
      <c r="K52" s="1365"/>
      <c r="L52" s="1365"/>
      <c r="M52" s="1365"/>
      <c r="N52" s="1365"/>
      <c r="O52" s="1365"/>
    </row>
    <row r="53" spans="1:17" ht="21.75" customHeight="1" x14ac:dyDescent="0.25">
      <c r="A53" s="2181" t="s">
        <v>852</v>
      </c>
      <c r="B53" s="2181"/>
      <c r="C53" s="2181"/>
      <c r="D53" s="2181"/>
      <c r="E53" s="2181"/>
      <c r="F53" s="2181"/>
      <c r="G53" s="2181"/>
      <c r="H53" s="2181"/>
      <c r="I53" s="2181"/>
      <c r="J53" s="2181"/>
      <c r="K53" s="2181"/>
      <c r="L53" s="2181"/>
      <c r="M53" s="2181"/>
      <c r="N53" s="2181"/>
      <c r="O53" s="2181"/>
    </row>
    <row r="54" spans="1:17" ht="18" x14ac:dyDescent="0.25">
      <c r="A54" s="2181" t="s">
        <v>958</v>
      </c>
      <c r="B54" s="2181"/>
      <c r="C54" s="2181"/>
      <c r="D54" s="2181"/>
      <c r="E54" s="2181"/>
      <c r="F54" s="2181"/>
      <c r="G54" s="2181"/>
      <c r="H54" s="2181"/>
      <c r="I54" s="2181"/>
      <c r="J54" s="2181"/>
      <c r="K54" s="2181"/>
      <c r="L54" s="2181"/>
      <c r="M54" s="2181"/>
      <c r="N54" s="2181"/>
      <c r="O54" s="2181"/>
    </row>
    <row r="55" spans="1:17" ht="15.75" x14ac:dyDescent="0.25">
      <c r="A55" s="2182" t="s">
        <v>2312</v>
      </c>
      <c r="B55" s="2182"/>
      <c r="C55" s="2182"/>
      <c r="D55" s="2182"/>
      <c r="E55" s="2182"/>
      <c r="F55" s="2182"/>
      <c r="G55" s="2182"/>
      <c r="H55" s="2182"/>
      <c r="I55" s="2182"/>
      <c r="J55" s="2182"/>
      <c r="K55" s="2182"/>
      <c r="L55" s="2182"/>
      <c r="M55" s="2182"/>
      <c r="N55" s="2182"/>
      <c r="O55" s="2182"/>
    </row>
    <row r="56" spans="1:17" ht="15.75" x14ac:dyDescent="0.25">
      <c r="A56" s="2183" t="s">
        <v>721</v>
      </c>
      <c r="B56" s="2183"/>
      <c r="C56" s="2183"/>
      <c r="D56" s="2183"/>
      <c r="E56" s="2183"/>
      <c r="F56" s="2183"/>
      <c r="G56" s="2183"/>
      <c r="H56" s="2183"/>
      <c r="I56" s="2183"/>
      <c r="J56" s="2183"/>
      <c r="K56" s="2183"/>
      <c r="L56" s="2183"/>
      <c r="M56" s="2183"/>
      <c r="N56" s="2183"/>
      <c r="O56" s="2183"/>
    </row>
    <row r="57" spans="1:17" ht="1.5" customHeight="1" x14ac:dyDescent="0.25">
      <c r="A57" s="584"/>
      <c r="B57" s="584"/>
      <c r="C57" s="585"/>
      <c r="D57" s="585"/>
      <c r="E57" s="585"/>
      <c r="F57" s="585"/>
      <c r="G57" s="585"/>
      <c r="H57" s="585"/>
      <c r="I57" s="585"/>
      <c r="J57" s="585"/>
      <c r="K57" s="585"/>
      <c r="L57" s="585"/>
      <c r="M57" s="585"/>
      <c r="N57" s="585"/>
      <c r="O57" s="586"/>
    </row>
    <row r="58" spans="1:17" ht="14.25" customHeight="1" x14ac:dyDescent="0.25">
      <c r="A58" s="587"/>
      <c r="B58" s="588"/>
      <c r="C58" s="84" t="s">
        <v>853</v>
      </c>
      <c r="D58" s="84" t="s">
        <v>1160</v>
      </c>
      <c r="E58" s="84" t="s">
        <v>855</v>
      </c>
      <c r="F58" s="84" t="s">
        <v>859</v>
      </c>
      <c r="G58" s="84" t="s">
        <v>860</v>
      </c>
      <c r="H58" s="84" t="s">
        <v>861</v>
      </c>
      <c r="I58" s="84" t="s">
        <v>862</v>
      </c>
      <c r="J58" s="84" t="s">
        <v>863</v>
      </c>
      <c r="K58" s="84" t="s">
        <v>864</v>
      </c>
      <c r="L58" s="84" t="s">
        <v>857</v>
      </c>
      <c r="M58" s="84" t="s">
        <v>1432</v>
      </c>
      <c r="N58" s="84" t="s">
        <v>858</v>
      </c>
      <c r="O58" s="589" t="s">
        <v>1</v>
      </c>
    </row>
    <row r="59" spans="1:17" ht="9" customHeight="1" x14ac:dyDescent="0.25">
      <c r="A59" s="590"/>
      <c r="B59" s="591"/>
      <c r="C59" s="592"/>
      <c r="D59" s="592"/>
      <c r="E59" s="592"/>
      <c r="F59" s="592"/>
      <c r="G59" s="592"/>
      <c r="H59" s="592"/>
      <c r="I59" s="592"/>
      <c r="J59" s="592"/>
      <c r="K59" s="592"/>
      <c r="L59" s="592"/>
      <c r="M59" s="592"/>
      <c r="N59" s="592"/>
      <c r="O59" s="593"/>
    </row>
    <row r="60" spans="1:17" ht="15.95" customHeight="1" x14ac:dyDescent="0.25">
      <c r="A60" s="574">
        <v>5100000</v>
      </c>
      <c r="B60" s="70" t="s">
        <v>719</v>
      </c>
      <c r="C60" s="580">
        <v>4241.8459999999995</v>
      </c>
      <c r="D60" s="580">
        <v>3220.752</v>
      </c>
      <c r="E60" s="580">
        <v>3613.8789999999999</v>
      </c>
      <c r="F60" s="580">
        <v>7165.393</v>
      </c>
      <c r="G60" s="580">
        <v>5751.0550000000003</v>
      </c>
      <c r="H60" s="580">
        <v>4755.5969999999998</v>
      </c>
      <c r="I60" s="580">
        <v>2688.0039999999999</v>
      </c>
      <c r="J60" s="580">
        <v>2754.1089999999999</v>
      </c>
      <c r="K60" s="580">
        <v>11113.196</v>
      </c>
      <c r="L60" s="580">
        <v>3507.261</v>
      </c>
      <c r="M60" s="580">
        <v>7009.3860000000004</v>
      </c>
      <c r="N60" s="580">
        <v>1659.557</v>
      </c>
      <c r="O60" s="580">
        <f>SUM(C60:N60)</f>
        <v>57480.034999999989</v>
      </c>
    </row>
    <row r="61" spans="1:17" ht="15.95" customHeight="1" x14ac:dyDescent="0.25">
      <c r="A61" s="574">
        <v>4100000</v>
      </c>
      <c r="B61" s="70" t="s">
        <v>849</v>
      </c>
      <c r="C61" s="580">
        <v>838.88699999999994</v>
      </c>
      <c r="D61" s="580">
        <v>1706.18</v>
      </c>
      <c r="E61" s="580">
        <v>1166.4449999999999</v>
      </c>
      <c r="F61" s="580">
        <v>1351.953</v>
      </c>
      <c r="G61" s="580">
        <v>1775.0820000000001</v>
      </c>
      <c r="H61" s="580">
        <v>1087.8620000000001</v>
      </c>
      <c r="I61" s="580">
        <v>488.38099999999997</v>
      </c>
      <c r="J61" s="580">
        <v>656.96199999999999</v>
      </c>
      <c r="K61" s="580">
        <v>2942.8229999999999</v>
      </c>
      <c r="L61" s="580">
        <v>494.24400000000003</v>
      </c>
      <c r="M61" s="580">
        <v>803.96100000000001</v>
      </c>
      <c r="N61" s="580">
        <v>847.07799999999997</v>
      </c>
      <c r="O61" s="580">
        <f t="shared" ref="O61:O78" si="1">SUM(C61:N61)</f>
        <v>14159.858</v>
      </c>
    </row>
    <row r="62" spans="1:17" ht="15.95" customHeight="1" x14ac:dyDescent="0.25">
      <c r="A62" s="23"/>
      <c r="B62" s="72" t="s">
        <v>748</v>
      </c>
      <c r="C62" s="578">
        <v>3402.9589999999998</v>
      </c>
      <c r="D62" s="578">
        <v>1514.5719999999999</v>
      </c>
      <c r="E62" s="578">
        <v>2447.4340000000002</v>
      </c>
      <c r="F62" s="578">
        <v>5813.44</v>
      </c>
      <c r="G62" s="578">
        <v>3975.973</v>
      </c>
      <c r="H62" s="578">
        <v>3667.7350000000001</v>
      </c>
      <c r="I62" s="578">
        <v>2199.623</v>
      </c>
      <c r="J62" s="578">
        <v>2097.1469999999999</v>
      </c>
      <c r="K62" s="578">
        <v>8170.3729999999996</v>
      </c>
      <c r="L62" s="578">
        <v>3013.0169999999998</v>
      </c>
      <c r="M62" s="578">
        <v>6205.4250000000002</v>
      </c>
      <c r="N62" s="578">
        <v>812.47900000000004</v>
      </c>
      <c r="O62" s="578">
        <f t="shared" si="1"/>
        <v>43320.176999999996</v>
      </c>
    </row>
    <row r="63" spans="1:17" ht="15.95" customHeight="1" x14ac:dyDescent="0.25">
      <c r="A63" s="574">
        <v>5200000</v>
      </c>
      <c r="B63" s="70" t="s">
        <v>847</v>
      </c>
      <c r="C63" s="580">
        <v>27131.35</v>
      </c>
      <c r="D63" s="580">
        <v>23972.546999999999</v>
      </c>
      <c r="E63" s="580">
        <v>5696.43</v>
      </c>
      <c r="F63" s="580">
        <v>8906.8050000000003</v>
      </c>
      <c r="G63" s="580">
        <v>16245.39</v>
      </c>
      <c r="H63" s="580">
        <v>6995.5959999999995</v>
      </c>
      <c r="I63" s="580">
        <v>824.76400000000001</v>
      </c>
      <c r="J63" s="580">
        <v>344.40800000000002</v>
      </c>
      <c r="K63" s="580">
        <v>7503.8519999999999</v>
      </c>
      <c r="L63" s="580">
        <v>1250.9839999999999</v>
      </c>
      <c r="M63" s="580">
        <v>34265.813000000002</v>
      </c>
      <c r="N63" s="580">
        <v>33676.754999999997</v>
      </c>
      <c r="O63" s="580">
        <f t="shared" si="1"/>
        <v>166814.69399999999</v>
      </c>
    </row>
    <row r="64" spans="1:17" ht="15.95" customHeight="1" x14ac:dyDescent="0.25">
      <c r="A64" s="574">
        <v>4200000</v>
      </c>
      <c r="B64" s="70" t="s">
        <v>869</v>
      </c>
      <c r="C64" s="580">
        <v>17918.602999999999</v>
      </c>
      <c r="D64" s="580">
        <v>15159.136</v>
      </c>
      <c r="E64" s="580">
        <v>2826.0909999999999</v>
      </c>
      <c r="F64" s="580">
        <v>7801.4620000000004</v>
      </c>
      <c r="G64" s="580">
        <v>9351.5319999999992</v>
      </c>
      <c r="H64" s="580">
        <v>5301.6350000000002</v>
      </c>
      <c r="I64" s="580">
        <v>601.37800000000004</v>
      </c>
      <c r="J64" s="580">
        <v>1764.836</v>
      </c>
      <c r="K64" s="580">
        <v>5720.13</v>
      </c>
      <c r="L64" s="580">
        <v>4184.2960000000003</v>
      </c>
      <c r="M64" s="580">
        <v>3834.1689999999999</v>
      </c>
      <c r="N64" s="580">
        <v>13651.716</v>
      </c>
      <c r="O64" s="580">
        <f t="shared" si="1"/>
        <v>88114.983999999997</v>
      </c>
    </row>
    <row r="65" spans="1:15" ht="15.95" customHeight="1" x14ac:dyDescent="0.25">
      <c r="A65" s="23"/>
      <c r="B65" s="72" t="s">
        <v>749</v>
      </c>
      <c r="C65" s="578">
        <v>12615.706</v>
      </c>
      <c r="D65" s="578">
        <v>10327.983</v>
      </c>
      <c r="E65" s="578">
        <v>5317.7730000000001</v>
      </c>
      <c r="F65" s="578">
        <v>6918.7830000000004</v>
      </c>
      <c r="G65" s="578">
        <v>10869.831</v>
      </c>
      <c r="H65" s="578">
        <v>5361.6959999999999</v>
      </c>
      <c r="I65" s="578">
        <v>2423.009</v>
      </c>
      <c r="J65" s="578">
        <v>676.71900000000005</v>
      </c>
      <c r="K65" s="578">
        <v>9954.0949999999993</v>
      </c>
      <c r="L65" s="578">
        <v>79.704999999999998</v>
      </c>
      <c r="M65" s="578">
        <v>36637.069000000003</v>
      </c>
      <c r="N65" s="578">
        <v>20837.518</v>
      </c>
      <c r="O65" s="578">
        <f t="shared" si="1"/>
        <v>122019.887</v>
      </c>
    </row>
    <row r="66" spans="1:15" s="581" customFormat="1" ht="15.95" customHeight="1" x14ac:dyDescent="0.25">
      <c r="A66" s="574">
        <v>5300000</v>
      </c>
      <c r="B66" s="70" t="s">
        <v>868</v>
      </c>
      <c r="C66" s="580">
        <v>2358.31</v>
      </c>
      <c r="D66" s="580">
        <v>1182.8330000000001</v>
      </c>
      <c r="E66" s="580">
        <v>0</v>
      </c>
      <c r="F66" s="580">
        <v>0.47799999999999998</v>
      </c>
      <c r="G66" s="580">
        <v>0</v>
      </c>
      <c r="H66" s="580">
        <v>405.928</v>
      </c>
      <c r="I66" s="580">
        <v>27.998999999999999</v>
      </c>
      <c r="J66" s="580">
        <v>0</v>
      </c>
      <c r="K66" s="580">
        <v>0</v>
      </c>
      <c r="L66" s="580">
        <v>0</v>
      </c>
      <c r="M66" s="580">
        <v>0</v>
      </c>
      <c r="N66" s="580">
        <v>0</v>
      </c>
      <c r="O66" s="580">
        <f t="shared" si="1"/>
        <v>3975.5479999999998</v>
      </c>
    </row>
    <row r="67" spans="1:15" s="581" customFormat="1" ht="15.95" customHeight="1" x14ac:dyDescent="0.25">
      <c r="A67" s="574">
        <v>4300000</v>
      </c>
      <c r="B67" s="70" t="s">
        <v>959</v>
      </c>
      <c r="C67" s="580">
        <v>4463.3739999999998</v>
      </c>
      <c r="D67" s="580">
        <v>1182.8330000000001</v>
      </c>
      <c r="E67" s="580">
        <v>0</v>
      </c>
      <c r="F67" s="580">
        <v>0.48</v>
      </c>
      <c r="G67" s="580">
        <v>17.399999999999999</v>
      </c>
      <c r="H67" s="580">
        <v>720.64400000000001</v>
      </c>
      <c r="I67" s="580">
        <v>107.214</v>
      </c>
      <c r="J67" s="580">
        <v>140.91999999999999</v>
      </c>
      <c r="K67" s="580">
        <v>5.2990000000000004</v>
      </c>
      <c r="L67" s="580">
        <v>470.29700000000003</v>
      </c>
      <c r="M67" s="580">
        <v>29747.649000000001</v>
      </c>
      <c r="N67" s="580">
        <v>18889.793000000001</v>
      </c>
      <c r="O67" s="580">
        <f t="shared" si="1"/>
        <v>55745.903000000006</v>
      </c>
    </row>
    <row r="68" spans="1:15" s="581" customFormat="1" ht="15.95" customHeight="1" x14ac:dyDescent="0.25">
      <c r="A68" s="23"/>
      <c r="B68" s="72" t="s">
        <v>1004</v>
      </c>
      <c r="C68" s="594">
        <v>10510.642</v>
      </c>
      <c r="D68" s="594">
        <v>10327.983</v>
      </c>
      <c r="E68" s="594">
        <v>5317.7730000000001</v>
      </c>
      <c r="F68" s="594">
        <v>6918.7809999999999</v>
      </c>
      <c r="G68" s="594">
        <v>10852.431</v>
      </c>
      <c r="H68" s="594">
        <v>5046.9799999999996</v>
      </c>
      <c r="I68" s="594">
        <v>2343.7939999999999</v>
      </c>
      <c r="J68" s="594">
        <v>535.79899999999998</v>
      </c>
      <c r="K68" s="594">
        <v>9948.7960000000003</v>
      </c>
      <c r="L68" s="594">
        <v>-390.59199999999998</v>
      </c>
      <c r="M68" s="594">
        <v>6889.42</v>
      </c>
      <c r="N68" s="594">
        <v>1947.7249999999999</v>
      </c>
      <c r="O68" s="594">
        <f t="shared" si="1"/>
        <v>70249.532000000007</v>
      </c>
    </row>
    <row r="69" spans="1:15" s="581" customFormat="1" ht="15.95" customHeight="1" x14ac:dyDescent="0.25">
      <c r="A69" s="574">
        <v>4400000</v>
      </c>
      <c r="B69" s="70" t="s">
        <v>960</v>
      </c>
      <c r="C69" s="580">
        <v>9094.7090000000007</v>
      </c>
      <c r="D69" s="580">
        <v>8075.6869999999999</v>
      </c>
      <c r="E69" s="580">
        <v>4297.1940000000004</v>
      </c>
      <c r="F69" s="580">
        <v>5119.87</v>
      </c>
      <c r="G69" s="580">
        <v>6305.5990000000002</v>
      </c>
      <c r="H69" s="580">
        <v>6022.76</v>
      </c>
      <c r="I69" s="580">
        <v>2997.7840000000001</v>
      </c>
      <c r="J69" s="580">
        <v>7085.4120000000003</v>
      </c>
      <c r="K69" s="580">
        <v>8218.3179999999993</v>
      </c>
      <c r="L69" s="580">
        <v>1914.2940000000001</v>
      </c>
      <c r="M69" s="580">
        <v>6249.2430000000004</v>
      </c>
      <c r="N69" s="580">
        <v>2719.6379999999999</v>
      </c>
      <c r="O69" s="580">
        <f t="shared" si="1"/>
        <v>68100.508000000002</v>
      </c>
    </row>
    <row r="70" spans="1:15" s="581" customFormat="1" ht="15.95" customHeight="1" x14ac:dyDescent="0.25">
      <c r="A70" s="23"/>
      <c r="B70" s="72" t="s">
        <v>747</v>
      </c>
      <c r="C70" s="594">
        <v>1415.933</v>
      </c>
      <c r="D70" s="594">
        <v>2252.2959999999998</v>
      </c>
      <c r="E70" s="594">
        <v>1020.579</v>
      </c>
      <c r="F70" s="594">
        <v>1798.9110000000001</v>
      </c>
      <c r="G70" s="594">
        <v>4546.8320000000003</v>
      </c>
      <c r="H70" s="594">
        <v>-975.78</v>
      </c>
      <c r="I70" s="594">
        <v>-653.99</v>
      </c>
      <c r="J70" s="594">
        <v>-6549.6130000000003</v>
      </c>
      <c r="K70" s="594">
        <v>1730.4780000000001</v>
      </c>
      <c r="L70" s="594">
        <v>-2304.886</v>
      </c>
      <c r="M70" s="594">
        <v>640.17700000000002</v>
      </c>
      <c r="N70" s="594">
        <v>-771.91300000000001</v>
      </c>
      <c r="O70" s="594">
        <f t="shared" si="1"/>
        <v>2149.023999999999</v>
      </c>
    </row>
    <row r="71" spans="1:15" s="581" customFormat="1" ht="15.95" customHeight="1" x14ac:dyDescent="0.25">
      <c r="A71" s="574">
        <v>5500000</v>
      </c>
      <c r="B71" s="70" t="s">
        <v>720</v>
      </c>
      <c r="C71" s="580">
        <v>43.738999999999997</v>
      </c>
      <c r="D71" s="580">
        <v>565.25099999999998</v>
      </c>
      <c r="E71" s="580">
        <v>334.21699999999998</v>
      </c>
      <c r="F71" s="580">
        <v>7.5830000000000002</v>
      </c>
      <c r="G71" s="580">
        <v>554.56899999999996</v>
      </c>
      <c r="H71" s="580">
        <v>3043.9540000000002</v>
      </c>
      <c r="I71" s="580">
        <v>722.54300000000001</v>
      </c>
      <c r="J71" s="580">
        <v>17.469000000000001</v>
      </c>
      <c r="K71" s="580">
        <v>74.081000000000003</v>
      </c>
      <c r="L71" s="580">
        <v>0</v>
      </c>
      <c r="M71" s="580">
        <v>644.59400000000005</v>
      </c>
      <c r="N71" s="580">
        <v>15.398</v>
      </c>
      <c r="O71" s="580">
        <f t="shared" si="1"/>
        <v>6023.3980000000001</v>
      </c>
    </row>
    <row r="72" spans="1:15" s="581" customFormat="1" ht="15.95" customHeight="1" x14ac:dyDescent="0.25">
      <c r="A72" s="574">
        <v>4500000</v>
      </c>
      <c r="B72" s="70" t="s">
        <v>850</v>
      </c>
      <c r="C72" s="580">
        <v>2.1999999999999999E-2</v>
      </c>
      <c r="D72" s="580">
        <v>77.343999999999994</v>
      </c>
      <c r="E72" s="580">
        <v>13.183999999999999</v>
      </c>
      <c r="F72" s="580">
        <v>46.533000000000001</v>
      </c>
      <c r="G72" s="580">
        <v>38.445999999999998</v>
      </c>
      <c r="H72" s="580">
        <v>1623.454</v>
      </c>
      <c r="I72" s="580">
        <v>0</v>
      </c>
      <c r="J72" s="580">
        <v>20.971</v>
      </c>
      <c r="K72" s="580">
        <v>3.3769999999999998</v>
      </c>
      <c r="L72" s="580">
        <v>0</v>
      </c>
      <c r="M72" s="580">
        <v>0</v>
      </c>
      <c r="N72" s="580">
        <v>0</v>
      </c>
      <c r="O72" s="580">
        <f t="shared" si="1"/>
        <v>1823.3309999999999</v>
      </c>
    </row>
    <row r="73" spans="1:15" s="581" customFormat="1" ht="15.95" customHeight="1" x14ac:dyDescent="0.25">
      <c r="A73" s="23"/>
      <c r="B73" s="72" t="s">
        <v>961</v>
      </c>
      <c r="C73" s="594">
        <v>1459.65</v>
      </c>
      <c r="D73" s="594">
        <v>2740.203</v>
      </c>
      <c r="E73" s="594">
        <v>1341.6120000000001</v>
      </c>
      <c r="F73" s="594">
        <v>1759.961</v>
      </c>
      <c r="G73" s="594">
        <v>5062.9549999999999</v>
      </c>
      <c r="H73" s="594">
        <v>444.72</v>
      </c>
      <c r="I73" s="594">
        <v>68.552999999999997</v>
      </c>
      <c r="J73" s="594">
        <v>-6553.1149999999998</v>
      </c>
      <c r="K73" s="594">
        <v>1801.182</v>
      </c>
      <c r="L73" s="594">
        <v>-2304.886</v>
      </c>
      <c r="M73" s="594">
        <v>1284.771</v>
      </c>
      <c r="N73" s="594">
        <v>-756.51499999999999</v>
      </c>
      <c r="O73" s="594">
        <f t="shared" si="1"/>
        <v>6349.0910000000003</v>
      </c>
    </row>
    <row r="74" spans="1:15" s="581" customFormat="1" ht="25.5" x14ac:dyDescent="0.25">
      <c r="A74" s="574">
        <v>5890000</v>
      </c>
      <c r="B74" s="70" t="s">
        <v>848</v>
      </c>
      <c r="C74" s="595">
        <v>0.21299999999999999</v>
      </c>
      <c r="D74" s="580">
        <v>218.184</v>
      </c>
      <c r="E74" s="580">
        <v>0</v>
      </c>
      <c r="F74" s="580">
        <v>32.173999999999999</v>
      </c>
      <c r="G74" s="580">
        <v>781.00400000000002</v>
      </c>
      <c r="H74" s="580">
        <v>7.9109999999999996</v>
      </c>
      <c r="I74" s="580">
        <v>157.61500000000001</v>
      </c>
      <c r="J74" s="580">
        <v>158.477</v>
      </c>
      <c r="K74" s="580">
        <v>0.314</v>
      </c>
      <c r="L74" s="580">
        <v>0</v>
      </c>
      <c r="M74" s="596">
        <v>8.5000000000000006E-2</v>
      </c>
      <c r="N74" s="580">
        <v>0.01</v>
      </c>
      <c r="O74" s="580">
        <f t="shared" si="1"/>
        <v>1355.9870000000003</v>
      </c>
    </row>
    <row r="75" spans="1:15" s="581" customFormat="1" ht="25.5" x14ac:dyDescent="0.25">
      <c r="A75" s="574">
        <v>4890000</v>
      </c>
      <c r="B75" s="70" t="s">
        <v>851</v>
      </c>
      <c r="C75" s="595">
        <v>1.2849999999999999</v>
      </c>
      <c r="D75" s="580">
        <v>23.465</v>
      </c>
      <c r="E75" s="580">
        <v>0</v>
      </c>
      <c r="F75" s="580">
        <v>36.613</v>
      </c>
      <c r="G75" s="580">
        <v>781.005</v>
      </c>
      <c r="H75" s="580">
        <v>2.0379999999999998</v>
      </c>
      <c r="I75" s="580">
        <v>136.88</v>
      </c>
      <c r="J75" s="580">
        <v>4.5919999999999996</v>
      </c>
      <c r="K75" s="580">
        <v>0.44400000000000001</v>
      </c>
      <c r="L75" s="580">
        <v>0</v>
      </c>
      <c r="M75" s="597">
        <v>1.0209999999999999</v>
      </c>
      <c r="N75" s="580">
        <v>0.309</v>
      </c>
      <c r="O75" s="580">
        <f t="shared" si="1"/>
        <v>987.65199999999982</v>
      </c>
    </row>
    <row r="76" spans="1:15" s="581" customFormat="1" ht="15.95" customHeight="1" x14ac:dyDescent="0.25">
      <c r="A76" s="23"/>
      <c r="B76" s="72" t="s">
        <v>962</v>
      </c>
      <c r="C76" s="594">
        <v>1458.578</v>
      </c>
      <c r="D76" s="594">
        <v>2934.922</v>
      </c>
      <c r="E76" s="594">
        <v>1341.6120000000001</v>
      </c>
      <c r="F76" s="594">
        <v>1755.5219999999999</v>
      </c>
      <c r="G76" s="594">
        <v>5062.9539999999997</v>
      </c>
      <c r="H76" s="594">
        <v>450.59300000000002</v>
      </c>
      <c r="I76" s="594">
        <v>89.287999999999997</v>
      </c>
      <c r="J76" s="594">
        <v>-6399.23</v>
      </c>
      <c r="K76" s="594">
        <v>1801.0519999999999</v>
      </c>
      <c r="L76" s="594">
        <v>-2304.886</v>
      </c>
      <c r="M76" s="594">
        <v>1283.835</v>
      </c>
      <c r="N76" s="594">
        <v>-756.81399999999996</v>
      </c>
      <c r="O76" s="594">
        <f t="shared" si="1"/>
        <v>6717.4260000000004</v>
      </c>
    </row>
    <row r="77" spans="1:15" s="581" customFormat="1" ht="15.95" customHeight="1" x14ac:dyDescent="0.25">
      <c r="A77" s="574">
        <v>4600000</v>
      </c>
      <c r="B77" s="70" t="s">
        <v>870</v>
      </c>
      <c r="C77" s="580">
        <v>0</v>
      </c>
      <c r="D77" s="580">
        <v>0</v>
      </c>
      <c r="E77" s="580">
        <v>129.666</v>
      </c>
      <c r="F77" s="580">
        <v>0</v>
      </c>
      <c r="G77" s="580">
        <v>763.66300000000001</v>
      </c>
      <c r="H77" s="580">
        <v>0</v>
      </c>
      <c r="I77" s="580">
        <v>0</v>
      </c>
      <c r="J77" s="580">
        <v>0</v>
      </c>
      <c r="K77" s="580">
        <v>0</v>
      </c>
      <c r="L77" s="580">
        <v>0</v>
      </c>
      <c r="M77" s="580">
        <v>89.192999999999998</v>
      </c>
      <c r="N77" s="580">
        <v>0</v>
      </c>
      <c r="O77" s="580">
        <f t="shared" si="1"/>
        <v>982.52199999999993</v>
      </c>
    </row>
    <row r="78" spans="1:15" s="581" customFormat="1" ht="15.95" customHeight="1" x14ac:dyDescent="0.25">
      <c r="A78" s="23"/>
      <c r="B78" s="598" t="s">
        <v>1005</v>
      </c>
      <c r="C78" s="594">
        <v>1458.578</v>
      </c>
      <c r="D78" s="594">
        <v>2934.922</v>
      </c>
      <c r="E78" s="594">
        <v>1211.9459999999999</v>
      </c>
      <c r="F78" s="594">
        <v>1755.5219999999999</v>
      </c>
      <c r="G78" s="594">
        <v>4299.2910000000002</v>
      </c>
      <c r="H78" s="594">
        <v>450.59300000000002</v>
      </c>
      <c r="I78" s="594">
        <v>89.287999999999997</v>
      </c>
      <c r="J78" s="594">
        <v>-6399.23</v>
      </c>
      <c r="K78" s="594">
        <v>1801.0519999999999</v>
      </c>
      <c r="L78" s="594">
        <v>-2304.886</v>
      </c>
      <c r="M78" s="594">
        <v>1194.6420000000001</v>
      </c>
      <c r="N78" s="594">
        <v>-756.81399999999996</v>
      </c>
      <c r="O78" s="594">
        <f t="shared" si="1"/>
        <v>5734.9040000000005</v>
      </c>
    </row>
    <row r="79" spans="1:15" s="581" customFormat="1" ht="3.75" customHeight="1" x14ac:dyDescent="0.25">
      <c r="A79" s="599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</row>
    <row r="80" spans="1:15" s="581" customFormat="1" x14ac:dyDescent="0.25">
      <c r="A80" s="2184" t="s">
        <v>1006</v>
      </c>
      <c r="B80" s="2184"/>
      <c r="C80" s="2184"/>
      <c r="D80" s="2184"/>
      <c r="E80" s="2184"/>
      <c r="F80" s="2184"/>
      <c r="G80" s="2184"/>
      <c r="H80" s="2184"/>
      <c r="I80" s="2184"/>
      <c r="J80" s="2184"/>
      <c r="K80" s="2184"/>
      <c r="L80" s="2184"/>
      <c r="M80" s="2184"/>
      <c r="N80" s="2184"/>
      <c r="O80" s="2184"/>
    </row>
    <row r="81" spans="1:16" s="581" customFormat="1" x14ac:dyDescent="0.25">
      <c r="A81" s="65"/>
      <c r="B81" s="2178"/>
      <c r="C81" s="2178"/>
      <c r="D81" s="2178"/>
      <c r="E81" s="2178"/>
      <c r="F81" s="2178"/>
      <c r="G81" s="2178"/>
      <c r="H81" s="2178"/>
      <c r="I81" s="2178"/>
      <c r="J81" s="2178"/>
      <c r="K81" s="2178"/>
      <c r="L81" s="2178"/>
      <c r="M81" s="2178"/>
      <c r="N81" s="2178"/>
      <c r="O81" s="2178"/>
      <c r="P81" s="2178"/>
    </row>
    <row r="82" spans="1:16" x14ac:dyDescent="0.25">
      <c r="B82" s="583"/>
    </row>
    <row r="83" spans="1:16" x14ac:dyDescent="0.25">
      <c r="C83" s="34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</row>
  </sheetData>
  <mergeCells count="12">
    <mergeCell ref="B81:P81"/>
    <mergeCell ref="A1:O1"/>
    <mergeCell ref="A2:O2"/>
    <mergeCell ref="A3:O3"/>
    <mergeCell ref="A4:O4"/>
    <mergeCell ref="A50:O50"/>
    <mergeCell ref="A53:O53"/>
    <mergeCell ref="A54:O54"/>
    <mergeCell ref="A55:O55"/>
    <mergeCell ref="A56:O56"/>
    <mergeCell ref="A80:O80"/>
    <mergeCell ref="B51:P51"/>
  </mergeCells>
  <conditionalFormatting sqref="A62 A68 A70 A73 A76 A65">
    <cfRule type="cellIs" dxfId="31" priority="4" stopIfTrue="1" operator="equal">
      <formula>0</formula>
    </cfRule>
  </conditionalFormatting>
  <conditionalFormatting sqref="A78">
    <cfRule type="cellIs" dxfId="30" priority="3" stopIfTrue="1" operator="equal">
      <formula>0</formula>
    </cfRule>
  </conditionalFormatting>
  <conditionalFormatting sqref="B78">
    <cfRule type="cellIs" dxfId="29" priority="1" stopIfTrue="1" operator="equal">
      <formula>0</formula>
    </cfRule>
  </conditionalFormatting>
  <conditionalFormatting sqref="B62 B68 B70 B73 B76 B65">
    <cfRule type="cellIs" dxfId="28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9"/>
  <sheetViews>
    <sheetView workbookViewId="0">
      <selection activeCell="P32" sqref="P32"/>
    </sheetView>
  </sheetViews>
  <sheetFormatPr baseColWidth="10" defaultColWidth="13.7109375" defaultRowHeight="15" x14ac:dyDescent="0.25"/>
  <cols>
    <col min="1" max="1" width="51.85546875" style="600" customWidth="1"/>
    <col min="2" max="8" width="10.140625" style="600" customWidth="1"/>
    <col min="9" max="9" width="11.7109375" style="600" customWidth="1"/>
    <col min="10" max="16384" width="13.7109375" style="600"/>
  </cols>
  <sheetData>
    <row r="1" spans="1:20" ht="15.75" x14ac:dyDescent="0.25">
      <c r="A1" s="2185" t="s">
        <v>743</v>
      </c>
      <c r="B1" s="2185"/>
      <c r="C1" s="2185"/>
      <c r="D1" s="2185"/>
      <c r="E1" s="2185"/>
      <c r="F1" s="2185"/>
      <c r="G1" s="2185"/>
      <c r="H1" s="2185"/>
      <c r="I1" s="2185"/>
    </row>
    <row r="2" spans="1:20" ht="15.75" x14ac:dyDescent="0.25">
      <c r="A2" s="2186" t="s">
        <v>2312</v>
      </c>
      <c r="B2" s="2186"/>
      <c r="C2" s="2186"/>
      <c r="D2" s="2186"/>
      <c r="E2" s="2186"/>
      <c r="F2" s="2186"/>
      <c r="G2" s="2186"/>
      <c r="H2" s="2186"/>
      <c r="I2" s="2186"/>
    </row>
    <row r="3" spans="1:20" ht="15.75" x14ac:dyDescent="0.25">
      <c r="A3" s="2187" t="s">
        <v>812</v>
      </c>
      <c r="B3" s="2187"/>
      <c r="C3" s="2187"/>
      <c r="D3" s="2187"/>
      <c r="E3" s="2187"/>
      <c r="F3" s="2187"/>
      <c r="G3" s="2187"/>
      <c r="H3" s="2187"/>
      <c r="I3" s="2187"/>
    </row>
    <row r="4" spans="1:20" ht="4.5" customHeight="1" thickBot="1" x14ac:dyDescent="0.3">
      <c r="A4" s="601"/>
      <c r="B4" s="601"/>
      <c r="C4" s="601"/>
      <c r="D4" s="601"/>
      <c r="E4" s="601"/>
      <c r="F4" s="601"/>
      <c r="G4" s="601"/>
      <c r="H4" s="601"/>
      <c r="I4" s="601"/>
    </row>
    <row r="5" spans="1:20" ht="25.5" customHeight="1" thickBot="1" x14ac:dyDescent="0.3">
      <c r="A5" s="602" t="s">
        <v>744</v>
      </c>
      <c r="B5" s="86">
        <v>44896</v>
      </c>
      <c r="C5" s="86">
        <v>44986</v>
      </c>
      <c r="D5" s="86">
        <v>45078</v>
      </c>
      <c r="E5" s="86">
        <v>45170</v>
      </c>
      <c r="F5" s="86">
        <v>45200</v>
      </c>
      <c r="G5" s="86">
        <v>45231</v>
      </c>
      <c r="H5" s="86">
        <v>45261</v>
      </c>
      <c r="I5" s="603" t="s">
        <v>723</v>
      </c>
    </row>
    <row r="6" spans="1:20" x14ac:dyDescent="0.25">
      <c r="A6" s="604" t="s">
        <v>745</v>
      </c>
      <c r="B6" s="618">
        <v>7121.2320600000003</v>
      </c>
      <c r="C6" s="618">
        <v>8060.9580400000004</v>
      </c>
      <c r="D6" s="618">
        <v>6102.1164399999998</v>
      </c>
      <c r="E6" s="618">
        <v>9528.615240000001</v>
      </c>
      <c r="F6" s="618">
        <v>7352.4006499999996</v>
      </c>
      <c r="G6" s="618">
        <v>7106.3971200000005</v>
      </c>
      <c r="H6" s="618">
        <v>7364.4179199999999</v>
      </c>
      <c r="I6" s="605">
        <f>(H6-B6)/B6</f>
        <v>3.4149408129244364E-2</v>
      </c>
      <c r="J6" s="1355"/>
    </row>
    <row r="7" spans="1:20" x14ac:dyDescent="0.25">
      <c r="A7" s="604" t="s">
        <v>109</v>
      </c>
      <c r="B7" s="618">
        <v>22053.486780000003</v>
      </c>
      <c r="C7" s="618">
        <v>15834.444459999999</v>
      </c>
      <c r="D7" s="618">
        <v>16287.38257</v>
      </c>
      <c r="E7" s="618">
        <v>16572.621039999998</v>
      </c>
      <c r="F7" s="618">
        <v>16963.178740000003</v>
      </c>
      <c r="G7" s="618">
        <v>16965.942019999999</v>
      </c>
      <c r="H7" s="618">
        <v>17279.102900000002</v>
      </c>
      <c r="I7" s="605">
        <f t="shared" ref="I7:I18" si="0">(H7-B7)/B7</f>
        <v>-0.21649111215963468</v>
      </c>
      <c r="J7" s="1355"/>
    </row>
    <row r="8" spans="1:20" x14ac:dyDescent="0.25">
      <c r="A8" s="604" t="s">
        <v>35</v>
      </c>
      <c r="B8" s="618">
        <v>24876.222269999998</v>
      </c>
      <c r="C8" s="618">
        <v>23497.009620000001</v>
      </c>
      <c r="D8" s="618">
        <v>23063.95464</v>
      </c>
      <c r="E8" s="618">
        <v>23160.923719999999</v>
      </c>
      <c r="F8" s="618">
        <v>23106.233120000001</v>
      </c>
      <c r="G8" s="618">
        <v>23034.617480000001</v>
      </c>
      <c r="H8" s="618">
        <v>23373.415149999997</v>
      </c>
      <c r="I8" s="605">
        <f t="shared" si="0"/>
        <v>-6.0411388179801843E-2</v>
      </c>
      <c r="J8" s="1355"/>
    </row>
    <row r="9" spans="1:20" x14ac:dyDescent="0.25">
      <c r="A9" s="604" t="s">
        <v>565</v>
      </c>
      <c r="B9" s="618">
        <v>38339.42671</v>
      </c>
      <c r="C9" s="618">
        <v>36638.435600000004</v>
      </c>
      <c r="D9" s="618">
        <v>24794.536429999996</v>
      </c>
      <c r="E9" s="618">
        <v>22881.105949999994</v>
      </c>
      <c r="F9" s="618">
        <v>22549.768339999995</v>
      </c>
      <c r="G9" s="618">
        <v>22326.86133</v>
      </c>
      <c r="H9" s="618">
        <v>21940.196289999996</v>
      </c>
      <c r="I9" s="605">
        <f t="shared" si="0"/>
        <v>-0.42773801872531975</v>
      </c>
      <c r="J9" s="1355"/>
    </row>
    <row r="10" spans="1:20" x14ac:dyDescent="0.25">
      <c r="A10" s="604" t="s">
        <v>1427</v>
      </c>
      <c r="B10" s="618">
        <v>40332.813150000002</v>
      </c>
      <c r="C10" s="618">
        <v>32926.629330000003</v>
      </c>
      <c r="D10" s="618">
        <v>36175.673010000006</v>
      </c>
      <c r="E10" s="618">
        <v>36651.333780000001</v>
      </c>
      <c r="F10" s="618">
        <v>36961.128750000011</v>
      </c>
      <c r="G10" s="618">
        <v>38106.044470000008</v>
      </c>
      <c r="H10" s="618">
        <v>37617.701670000002</v>
      </c>
      <c r="I10" s="605">
        <f t="shared" si="0"/>
        <v>-6.7317681757093101E-2</v>
      </c>
      <c r="J10" s="1355"/>
    </row>
    <row r="11" spans="1:20" x14ac:dyDescent="0.25">
      <c r="A11" s="604" t="s">
        <v>73</v>
      </c>
      <c r="B11" s="618">
        <v>40362.73272</v>
      </c>
      <c r="C11" s="618">
        <v>33507.568030000002</v>
      </c>
      <c r="D11" s="618">
        <v>34688.815550000007</v>
      </c>
      <c r="E11" s="618">
        <v>35634.004260000009</v>
      </c>
      <c r="F11" s="618">
        <v>36150.032690000007</v>
      </c>
      <c r="G11" s="618">
        <v>36563.488260000006</v>
      </c>
      <c r="H11" s="618">
        <v>36872.471090000006</v>
      </c>
      <c r="I11" s="605">
        <f t="shared" si="0"/>
        <v>-8.647238169457605E-2</v>
      </c>
      <c r="J11" s="1355"/>
    </row>
    <row r="12" spans="1:20" x14ac:dyDescent="0.25">
      <c r="A12" s="604" t="s">
        <v>1165</v>
      </c>
      <c r="B12" s="618">
        <v>56276.988389999991</v>
      </c>
      <c r="C12" s="618">
        <v>50719.383299999994</v>
      </c>
      <c r="D12" s="618">
        <v>52279.692629999998</v>
      </c>
      <c r="E12" s="618">
        <v>54708.521439999997</v>
      </c>
      <c r="F12" s="618">
        <v>53420.433839999998</v>
      </c>
      <c r="G12" s="618">
        <v>53818.5196</v>
      </c>
      <c r="H12" s="618">
        <v>53500.207619999994</v>
      </c>
      <c r="I12" s="605">
        <f t="shared" si="0"/>
        <v>-4.9341317818161909E-2</v>
      </c>
      <c r="J12" s="1355"/>
    </row>
    <row r="13" spans="1:20" x14ac:dyDescent="0.25">
      <c r="A13" s="604" t="s">
        <v>89</v>
      </c>
      <c r="B13" s="618">
        <v>28986.315099999996</v>
      </c>
      <c r="C13" s="618">
        <v>25701.905669999996</v>
      </c>
      <c r="D13" s="618">
        <v>26348.599770000001</v>
      </c>
      <c r="E13" s="618">
        <v>26109.191699999999</v>
      </c>
      <c r="F13" s="618">
        <v>26177.173719999999</v>
      </c>
      <c r="G13" s="618">
        <v>26485.536329999999</v>
      </c>
      <c r="H13" s="618">
        <v>26698.857409999997</v>
      </c>
      <c r="I13" s="605">
        <f t="shared" si="0"/>
        <v>-7.8915090866448198E-2</v>
      </c>
      <c r="J13" s="1355"/>
    </row>
    <row r="14" spans="1:20" x14ac:dyDescent="0.25">
      <c r="A14" s="604" t="s">
        <v>1166</v>
      </c>
      <c r="B14" s="618">
        <v>94461.197940000013</v>
      </c>
      <c r="C14" s="618">
        <v>94261.259390000007</v>
      </c>
      <c r="D14" s="618">
        <v>94578.67912999999</v>
      </c>
      <c r="E14" s="618">
        <v>95269.158900000009</v>
      </c>
      <c r="F14" s="618">
        <v>95462.425189999994</v>
      </c>
      <c r="G14" s="618">
        <v>95898.610010000004</v>
      </c>
      <c r="H14" s="618">
        <v>96262.250510000013</v>
      </c>
      <c r="I14" s="605">
        <f t="shared" si="0"/>
        <v>1.9066586167412303E-2</v>
      </c>
      <c r="J14" s="1355"/>
    </row>
    <row r="15" spans="1:20" x14ac:dyDescent="0.25">
      <c r="A15" s="604" t="s">
        <v>1167</v>
      </c>
      <c r="B15" s="618">
        <v>29622.91316</v>
      </c>
      <c r="C15" s="618">
        <v>21990.01496</v>
      </c>
      <c r="D15" s="618">
        <v>22072.665710000001</v>
      </c>
      <c r="E15" s="618">
        <v>22222.234929999999</v>
      </c>
      <c r="F15" s="618">
        <v>22269.816409999999</v>
      </c>
      <c r="G15" s="618">
        <v>22568.569670000001</v>
      </c>
      <c r="H15" s="618">
        <v>22856.34359</v>
      </c>
      <c r="I15" s="605">
        <f t="shared" si="0"/>
        <v>-0.22842350222114347</v>
      </c>
      <c r="J15" s="1355"/>
    </row>
    <row r="16" spans="1:20" s="607" customFormat="1" ht="13.5" customHeight="1" x14ac:dyDescent="0.25">
      <c r="A16" s="604" t="s">
        <v>416</v>
      </c>
      <c r="B16" s="618">
        <v>9237.6445300000014</v>
      </c>
      <c r="C16" s="618">
        <v>11056.637149999999</v>
      </c>
      <c r="D16" s="618">
        <v>11150.947900000001</v>
      </c>
      <c r="E16" s="618">
        <v>7141.9026300000005</v>
      </c>
      <c r="F16" s="618">
        <v>7070.8023300000004</v>
      </c>
      <c r="G16" s="618">
        <v>6975.0464100000008</v>
      </c>
      <c r="H16" s="618">
        <v>6932.7594300000019</v>
      </c>
      <c r="I16" s="605">
        <f t="shared" si="0"/>
        <v>-0.24951004474297508</v>
      </c>
      <c r="J16" s="1355"/>
      <c r="K16" s="600"/>
      <c r="L16" s="600"/>
      <c r="M16" s="600"/>
      <c r="N16" s="600"/>
      <c r="O16" s="600"/>
      <c r="P16" s="600"/>
      <c r="Q16" s="600"/>
      <c r="R16" s="600"/>
      <c r="S16" s="600"/>
      <c r="T16" s="600"/>
    </row>
    <row r="17" spans="1:20" s="607" customFormat="1" ht="13.5" customHeight="1" thickBot="1" x14ac:dyDescent="0.3">
      <c r="A17" s="604" t="s">
        <v>1336</v>
      </c>
      <c r="B17" s="618">
        <v>10324.79983</v>
      </c>
      <c r="C17" s="618">
        <v>10565.419749999999</v>
      </c>
      <c r="D17" s="618">
        <v>9186.0401600000005</v>
      </c>
      <c r="E17" s="618">
        <v>9251.5639100000008</v>
      </c>
      <c r="F17" s="618">
        <v>9275.2965300000014</v>
      </c>
      <c r="G17" s="618">
        <v>8992.2699700000012</v>
      </c>
      <c r="H17" s="618">
        <v>8785.6714700000011</v>
      </c>
      <c r="I17" s="605">
        <f>(H17-B17)/B17</f>
        <v>-0.14907101206241968</v>
      </c>
      <c r="J17" s="1355"/>
      <c r="K17" s="600"/>
      <c r="L17" s="600"/>
      <c r="M17" s="600"/>
      <c r="N17" s="600"/>
      <c r="O17" s="600"/>
      <c r="P17" s="600"/>
      <c r="Q17" s="600"/>
      <c r="R17" s="600"/>
      <c r="S17" s="600"/>
      <c r="T17" s="600"/>
    </row>
    <row r="18" spans="1:20" ht="15.75" thickBot="1" x14ac:dyDescent="0.3">
      <c r="A18" s="769" t="s">
        <v>1</v>
      </c>
      <c r="B18" s="770">
        <v>401995.77263999998</v>
      </c>
      <c r="C18" s="770">
        <v>364759.66530000005</v>
      </c>
      <c r="D18" s="770">
        <v>356729.10393999994</v>
      </c>
      <c r="E18" s="770">
        <v>359131.17750000005</v>
      </c>
      <c r="F18" s="770">
        <v>356758.69031000003</v>
      </c>
      <c r="G18" s="770">
        <v>358841.90267000004</v>
      </c>
      <c r="H18" s="770">
        <v>359483.39504999999</v>
      </c>
      <c r="I18" s="773">
        <f t="shared" si="0"/>
        <v>-0.1057532951424123</v>
      </c>
      <c r="J18" s="1355"/>
    </row>
    <row r="19" spans="1:20" ht="3" customHeight="1" x14ac:dyDescent="0.25">
      <c r="A19" s="608"/>
      <c r="B19" s="608"/>
      <c r="C19" s="608"/>
      <c r="D19" s="608"/>
      <c r="E19" s="608"/>
      <c r="F19" s="608"/>
      <c r="G19" s="608"/>
      <c r="H19" s="608"/>
      <c r="I19" s="608"/>
      <c r="K19" s="609"/>
      <c r="L19" s="609"/>
      <c r="M19" s="609"/>
    </row>
    <row r="20" spans="1:20" x14ac:dyDescent="0.25">
      <c r="A20" s="610" t="s">
        <v>726</v>
      </c>
      <c r="B20" s="611"/>
      <c r="C20" s="611"/>
      <c r="D20" s="611"/>
      <c r="E20" s="611"/>
      <c r="F20" s="611"/>
      <c r="G20" s="611"/>
      <c r="H20" s="611"/>
      <c r="I20" s="612"/>
      <c r="K20" s="609"/>
      <c r="L20" s="609"/>
      <c r="M20" s="609"/>
    </row>
    <row r="21" spans="1:20" x14ac:dyDescent="0.25">
      <c r="A21" s="610" t="s">
        <v>1359</v>
      </c>
      <c r="B21" s="611"/>
      <c r="C21" s="611"/>
      <c r="D21" s="611"/>
      <c r="E21" s="611"/>
      <c r="F21" s="611"/>
      <c r="G21" s="611"/>
      <c r="H21" s="611"/>
      <c r="I21" s="612"/>
      <c r="K21" s="609"/>
      <c r="L21" s="609"/>
      <c r="M21" s="609"/>
    </row>
    <row r="22" spans="1:20" x14ac:dyDescent="0.25">
      <c r="A22" s="607"/>
      <c r="B22" s="607"/>
      <c r="C22" s="607"/>
      <c r="D22" s="607"/>
      <c r="E22" s="607"/>
      <c r="F22" s="607"/>
      <c r="G22" s="607"/>
      <c r="H22" s="607"/>
      <c r="I22" s="613"/>
      <c r="K22" s="609"/>
      <c r="L22" s="609"/>
      <c r="M22" s="609"/>
    </row>
    <row r="23" spans="1:20" ht="15.75" x14ac:dyDescent="0.25">
      <c r="A23" s="2188" t="s">
        <v>746</v>
      </c>
      <c r="B23" s="2188"/>
      <c r="C23" s="2188"/>
      <c r="D23" s="2188"/>
      <c r="E23" s="2188"/>
      <c r="F23" s="2188"/>
      <c r="G23" s="2188"/>
      <c r="H23" s="2188"/>
      <c r="I23" s="2188"/>
      <c r="K23" s="609"/>
      <c r="L23" s="609"/>
      <c r="M23" s="609"/>
    </row>
    <row r="24" spans="1:20" ht="15.75" x14ac:dyDescent="0.25">
      <c r="A24" s="2189" t="s">
        <v>2312</v>
      </c>
      <c r="B24" s="2189"/>
      <c r="C24" s="2189"/>
      <c r="D24" s="2189"/>
      <c r="E24" s="2189"/>
      <c r="F24" s="2189"/>
      <c r="G24" s="2189"/>
      <c r="H24" s="2189"/>
      <c r="I24" s="2189"/>
      <c r="K24" s="609"/>
      <c r="L24" s="609"/>
      <c r="M24" s="609"/>
    </row>
    <row r="25" spans="1:20" ht="4.5" customHeight="1" thickBot="1" x14ac:dyDescent="0.3">
      <c r="A25" s="614"/>
      <c r="B25" s="614"/>
      <c r="C25" s="614"/>
      <c r="D25" s="614"/>
      <c r="E25" s="614"/>
      <c r="F25" s="614"/>
      <c r="G25" s="614"/>
      <c r="H25" s="614"/>
      <c r="I25" s="614"/>
      <c r="K25" s="609"/>
      <c r="L25" s="609"/>
      <c r="M25" s="609"/>
    </row>
    <row r="26" spans="1:20" ht="30" thickBot="1" x14ac:dyDescent="0.3">
      <c r="A26" s="615" t="s">
        <v>744</v>
      </c>
      <c r="B26" s="86">
        <v>44896</v>
      </c>
      <c r="C26" s="86">
        <v>44986</v>
      </c>
      <c r="D26" s="86">
        <v>45078</v>
      </c>
      <c r="E26" s="86">
        <v>45170</v>
      </c>
      <c r="F26" s="86">
        <v>45200</v>
      </c>
      <c r="G26" s="86">
        <v>45231</v>
      </c>
      <c r="H26" s="86">
        <v>45261</v>
      </c>
      <c r="I26" s="616" t="s">
        <v>723</v>
      </c>
    </row>
    <row r="27" spans="1:20" x14ac:dyDescent="0.25">
      <c r="A27" s="617" t="s">
        <v>745</v>
      </c>
      <c r="B27" s="771">
        <v>19</v>
      </c>
      <c r="C27" s="771">
        <v>17</v>
      </c>
      <c r="D27" s="771">
        <v>19</v>
      </c>
      <c r="E27" s="771">
        <v>24</v>
      </c>
      <c r="F27" s="771">
        <v>24</v>
      </c>
      <c r="G27" s="771">
        <v>22</v>
      </c>
      <c r="H27" s="771">
        <v>23</v>
      </c>
      <c r="I27" s="605">
        <f>(H27-B27)/B27</f>
        <v>0.21052631578947367</v>
      </c>
      <c r="J27" s="1355"/>
    </row>
    <row r="28" spans="1:20" x14ac:dyDescent="0.25">
      <c r="A28" s="617" t="s">
        <v>109</v>
      </c>
      <c r="B28" s="771">
        <v>66</v>
      </c>
      <c r="C28" s="771">
        <v>78</v>
      </c>
      <c r="D28" s="771">
        <v>97</v>
      </c>
      <c r="E28" s="771">
        <v>85</v>
      </c>
      <c r="F28" s="771">
        <v>83</v>
      </c>
      <c r="G28" s="771">
        <v>81</v>
      </c>
      <c r="H28" s="771">
        <v>84</v>
      </c>
      <c r="I28" s="605">
        <f t="shared" ref="I28:I37" si="1">(H28-B28)/B28</f>
        <v>0.27272727272727271</v>
      </c>
      <c r="J28" s="1355"/>
      <c r="R28" s="236"/>
      <c r="S28" s="236"/>
      <c r="T28" s="236"/>
    </row>
    <row r="29" spans="1:20" x14ac:dyDescent="0.25">
      <c r="A29" s="617" t="s">
        <v>35</v>
      </c>
      <c r="B29" s="771">
        <v>102</v>
      </c>
      <c r="C29" s="771">
        <v>100</v>
      </c>
      <c r="D29" s="771">
        <v>97</v>
      </c>
      <c r="E29" s="771">
        <v>96</v>
      </c>
      <c r="F29" s="771">
        <v>95</v>
      </c>
      <c r="G29" s="771">
        <v>91</v>
      </c>
      <c r="H29" s="771">
        <v>94</v>
      </c>
      <c r="I29" s="605">
        <f t="shared" si="1"/>
        <v>-7.8431372549019607E-2</v>
      </c>
      <c r="J29" s="1355"/>
      <c r="R29" s="236"/>
      <c r="S29" s="236"/>
      <c r="T29" s="236"/>
    </row>
    <row r="30" spans="1:20" x14ac:dyDescent="0.25">
      <c r="A30" s="617" t="s">
        <v>565</v>
      </c>
      <c r="B30" s="771">
        <v>17</v>
      </c>
      <c r="C30" s="771">
        <v>17</v>
      </c>
      <c r="D30" s="771">
        <v>15</v>
      </c>
      <c r="E30" s="771">
        <v>14</v>
      </c>
      <c r="F30" s="771">
        <v>14</v>
      </c>
      <c r="G30" s="771">
        <v>14</v>
      </c>
      <c r="H30" s="771">
        <v>14</v>
      </c>
      <c r="I30" s="605">
        <f t="shared" si="1"/>
        <v>-0.17647058823529413</v>
      </c>
      <c r="J30" s="1355"/>
    </row>
    <row r="31" spans="1:20" x14ac:dyDescent="0.25">
      <c r="A31" s="617" t="s">
        <v>38</v>
      </c>
      <c r="B31" s="771">
        <v>91</v>
      </c>
      <c r="C31" s="771">
        <v>90</v>
      </c>
      <c r="D31" s="771">
        <v>93</v>
      </c>
      <c r="E31" s="771">
        <v>88</v>
      </c>
      <c r="F31" s="771">
        <v>91</v>
      </c>
      <c r="G31" s="771">
        <v>92</v>
      </c>
      <c r="H31" s="771">
        <v>93</v>
      </c>
      <c r="I31" s="605">
        <f t="shared" si="1"/>
        <v>2.197802197802198E-2</v>
      </c>
      <c r="J31" s="1355"/>
      <c r="R31" s="236"/>
      <c r="S31" s="236"/>
      <c r="T31" s="236"/>
    </row>
    <row r="32" spans="1:20" x14ac:dyDescent="0.25">
      <c r="A32" s="617" t="s">
        <v>73</v>
      </c>
      <c r="B32" s="771">
        <v>1332</v>
      </c>
      <c r="C32" s="771">
        <v>1346</v>
      </c>
      <c r="D32" s="771">
        <v>1354</v>
      </c>
      <c r="E32" s="771">
        <v>1351</v>
      </c>
      <c r="F32" s="771">
        <v>1358</v>
      </c>
      <c r="G32" s="771">
        <v>1368</v>
      </c>
      <c r="H32" s="771">
        <v>1379</v>
      </c>
      <c r="I32" s="605">
        <f t="shared" si="1"/>
        <v>3.5285285285285288E-2</v>
      </c>
      <c r="J32" s="1355"/>
      <c r="R32" s="236"/>
      <c r="S32" s="236"/>
      <c r="T32" s="236"/>
    </row>
    <row r="33" spans="1:17" x14ac:dyDescent="0.25">
      <c r="A33" s="617" t="s">
        <v>30</v>
      </c>
      <c r="B33" s="771">
        <v>125</v>
      </c>
      <c r="C33" s="771">
        <v>119</v>
      </c>
      <c r="D33" s="771">
        <v>114</v>
      </c>
      <c r="E33" s="771">
        <v>110</v>
      </c>
      <c r="F33" s="771">
        <v>106</v>
      </c>
      <c r="G33" s="771">
        <v>105</v>
      </c>
      <c r="H33" s="771">
        <v>111</v>
      </c>
      <c r="I33" s="605">
        <f t="shared" si="1"/>
        <v>-0.112</v>
      </c>
      <c r="J33" s="1355"/>
    </row>
    <row r="34" spans="1:17" x14ac:dyDescent="0.25">
      <c r="A34" s="617" t="s">
        <v>89</v>
      </c>
      <c r="B34" s="771">
        <v>43</v>
      </c>
      <c r="C34" s="771">
        <v>46</v>
      </c>
      <c r="D34" s="771">
        <v>54</v>
      </c>
      <c r="E34" s="771">
        <v>49</v>
      </c>
      <c r="F34" s="771">
        <v>49</v>
      </c>
      <c r="G34" s="771">
        <v>50</v>
      </c>
      <c r="H34" s="771">
        <v>50</v>
      </c>
      <c r="I34" s="605">
        <f t="shared" si="1"/>
        <v>0.16279069767441862</v>
      </c>
      <c r="J34" s="1355"/>
    </row>
    <row r="35" spans="1:17" x14ac:dyDescent="0.25">
      <c r="A35" s="617" t="s">
        <v>1166</v>
      </c>
      <c r="B35" s="771">
        <v>37</v>
      </c>
      <c r="C35" s="771">
        <v>35</v>
      </c>
      <c r="D35" s="771">
        <v>36</v>
      </c>
      <c r="E35" s="771">
        <v>34</v>
      </c>
      <c r="F35" s="771">
        <v>35</v>
      </c>
      <c r="G35" s="771">
        <v>35</v>
      </c>
      <c r="H35" s="771">
        <v>37</v>
      </c>
      <c r="I35" s="605">
        <f t="shared" si="1"/>
        <v>0</v>
      </c>
      <c r="J35" s="1355"/>
    </row>
    <row r="36" spans="1:17" x14ac:dyDescent="0.25">
      <c r="A36" s="617" t="s">
        <v>1168</v>
      </c>
      <c r="B36" s="771">
        <v>20</v>
      </c>
      <c r="C36" s="771">
        <v>19</v>
      </c>
      <c r="D36" s="771">
        <v>21</v>
      </c>
      <c r="E36" s="771">
        <v>20</v>
      </c>
      <c r="F36" s="771">
        <v>20</v>
      </c>
      <c r="G36" s="771">
        <v>21</v>
      </c>
      <c r="H36" s="771">
        <v>19</v>
      </c>
      <c r="I36" s="605">
        <f t="shared" si="1"/>
        <v>-0.05</v>
      </c>
      <c r="J36" s="1355"/>
    </row>
    <row r="37" spans="1:17" s="607" customFormat="1" ht="13.5" customHeight="1" x14ac:dyDescent="0.25">
      <c r="A37" s="617" t="s">
        <v>416</v>
      </c>
      <c r="B37" s="771">
        <v>13</v>
      </c>
      <c r="C37" s="771">
        <v>12</v>
      </c>
      <c r="D37" s="771">
        <v>12</v>
      </c>
      <c r="E37" s="771">
        <v>4</v>
      </c>
      <c r="F37" s="771">
        <v>4</v>
      </c>
      <c r="G37" s="771">
        <v>4</v>
      </c>
      <c r="H37" s="771">
        <v>2</v>
      </c>
      <c r="I37" s="605">
        <f t="shared" si="1"/>
        <v>-0.84615384615384615</v>
      </c>
      <c r="J37" s="1355"/>
      <c r="K37" s="600"/>
      <c r="L37" s="600"/>
      <c r="M37" s="600"/>
      <c r="N37" s="600"/>
      <c r="O37" s="600"/>
      <c r="P37" s="600"/>
      <c r="Q37" s="600"/>
    </row>
    <row r="38" spans="1:17" s="607" customFormat="1" ht="13.5" customHeight="1" thickBot="1" x14ac:dyDescent="0.3">
      <c r="A38" s="617" t="s">
        <v>201</v>
      </c>
      <c r="B38" s="771">
        <v>27</v>
      </c>
      <c r="C38" s="771">
        <v>25</v>
      </c>
      <c r="D38" s="771">
        <v>19</v>
      </c>
      <c r="E38" s="771">
        <v>17</v>
      </c>
      <c r="F38" s="771">
        <v>20</v>
      </c>
      <c r="G38" s="771">
        <v>20</v>
      </c>
      <c r="H38" s="771">
        <v>21</v>
      </c>
      <c r="I38" s="605">
        <f>(H38-B38)/B38</f>
        <v>-0.22222222222222221</v>
      </c>
      <c r="J38" s="1355"/>
      <c r="K38" s="600"/>
      <c r="L38" s="600"/>
      <c r="M38" s="600"/>
      <c r="N38" s="600"/>
      <c r="O38" s="600"/>
      <c r="P38" s="600"/>
      <c r="Q38" s="600"/>
    </row>
    <row r="39" spans="1:17" ht="15.75" thickBot="1" x14ac:dyDescent="0.3">
      <c r="A39" s="769" t="s">
        <v>1</v>
      </c>
      <c r="B39" s="772">
        <v>1892</v>
      </c>
      <c r="C39" s="772">
        <v>1904</v>
      </c>
      <c r="D39" s="772">
        <v>1931</v>
      </c>
      <c r="E39" s="772">
        <v>1892</v>
      </c>
      <c r="F39" s="772">
        <v>1899</v>
      </c>
      <c r="G39" s="772">
        <v>1903</v>
      </c>
      <c r="H39" s="772">
        <f>SUM(H27:H38)</f>
        <v>1927</v>
      </c>
      <c r="I39" s="773">
        <f>(H39-B39)/B39</f>
        <v>1.849894291754757E-2</v>
      </c>
      <c r="J39" s="1355"/>
    </row>
    <row r="40" spans="1:17" ht="2.25" customHeight="1" x14ac:dyDescent="0.25">
      <c r="A40" s="608"/>
      <c r="B40" s="608"/>
      <c r="C40" s="608"/>
      <c r="D40" s="608"/>
      <c r="E40" s="608"/>
      <c r="F40" s="608"/>
      <c r="G40" s="608"/>
      <c r="H40" s="608"/>
      <c r="I40" s="608"/>
      <c r="K40" s="609"/>
      <c r="L40" s="609"/>
      <c r="M40" s="609"/>
    </row>
    <row r="41" spans="1:17" x14ac:dyDescent="0.25">
      <c r="A41" s="610"/>
      <c r="B41" s="611"/>
      <c r="C41" s="611"/>
      <c r="D41" s="611"/>
      <c r="E41" s="611"/>
      <c r="F41" s="611"/>
      <c r="G41" s="611"/>
      <c r="H41" s="611"/>
      <c r="I41" s="619"/>
      <c r="K41" s="609"/>
      <c r="L41" s="609"/>
      <c r="M41" s="609"/>
    </row>
    <row r="42" spans="1:17" x14ac:dyDescent="0.25">
      <c r="A42" s="583"/>
      <c r="B42" s="1366"/>
      <c r="C42" s="1366"/>
      <c r="D42" s="1366"/>
      <c r="E42" s="1366"/>
      <c r="F42" s="1366"/>
      <c r="G42" s="1366"/>
      <c r="H42" s="1366"/>
      <c r="K42" s="609"/>
      <c r="L42" s="609"/>
      <c r="M42" s="609"/>
    </row>
    <row r="43" spans="1:17" x14ac:dyDescent="0.25">
      <c r="K43" s="609"/>
      <c r="L43" s="609"/>
      <c r="M43" s="609"/>
    </row>
    <row r="44" spans="1:17" x14ac:dyDescent="0.25">
      <c r="A44" s="729"/>
      <c r="F44" s="729"/>
      <c r="G44" s="771"/>
      <c r="K44" s="609"/>
      <c r="L44" s="609"/>
      <c r="M44" s="609"/>
    </row>
    <row r="45" spans="1:17" x14ac:dyDescent="0.25">
      <c r="A45" s="729"/>
      <c r="F45" s="729"/>
      <c r="G45" s="771"/>
      <c r="K45" s="609"/>
      <c r="L45" s="609"/>
      <c r="M45" s="609"/>
    </row>
    <row r="46" spans="1:17" x14ac:dyDescent="0.25">
      <c r="A46" s="729"/>
      <c r="F46" s="729"/>
      <c r="G46" s="771"/>
      <c r="K46" s="609"/>
      <c r="L46" s="609"/>
      <c r="M46" s="609"/>
    </row>
    <row r="47" spans="1:17" x14ac:dyDescent="0.25">
      <c r="A47" s="729"/>
      <c r="F47" s="729"/>
      <c r="G47" s="771"/>
      <c r="K47" s="609"/>
      <c r="L47" s="609"/>
      <c r="M47" s="609"/>
    </row>
    <row r="48" spans="1:17" x14ac:dyDescent="0.25">
      <c r="A48" s="729"/>
      <c r="F48" s="729"/>
      <c r="G48" s="771"/>
      <c r="K48" s="609"/>
      <c r="L48" s="609"/>
      <c r="M48" s="609"/>
    </row>
    <row r="49" spans="1:13" x14ac:dyDescent="0.25">
      <c r="A49" s="729"/>
      <c r="F49" s="729"/>
      <c r="G49" s="771"/>
      <c r="K49" s="609"/>
      <c r="L49" s="609"/>
      <c r="M49" s="609"/>
    </row>
    <row r="50" spans="1:13" x14ac:dyDescent="0.25">
      <c r="A50" s="729"/>
      <c r="F50" s="729"/>
      <c r="G50" s="771"/>
      <c r="K50" s="609"/>
      <c r="L50" s="609"/>
      <c r="M50" s="609"/>
    </row>
    <row r="51" spans="1:13" x14ac:dyDescent="0.25">
      <c r="A51" s="729"/>
      <c r="F51" s="729"/>
      <c r="G51" s="771"/>
      <c r="K51" s="609"/>
      <c r="L51" s="609"/>
      <c r="M51" s="609"/>
    </row>
    <row r="52" spans="1:13" x14ac:dyDescent="0.25">
      <c r="A52" s="729"/>
      <c r="F52" s="729"/>
      <c r="G52" s="771"/>
      <c r="K52" s="609"/>
      <c r="L52" s="609"/>
      <c r="M52" s="609"/>
    </row>
    <row r="53" spans="1:13" x14ac:dyDescent="0.25">
      <c r="A53" s="729"/>
      <c r="F53" s="729"/>
      <c r="G53" s="771"/>
      <c r="K53" s="609"/>
      <c r="L53" s="609"/>
      <c r="M53" s="609"/>
    </row>
    <row r="54" spans="1:13" x14ac:dyDescent="0.25">
      <c r="A54" s="729"/>
      <c r="F54" s="729"/>
      <c r="G54" s="771"/>
      <c r="K54" s="609"/>
      <c r="L54" s="609"/>
      <c r="M54" s="609"/>
    </row>
    <row r="55" spans="1:13" x14ac:dyDescent="0.25">
      <c r="A55" s="729"/>
      <c r="F55" s="729"/>
      <c r="G55" s="771"/>
      <c r="K55" s="609"/>
      <c r="L55" s="609"/>
      <c r="M55" s="609"/>
    </row>
    <row r="56" spans="1:13" x14ac:dyDescent="0.25">
      <c r="A56" s="729"/>
      <c r="B56" s="771"/>
    </row>
    <row r="57" spans="1:13" x14ac:dyDescent="0.25">
      <c r="A57" s="729"/>
      <c r="B57" s="771"/>
    </row>
    <row r="58" spans="1:13" x14ac:dyDescent="0.25">
      <c r="A58" s="729"/>
      <c r="B58" s="771"/>
    </row>
    <row r="59" spans="1:13" x14ac:dyDescent="0.25">
      <c r="A59" s="729"/>
      <c r="B59" s="771"/>
    </row>
    <row r="60" spans="1:13" x14ac:dyDescent="0.25">
      <c r="A60" s="729"/>
      <c r="B60" s="771"/>
    </row>
    <row r="61" spans="1:13" x14ac:dyDescent="0.25">
      <c r="A61" s="729"/>
      <c r="B61" s="771"/>
    </row>
    <row r="62" spans="1:13" x14ac:dyDescent="0.25">
      <c r="A62" s="729"/>
      <c r="B62" s="771"/>
    </row>
    <row r="63" spans="1:13" x14ac:dyDescent="0.25">
      <c r="A63" s="729"/>
      <c r="B63" s="771"/>
    </row>
    <row r="64" spans="1:13" x14ac:dyDescent="0.25">
      <c r="A64" s="729"/>
      <c r="B64" s="771"/>
    </row>
    <row r="65" spans="1:2" x14ac:dyDescent="0.25">
      <c r="A65" s="729"/>
      <c r="B65" s="771"/>
    </row>
    <row r="66" spans="1:2" x14ac:dyDescent="0.25">
      <c r="A66" s="729"/>
      <c r="B66" s="771"/>
    </row>
    <row r="67" spans="1:2" x14ac:dyDescent="0.25">
      <c r="A67" s="729"/>
      <c r="B67" s="771"/>
    </row>
    <row r="68" spans="1:2" x14ac:dyDescent="0.25">
      <c r="A68" s="729"/>
      <c r="B68" s="771"/>
    </row>
    <row r="69" spans="1:2" x14ac:dyDescent="0.25">
      <c r="A69" s="729"/>
      <c r="B69" s="771"/>
    </row>
    <row r="70" spans="1:2" x14ac:dyDescent="0.25">
      <c r="A70" s="729"/>
      <c r="B70" s="771"/>
    </row>
    <row r="71" spans="1:2" x14ac:dyDescent="0.25">
      <c r="A71" s="729"/>
      <c r="B71" s="771"/>
    </row>
    <row r="72" spans="1:2" x14ac:dyDescent="0.25">
      <c r="A72" s="729"/>
      <c r="B72" s="771"/>
    </row>
    <row r="73" spans="1:2" x14ac:dyDescent="0.25">
      <c r="A73" s="729"/>
      <c r="B73" s="771"/>
    </row>
    <row r="74" spans="1:2" x14ac:dyDescent="0.25">
      <c r="A74" s="729"/>
      <c r="B74" s="771"/>
    </row>
    <row r="75" spans="1:2" x14ac:dyDescent="0.25">
      <c r="A75" s="729"/>
      <c r="B75" s="771"/>
    </row>
    <row r="76" spans="1:2" x14ac:dyDescent="0.25">
      <c r="A76" s="729"/>
      <c r="B76" s="771"/>
    </row>
    <row r="77" spans="1:2" x14ac:dyDescent="0.25">
      <c r="A77" s="729"/>
      <c r="B77" s="771"/>
    </row>
    <row r="78" spans="1:2" x14ac:dyDescent="0.25">
      <c r="A78" s="729"/>
      <c r="B78" s="771"/>
    </row>
    <row r="79" spans="1:2" x14ac:dyDescent="0.25">
      <c r="A79" s="729"/>
      <c r="B79" s="771"/>
    </row>
    <row r="80" spans="1:2" x14ac:dyDescent="0.25">
      <c r="A80" s="729"/>
      <c r="B80" s="771"/>
    </row>
    <row r="81" spans="1:2" x14ac:dyDescent="0.25">
      <c r="A81" s="729"/>
      <c r="B81" s="771"/>
    </row>
    <row r="82" spans="1:2" x14ac:dyDescent="0.25">
      <c r="A82" s="729"/>
      <c r="B82" s="771"/>
    </row>
    <row r="83" spans="1:2" x14ac:dyDescent="0.25">
      <c r="A83" s="729"/>
      <c r="B83" s="771"/>
    </row>
    <row r="84" spans="1:2" x14ac:dyDescent="0.25">
      <c r="A84" s="729"/>
      <c r="B84" s="771"/>
    </row>
    <row r="85" spans="1:2" x14ac:dyDescent="0.25">
      <c r="A85" s="729"/>
      <c r="B85" s="771"/>
    </row>
    <row r="86" spans="1:2" x14ac:dyDescent="0.25">
      <c r="A86" s="729"/>
      <c r="B86" s="771"/>
    </row>
    <row r="87" spans="1:2" x14ac:dyDescent="0.25">
      <c r="A87" s="729"/>
      <c r="B87" s="771"/>
    </row>
    <row r="88" spans="1:2" x14ac:dyDescent="0.25">
      <c r="A88" s="729"/>
      <c r="B88" s="771"/>
    </row>
    <row r="89" spans="1:2" x14ac:dyDescent="0.25">
      <c r="A89" s="729"/>
      <c r="B89" s="771"/>
    </row>
    <row r="90" spans="1:2" x14ac:dyDescent="0.25">
      <c r="A90" s="729"/>
      <c r="B90" s="771"/>
    </row>
    <row r="91" spans="1:2" x14ac:dyDescent="0.25">
      <c r="A91" s="729"/>
      <c r="B91" s="771"/>
    </row>
    <row r="92" spans="1:2" x14ac:dyDescent="0.25">
      <c r="A92" s="729"/>
      <c r="B92" s="771"/>
    </row>
    <row r="93" spans="1:2" x14ac:dyDescent="0.25">
      <c r="A93" s="729"/>
      <c r="B93" s="771"/>
    </row>
    <row r="94" spans="1:2" x14ac:dyDescent="0.25">
      <c r="A94" s="729"/>
      <c r="B94" s="771"/>
    </row>
    <row r="95" spans="1:2" x14ac:dyDescent="0.25">
      <c r="A95" s="729"/>
      <c r="B95" s="771"/>
    </row>
    <row r="96" spans="1:2" x14ac:dyDescent="0.25">
      <c r="A96" s="729"/>
      <c r="B96" s="771"/>
    </row>
    <row r="97" spans="1:2" x14ac:dyDescent="0.25">
      <c r="A97" s="729"/>
      <c r="B97" s="771"/>
    </row>
    <row r="98" spans="1:2" x14ac:dyDescent="0.25">
      <c r="A98" s="965"/>
      <c r="B98" s="771"/>
    </row>
    <row r="99" spans="1:2" x14ac:dyDescent="0.25">
      <c r="A99" s="965"/>
      <c r="B99" s="771"/>
    </row>
    <row r="100" spans="1:2" x14ac:dyDescent="0.25">
      <c r="A100" s="965"/>
      <c r="B100" s="771"/>
    </row>
    <row r="101" spans="1:2" x14ac:dyDescent="0.25">
      <c r="A101" s="965"/>
      <c r="B101" s="771"/>
    </row>
    <row r="102" spans="1:2" x14ac:dyDescent="0.25">
      <c r="A102" s="965"/>
      <c r="B102" s="771"/>
    </row>
    <row r="103" spans="1:2" x14ac:dyDescent="0.25">
      <c r="A103" s="965"/>
      <c r="B103" s="771"/>
    </row>
    <row r="104" spans="1:2" x14ac:dyDescent="0.25">
      <c r="A104" s="965"/>
      <c r="B104" s="771"/>
    </row>
    <row r="105" spans="1:2" x14ac:dyDescent="0.25">
      <c r="A105" s="965"/>
      <c r="B105" s="771"/>
    </row>
    <row r="106" spans="1:2" x14ac:dyDescent="0.25">
      <c r="A106" s="965"/>
      <c r="B106" s="771"/>
    </row>
    <row r="107" spans="1:2" x14ac:dyDescent="0.25">
      <c r="A107" s="965"/>
      <c r="B107" s="771"/>
    </row>
    <row r="108" spans="1:2" x14ac:dyDescent="0.25">
      <c r="A108" s="965"/>
      <c r="B108" s="771"/>
    </row>
    <row r="109" spans="1:2" x14ac:dyDescent="0.25">
      <c r="A109" s="965"/>
      <c r="B109" s="771"/>
    </row>
    <row r="110" spans="1:2" x14ac:dyDescent="0.25">
      <c r="A110" s="965"/>
      <c r="B110" s="771"/>
    </row>
    <row r="111" spans="1:2" x14ac:dyDescent="0.25">
      <c r="A111" s="965"/>
      <c r="B111" s="771"/>
    </row>
    <row r="112" spans="1:2" x14ac:dyDescent="0.25">
      <c r="A112" s="965"/>
      <c r="B112" s="771"/>
    </row>
    <row r="113" spans="1:2" x14ac:dyDescent="0.25">
      <c r="A113" s="965"/>
      <c r="B113" s="771"/>
    </row>
    <row r="114" spans="1:2" x14ac:dyDescent="0.25">
      <c r="A114" s="966"/>
      <c r="B114" s="620"/>
    </row>
    <row r="115" spans="1:2" x14ac:dyDescent="0.25">
      <c r="A115" s="966"/>
      <c r="B115" s="620"/>
    </row>
    <row r="116" spans="1:2" x14ac:dyDescent="0.25">
      <c r="A116" s="966"/>
      <c r="B116" s="620"/>
    </row>
    <row r="117" spans="1:2" x14ac:dyDescent="0.25">
      <c r="A117" s="966"/>
      <c r="B117" s="620"/>
    </row>
    <row r="118" spans="1:2" x14ac:dyDescent="0.25">
      <c r="A118" s="966"/>
      <c r="B118" s="620"/>
    </row>
    <row r="119" spans="1:2" x14ac:dyDescent="0.25">
      <c r="A119" s="966"/>
      <c r="B119" s="620"/>
    </row>
    <row r="120" spans="1:2" x14ac:dyDescent="0.25">
      <c r="A120" s="966"/>
      <c r="B120" s="620"/>
    </row>
    <row r="121" spans="1:2" x14ac:dyDescent="0.25">
      <c r="A121" s="966"/>
      <c r="B121" s="620"/>
    </row>
    <row r="122" spans="1:2" x14ac:dyDescent="0.25">
      <c r="A122" s="966"/>
      <c r="B122" s="620"/>
    </row>
    <row r="123" spans="1:2" x14ac:dyDescent="0.25">
      <c r="A123" s="966"/>
      <c r="B123" s="620"/>
    </row>
    <row r="124" spans="1:2" x14ac:dyDescent="0.25">
      <c r="A124" s="966"/>
      <c r="B124" s="620"/>
    </row>
    <row r="125" spans="1:2" x14ac:dyDescent="0.25">
      <c r="A125" s="966"/>
      <c r="B125" s="620"/>
    </row>
    <row r="126" spans="1:2" x14ac:dyDescent="0.25">
      <c r="A126" s="966"/>
      <c r="B126" s="620"/>
    </row>
    <row r="127" spans="1:2" x14ac:dyDescent="0.25">
      <c r="A127" s="966"/>
      <c r="B127" s="620"/>
    </row>
    <row r="128" spans="1:2" x14ac:dyDescent="0.25">
      <c r="A128" s="966"/>
      <c r="B128" s="620"/>
    </row>
    <row r="129" spans="1:2" x14ac:dyDescent="0.25">
      <c r="A129" s="966"/>
      <c r="B129" s="620"/>
    </row>
    <row r="130" spans="1:2" x14ac:dyDescent="0.25">
      <c r="A130" s="966"/>
      <c r="B130" s="620"/>
    </row>
    <row r="131" spans="1:2" x14ac:dyDescent="0.25">
      <c r="A131" s="966"/>
      <c r="B131" s="620"/>
    </row>
    <row r="132" spans="1:2" x14ac:dyDescent="0.25">
      <c r="A132" s="966"/>
      <c r="B132" s="620"/>
    </row>
    <row r="133" spans="1:2" x14ac:dyDescent="0.25">
      <c r="A133" s="966"/>
      <c r="B133" s="620"/>
    </row>
    <row r="134" spans="1:2" x14ac:dyDescent="0.25">
      <c r="A134" s="966"/>
      <c r="B134" s="620"/>
    </row>
    <row r="135" spans="1:2" x14ac:dyDescent="0.25">
      <c r="A135" s="966"/>
      <c r="B135" s="620"/>
    </row>
    <row r="136" spans="1:2" x14ac:dyDescent="0.25">
      <c r="A136" s="966"/>
      <c r="B136" s="620"/>
    </row>
    <row r="137" spans="1:2" x14ac:dyDescent="0.25">
      <c r="A137" s="966"/>
      <c r="B137" s="620"/>
    </row>
    <row r="138" spans="1:2" x14ac:dyDescent="0.25">
      <c r="A138" s="967"/>
      <c r="B138" s="621"/>
    </row>
    <row r="139" spans="1:2" x14ac:dyDescent="0.25">
      <c r="A139" s="968" t="s">
        <v>1169</v>
      </c>
      <c r="B139" s="622">
        <f>SUM(B41:B137)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5"/>
  <sheetViews>
    <sheetView showGridLines="0" workbookViewId="0">
      <selection activeCell="K43" sqref="K43"/>
    </sheetView>
  </sheetViews>
  <sheetFormatPr baseColWidth="10"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191" t="s">
        <v>747</v>
      </c>
      <c r="B2" s="2191"/>
      <c r="C2" s="2191"/>
      <c r="D2" s="2191"/>
      <c r="E2" s="2191"/>
      <c r="F2" s="2191"/>
      <c r="G2" s="2191"/>
      <c r="H2" s="2191"/>
      <c r="I2" s="2191"/>
    </row>
    <row r="3" spans="1:12" ht="15.75" x14ac:dyDescent="0.25">
      <c r="A3" s="2190" t="s">
        <v>2312</v>
      </c>
      <c r="B3" s="2190"/>
      <c r="C3" s="2190"/>
      <c r="D3" s="2190"/>
      <c r="E3" s="2190"/>
      <c r="F3" s="2190"/>
      <c r="G3" s="2190"/>
      <c r="H3" s="2190"/>
      <c r="I3" s="2190"/>
    </row>
    <row r="4" spans="1:12" ht="15.75" x14ac:dyDescent="0.25">
      <c r="A4" s="2191" t="s">
        <v>721</v>
      </c>
      <c r="B4" s="2191"/>
      <c r="C4" s="2191"/>
      <c r="D4" s="2191"/>
      <c r="E4" s="2191"/>
      <c r="F4" s="2191"/>
      <c r="G4" s="2191"/>
      <c r="H4" s="2191"/>
      <c r="I4" s="2191"/>
    </row>
    <row r="5" spans="1:12" ht="3.75" customHeight="1" thickBot="1" x14ac:dyDescent="0.25">
      <c r="A5" s="623"/>
      <c r="B5" s="624"/>
      <c r="C5" s="624"/>
      <c r="D5" s="624"/>
      <c r="E5" s="624"/>
      <c r="F5" s="624"/>
      <c r="G5" s="624"/>
      <c r="H5" s="624"/>
      <c r="I5" s="624"/>
    </row>
    <row r="6" spans="1:12" ht="26.25" thickBot="1" x14ac:dyDescent="0.25">
      <c r="A6" s="720" t="s">
        <v>744</v>
      </c>
      <c r="B6" s="86">
        <v>44896</v>
      </c>
      <c r="C6" s="86">
        <v>44986</v>
      </c>
      <c r="D6" s="86">
        <v>45078</v>
      </c>
      <c r="E6" s="86">
        <v>45170</v>
      </c>
      <c r="F6" s="86">
        <v>45200</v>
      </c>
      <c r="G6" s="86">
        <v>45231</v>
      </c>
      <c r="H6" s="86">
        <v>45261</v>
      </c>
      <c r="I6" s="625" t="s">
        <v>723</v>
      </c>
    </row>
    <row r="7" spans="1:12" x14ac:dyDescent="0.2">
      <c r="A7" s="626" t="s">
        <v>89</v>
      </c>
      <c r="B7" s="627">
        <v>6870.530520000003</v>
      </c>
      <c r="C7" s="627">
        <v>206.23355000000029</v>
      </c>
      <c r="D7" s="627">
        <v>609.29569000000038</v>
      </c>
      <c r="E7" s="627">
        <v>144.40459000000078</v>
      </c>
      <c r="F7" s="627">
        <v>289.59003000000121</v>
      </c>
      <c r="G7" s="627">
        <v>700.54376000000536</v>
      </c>
      <c r="H7" s="718">
        <v>640.17673999999465</v>
      </c>
      <c r="I7" s="606">
        <f>(H7-B7)/B7</f>
        <v>-0.90682280820433736</v>
      </c>
      <c r="J7" s="1349"/>
      <c r="K7" s="236"/>
      <c r="L7" s="1368"/>
    </row>
    <row r="8" spans="1:12" x14ac:dyDescent="0.2">
      <c r="A8" s="626" t="s">
        <v>1166</v>
      </c>
      <c r="B8" s="627">
        <v>1799.5513000000044</v>
      </c>
      <c r="C8" s="627">
        <v>-108.68134000000079</v>
      </c>
      <c r="D8" s="627">
        <v>237.44153000000119</v>
      </c>
      <c r="E8" s="627">
        <v>927.90153999999916</v>
      </c>
      <c r="F8" s="627">
        <v>1055.3845099999999</v>
      </c>
      <c r="G8" s="627">
        <v>1491.5682000000011</v>
      </c>
      <c r="H8" s="627">
        <v>1730.4772399999983</v>
      </c>
      <c r="I8" s="605">
        <f t="shared" ref="I8:I19" si="0">(H8-B8)/B8</f>
        <v>-3.8384046067486868E-2</v>
      </c>
      <c r="J8" s="1349"/>
      <c r="K8" s="236"/>
      <c r="L8" s="1368"/>
    </row>
    <row r="9" spans="1:12" x14ac:dyDescent="0.2">
      <c r="A9" s="626" t="s">
        <v>745</v>
      </c>
      <c r="B9" s="627">
        <v>450.21556000000049</v>
      </c>
      <c r="C9" s="627">
        <v>-60.052119999999881</v>
      </c>
      <c r="D9" s="627">
        <v>-2034.2346599999983</v>
      </c>
      <c r="E9" s="627">
        <v>1392.2841400000007</v>
      </c>
      <c r="F9" s="627">
        <v>-783.93045000000302</v>
      </c>
      <c r="G9" s="627">
        <v>-1029.9339799999893</v>
      </c>
      <c r="H9" s="627">
        <v>-771.91317999999967</v>
      </c>
      <c r="I9" s="605">
        <f t="shared" si="0"/>
        <v>-2.7145413188295819</v>
      </c>
      <c r="J9" s="1349"/>
      <c r="K9" s="236"/>
      <c r="L9" s="1368"/>
    </row>
    <row r="10" spans="1:12" x14ac:dyDescent="0.2">
      <c r="A10" s="626" t="s">
        <v>30</v>
      </c>
      <c r="B10" s="627">
        <v>5833.3190199999963</v>
      </c>
      <c r="C10" s="627">
        <v>114.23811000000033</v>
      </c>
      <c r="D10" s="627">
        <v>1612.2627599999998</v>
      </c>
      <c r="E10" s="627">
        <v>4020.6187500000001</v>
      </c>
      <c r="F10" s="627">
        <v>2314.3178900000007</v>
      </c>
      <c r="G10" s="627">
        <v>2571.0254600000007</v>
      </c>
      <c r="H10" s="627">
        <v>2252.2957400000023</v>
      </c>
      <c r="I10" s="605">
        <f t="shared" si="0"/>
        <v>-0.61389121145649195</v>
      </c>
      <c r="J10" s="1349"/>
      <c r="K10" s="236"/>
      <c r="L10" s="1368"/>
    </row>
    <row r="11" spans="1:12" x14ac:dyDescent="0.2">
      <c r="A11" s="626" t="s">
        <v>1427</v>
      </c>
      <c r="B11" s="627">
        <v>4353.1676700000171</v>
      </c>
      <c r="C11" s="627">
        <v>-3240.8047299999994</v>
      </c>
      <c r="D11" s="627">
        <v>-3.8461799999997019</v>
      </c>
      <c r="E11" s="627">
        <v>457.46779000000282</v>
      </c>
      <c r="F11" s="627">
        <v>764.45469999999921</v>
      </c>
      <c r="G11" s="627">
        <v>1906.605410000004</v>
      </c>
      <c r="H11" s="718">
        <v>1415.9329800000041</v>
      </c>
      <c r="I11" s="605">
        <f t="shared" si="0"/>
        <v>-0.67473502347314851</v>
      </c>
      <c r="J11" s="1349"/>
      <c r="K11" s="236"/>
      <c r="L11" s="1368"/>
    </row>
    <row r="12" spans="1:12" x14ac:dyDescent="0.2">
      <c r="A12" s="626" t="s">
        <v>73</v>
      </c>
      <c r="B12" s="627">
        <v>13346.497460000001</v>
      </c>
      <c r="C12" s="627">
        <v>1868.7784199999999</v>
      </c>
      <c r="D12" s="627">
        <v>3721.6170800000009</v>
      </c>
      <c r="E12" s="627">
        <v>5691.0808300000017</v>
      </c>
      <c r="F12" s="627">
        <v>6207.1092000000008</v>
      </c>
      <c r="G12" s="627">
        <v>6620.5648900000006</v>
      </c>
      <c r="H12" s="627">
        <v>4546.8327199999985</v>
      </c>
      <c r="I12" s="605">
        <f t="shared" si="0"/>
        <v>-0.65932389875118602</v>
      </c>
      <c r="J12" s="1349"/>
      <c r="K12" s="236"/>
      <c r="L12" s="1368"/>
    </row>
    <row r="13" spans="1:12" x14ac:dyDescent="0.2">
      <c r="A13" s="626" t="s">
        <v>565</v>
      </c>
      <c r="B13" s="627">
        <v>5673.7399700000024</v>
      </c>
      <c r="C13" s="627">
        <v>-1708.3556900000003</v>
      </c>
      <c r="D13" s="627">
        <v>-3693.100750000001</v>
      </c>
      <c r="E13" s="627">
        <v>-5623.5893299999998</v>
      </c>
      <c r="F13" s="627">
        <v>-5955.4915799999999</v>
      </c>
      <c r="G13" s="627">
        <v>-6178.6960999999992</v>
      </c>
      <c r="H13" s="627">
        <v>-6549.6124899999995</v>
      </c>
      <c r="I13" s="605">
        <f t="shared" si="0"/>
        <v>-2.1543730457566239</v>
      </c>
      <c r="J13" s="1349"/>
      <c r="K13" s="236"/>
      <c r="L13" s="1368"/>
    </row>
    <row r="14" spans="1:12" x14ac:dyDescent="0.2">
      <c r="A14" s="626" t="s">
        <v>1170</v>
      </c>
      <c r="B14" s="627">
        <v>16261.380370000001</v>
      </c>
      <c r="C14" s="627">
        <v>210.71263999999991</v>
      </c>
      <c r="D14" s="627">
        <v>300.94335999999942</v>
      </c>
      <c r="E14" s="627">
        <v>550.9957600000007</v>
      </c>
      <c r="F14" s="627">
        <v>604.75024999999812</v>
      </c>
      <c r="G14" s="627">
        <v>1168.9594499999992</v>
      </c>
      <c r="H14" s="627">
        <v>1020.5793600000013</v>
      </c>
      <c r="I14" s="605">
        <f t="shared" si="0"/>
        <v>-0.93723906969897652</v>
      </c>
      <c r="J14" s="1349"/>
      <c r="K14" s="236"/>
      <c r="L14" s="1368"/>
    </row>
    <row r="15" spans="1:12" x14ac:dyDescent="0.2">
      <c r="A15" s="626" t="s">
        <v>416</v>
      </c>
      <c r="B15" s="627">
        <v>437.40698999999927</v>
      </c>
      <c r="C15" s="627">
        <v>1818.9926199999995</v>
      </c>
      <c r="D15" s="627">
        <v>1913.3033700000001</v>
      </c>
      <c r="E15" s="627">
        <v>-2095.7418999999995</v>
      </c>
      <c r="F15" s="627">
        <v>-2166.8422</v>
      </c>
      <c r="G15" s="627">
        <v>-2262.5981200000001</v>
      </c>
      <c r="H15" s="627">
        <v>-2304.8850999999995</v>
      </c>
      <c r="I15" s="605">
        <f t="shared" si="0"/>
        <v>-6.2694290505051224</v>
      </c>
      <c r="J15" s="1349"/>
      <c r="K15" s="236"/>
      <c r="L15" s="1368"/>
    </row>
    <row r="16" spans="1:12" s="41" customFormat="1" x14ac:dyDescent="0.2">
      <c r="A16" s="626" t="s">
        <v>1336</v>
      </c>
      <c r="B16" s="627">
        <v>2110.6984599999992</v>
      </c>
      <c r="C16" s="627">
        <v>228.2743200000003</v>
      </c>
      <c r="D16" s="627">
        <v>266.64041000000014</v>
      </c>
      <c r="E16" s="627">
        <v>-183.46581999999935</v>
      </c>
      <c r="F16" s="627">
        <v>-161.67873000000091</v>
      </c>
      <c r="G16" s="718">
        <v>-442.13901000000118</v>
      </c>
      <c r="H16" s="718">
        <v>-653.98960000000056</v>
      </c>
      <c r="I16" s="605">
        <f t="shared" si="0"/>
        <v>-1.3098451116508611</v>
      </c>
      <c r="J16" s="1349"/>
      <c r="K16" s="236"/>
      <c r="L16" s="1368"/>
    </row>
    <row r="17" spans="1:12" s="41" customFormat="1" x14ac:dyDescent="0.2">
      <c r="A17" s="626" t="s">
        <v>109</v>
      </c>
      <c r="B17" s="627">
        <v>6997.7428699999973</v>
      </c>
      <c r="C17" s="627">
        <v>299.70733000000007</v>
      </c>
      <c r="D17" s="627">
        <v>791.50933999999893</v>
      </c>
      <c r="E17" s="627">
        <v>1084.88966</v>
      </c>
      <c r="F17" s="627">
        <v>1889.4644499999993</v>
      </c>
      <c r="G17" s="627">
        <v>1482.9446699999999</v>
      </c>
      <c r="H17" s="627">
        <v>1798.9122400000022</v>
      </c>
      <c r="I17" s="605">
        <f t="shared" si="0"/>
        <v>-0.74292964554154828</v>
      </c>
      <c r="J17" s="1349"/>
      <c r="K17" s="236"/>
      <c r="L17" s="1368"/>
    </row>
    <row r="18" spans="1:12" s="41" customFormat="1" ht="13.5" thickBot="1" x14ac:dyDescent="0.25">
      <c r="A18" s="626" t="s">
        <v>35</v>
      </c>
      <c r="B18" s="627">
        <v>975.07885999999939</v>
      </c>
      <c r="C18" s="627">
        <v>143.6768299999996</v>
      </c>
      <c r="D18" s="627">
        <v>-617.53598000000136</v>
      </c>
      <c r="E18" s="627">
        <v>-683.50569999999925</v>
      </c>
      <c r="F18" s="627">
        <v>-775.91296999999884</v>
      </c>
      <c r="G18" s="627">
        <v>-964.52786000000128</v>
      </c>
      <c r="H18" s="627">
        <v>-975.78008999999986</v>
      </c>
      <c r="I18" s="605">
        <f t="shared" si="0"/>
        <v>-2.0007191520899146</v>
      </c>
      <c r="J18" s="1349"/>
      <c r="K18" s="236"/>
      <c r="L18" s="1368"/>
    </row>
    <row r="19" spans="1:12" ht="15" thickBot="1" x14ac:dyDescent="0.25">
      <c r="A19" s="628" t="s">
        <v>890</v>
      </c>
      <c r="B19" s="629">
        <v>65109.329050000015</v>
      </c>
      <c r="C19" s="629">
        <v>-227.28006000000056</v>
      </c>
      <c r="D19" s="629">
        <v>3104.2959700000001</v>
      </c>
      <c r="E19" s="629">
        <v>5683.3403100000069</v>
      </c>
      <c r="F19" s="629">
        <v>3281.2150999999963</v>
      </c>
      <c r="G19" s="629">
        <v>5064.3167700000213</v>
      </c>
      <c r="H19" s="629">
        <v>2149.0265600000016</v>
      </c>
      <c r="I19" s="630">
        <f t="shared" si="0"/>
        <v>-0.96699356925718472</v>
      </c>
      <c r="J19" s="1349"/>
      <c r="K19" s="236"/>
      <c r="L19" s="236"/>
    </row>
    <row r="20" spans="1:12" ht="8.25" customHeight="1" x14ac:dyDescent="0.2">
      <c r="A20" s="114"/>
      <c r="B20" s="631"/>
      <c r="C20" s="631"/>
      <c r="D20" s="631"/>
      <c r="E20" s="631"/>
      <c r="F20" s="631"/>
      <c r="G20" s="631"/>
      <c r="H20" s="631"/>
      <c r="I20" s="632"/>
    </row>
    <row r="21" spans="1:12" x14ac:dyDescent="0.2">
      <c r="A21" s="102" t="s">
        <v>1111</v>
      </c>
      <c r="B21" s="102"/>
      <c r="C21" s="102"/>
      <c r="D21" s="102"/>
      <c r="E21" s="102"/>
      <c r="F21" s="102"/>
      <c r="G21" s="102"/>
      <c r="H21" s="633"/>
      <c r="I21" s="634"/>
    </row>
    <row r="22" spans="1:12" ht="15" customHeight="1" x14ac:dyDescent="0.2">
      <c r="A22" s="610" t="s">
        <v>1359</v>
      </c>
      <c r="B22" s="635"/>
      <c r="C22" s="635"/>
      <c r="D22" s="635"/>
      <c r="E22" s="635"/>
      <c r="F22" s="635"/>
      <c r="G22" s="635"/>
      <c r="H22" s="635"/>
      <c r="I22" s="635"/>
    </row>
    <row r="23" spans="1:12" ht="15.75" x14ac:dyDescent="0.25">
      <c r="A23" s="1939" t="s">
        <v>748</v>
      </c>
      <c r="B23" s="1939"/>
      <c r="C23" s="1939"/>
      <c r="D23" s="1939"/>
      <c r="E23" s="1939"/>
      <c r="F23" s="1939"/>
      <c r="G23" s="1939"/>
      <c r="H23" s="1939"/>
      <c r="I23" s="1939"/>
    </row>
    <row r="24" spans="1:12" ht="15.75" x14ac:dyDescent="0.25">
      <c r="A24" s="2190" t="s">
        <v>2312</v>
      </c>
      <c r="B24" s="2190"/>
      <c r="C24" s="2190"/>
      <c r="D24" s="2190"/>
      <c r="E24" s="2190"/>
      <c r="F24" s="2190"/>
      <c r="G24" s="2190"/>
      <c r="H24" s="2190"/>
      <c r="I24" s="2190"/>
    </row>
    <row r="25" spans="1:12" ht="15.75" x14ac:dyDescent="0.25">
      <c r="A25" s="1939" t="s">
        <v>721</v>
      </c>
      <c r="B25" s="1939"/>
      <c r="C25" s="1939"/>
      <c r="D25" s="1939"/>
      <c r="E25" s="1939"/>
      <c r="F25" s="1939"/>
      <c r="G25" s="1939"/>
      <c r="H25" s="1939"/>
      <c r="I25" s="1939"/>
    </row>
    <row r="26" spans="1:12" ht="6" customHeight="1" thickBot="1" x14ac:dyDescent="0.25">
      <c r="A26" s="636"/>
      <c r="B26" s="636"/>
      <c r="C26" s="636"/>
      <c r="D26" s="636"/>
      <c r="E26" s="636"/>
      <c r="F26" s="636"/>
      <c r="G26" s="636"/>
      <c r="H26" s="636"/>
      <c r="I26" s="636"/>
    </row>
    <row r="27" spans="1:12" ht="26.25" thickBot="1" x14ac:dyDescent="0.25">
      <c r="A27" s="637" t="s">
        <v>744</v>
      </c>
      <c r="B27" s="86">
        <v>44896</v>
      </c>
      <c r="C27" s="86">
        <v>44986</v>
      </c>
      <c r="D27" s="86">
        <v>45078</v>
      </c>
      <c r="E27" s="86">
        <v>45170</v>
      </c>
      <c r="F27" s="86">
        <v>45200</v>
      </c>
      <c r="G27" s="86">
        <v>45231</v>
      </c>
      <c r="H27" s="86">
        <v>45261</v>
      </c>
      <c r="I27" s="638" t="s">
        <v>723</v>
      </c>
    </row>
    <row r="28" spans="1:12" x14ac:dyDescent="0.2">
      <c r="A28" s="626" t="s">
        <v>89</v>
      </c>
      <c r="B28" s="958">
        <v>4310.1373400000002</v>
      </c>
      <c r="C28" s="958">
        <v>1257.3865600000004</v>
      </c>
      <c r="D28" s="958">
        <v>3130.6264000000006</v>
      </c>
      <c r="E28" s="958">
        <v>4390.5302099999999</v>
      </c>
      <c r="F28" s="958">
        <v>5090.597670000001</v>
      </c>
      <c r="G28" s="958">
        <v>5724.1748100000004</v>
      </c>
      <c r="H28" s="958">
        <v>6205.4249799999998</v>
      </c>
      <c r="I28" s="606">
        <f>(H28-B28)/B28</f>
        <v>0.4397278997146758</v>
      </c>
      <c r="J28" s="1349"/>
      <c r="L28" s="1368"/>
    </row>
    <row r="29" spans="1:12" x14ac:dyDescent="0.2">
      <c r="A29" s="626" t="s">
        <v>1166</v>
      </c>
      <c r="B29" s="958">
        <v>7215.1589199999989</v>
      </c>
      <c r="C29" s="958">
        <v>1845.7211099999995</v>
      </c>
      <c r="D29" s="958">
        <v>3508.9161900000004</v>
      </c>
      <c r="E29" s="958">
        <v>5840.0437199999997</v>
      </c>
      <c r="F29" s="958">
        <v>6500.7400400000006</v>
      </c>
      <c r="G29" s="958">
        <v>7293.5277100000012</v>
      </c>
      <c r="H29" s="958">
        <v>8170.3727800000006</v>
      </c>
      <c r="I29" s="605">
        <f t="shared" ref="I29:I39" si="1">(H29-B29)/B29</f>
        <v>0.1323898573255545</v>
      </c>
      <c r="J29" s="1349"/>
      <c r="L29" s="1368"/>
    </row>
    <row r="30" spans="1:12" x14ac:dyDescent="0.2">
      <c r="A30" s="626" t="s">
        <v>745</v>
      </c>
      <c r="B30" s="958">
        <v>1021.4075400000002</v>
      </c>
      <c r="C30" s="958">
        <v>151.62069</v>
      </c>
      <c r="D30" s="958">
        <v>350.24754000000001</v>
      </c>
      <c r="E30" s="958">
        <v>705.05135999999982</v>
      </c>
      <c r="F30" s="958">
        <v>799.60333000000003</v>
      </c>
      <c r="G30" s="958">
        <v>811.38564000000008</v>
      </c>
      <c r="H30" s="958">
        <v>812.47874000000002</v>
      </c>
      <c r="I30" s="605">
        <f t="shared" si="1"/>
        <v>-0.20454989004682705</v>
      </c>
      <c r="J30" s="1349"/>
      <c r="L30" s="1368"/>
    </row>
    <row r="31" spans="1:12" x14ac:dyDescent="0.2">
      <c r="A31" s="626" t="s">
        <v>30</v>
      </c>
      <c r="B31" s="958">
        <v>2232.8706799999995</v>
      </c>
      <c r="C31" s="958">
        <v>387.32314999999988</v>
      </c>
      <c r="D31" s="958">
        <v>786.76178000000004</v>
      </c>
      <c r="E31" s="958">
        <v>1151.66769</v>
      </c>
      <c r="F31" s="958">
        <v>1264.5890600000002</v>
      </c>
      <c r="G31" s="958">
        <v>1366.3383999999999</v>
      </c>
      <c r="H31" s="958">
        <v>1514.5721600000002</v>
      </c>
      <c r="I31" s="605">
        <f t="shared" si="1"/>
        <v>-0.32169284429853301</v>
      </c>
      <c r="J31" s="1349"/>
      <c r="L31" s="1368"/>
    </row>
    <row r="32" spans="1:12" x14ac:dyDescent="0.2">
      <c r="A32" s="626" t="s">
        <v>1427</v>
      </c>
      <c r="B32" s="958">
        <v>1984.5216499999999</v>
      </c>
      <c r="C32" s="958">
        <v>533.8828400000001</v>
      </c>
      <c r="D32" s="958">
        <v>1766.0668599999999</v>
      </c>
      <c r="E32" s="958">
        <v>2117.3552400000003</v>
      </c>
      <c r="F32" s="958">
        <v>2839.3051600000003</v>
      </c>
      <c r="G32" s="958">
        <v>2943.1224999999999</v>
      </c>
      <c r="H32" s="958">
        <v>3402.9590699999994</v>
      </c>
      <c r="I32" s="605">
        <f t="shared" si="1"/>
        <v>0.71475028755670145</v>
      </c>
      <c r="J32" s="1349"/>
      <c r="L32" s="1368"/>
    </row>
    <row r="33" spans="1:12" x14ac:dyDescent="0.2">
      <c r="A33" s="626" t="s">
        <v>73</v>
      </c>
      <c r="B33" s="958">
        <v>4725.4636799999998</v>
      </c>
      <c r="C33" s="958">
        <v>869.21519000000012</v>
      </c>
      <c r="D33" s="958">
        <v>1981.7481600000001</v>
      </c>
      <c r="E33" s="958">
        <v>2953.6172500000011</v>
      </c>
      <c r="F33" s="958">
        <v>3124.21477</v>
      </c>
      <c r="G33" s="958">
        <v>3817.5115199999996</v>
      </c>
      <c r="H33" s="958">
        <v>3975.9729199999992</v>
      </c>
      <c r="I33" s="605">
        <f t="shared" si="1"/>
        <v>-0.15860681845299901</v>
      </c>
      <c r="J33" s="1349"/>
      <c r="L33" s="1368"/>
    </row>
    <row r="34" spans="1:12" x14ac:dyDescent="0.2">
      <c r="A34" s="626" t="s">
        <v>565</v>
      </c>
      <c r="B34" s="958">
        <v>1689.6920300000002</v>
      </c>
      <c r="C34" s="958">
        <v>630.31930999999997</v>
      </c>
      <c r="D34" s="958">
        <v>664.54393999999991</v>
      </c>
      <c r="E34" s="958">
        <v>1633.2516499999999</v>
      </c>
      <c r="F34" s="958">
        <v>1802.5650099999998</v>
      </c>
      <c r="G34" s="958">
        <v>2089.6163499999998</v>
      </c>
      <c r="H34" s="958">
        <v>2097.1471700000002</v>
      </c>
      <c r="I34" s="605">
        <f t="shared" si="1"/>
        <v>0.24114165940641857</v>
      </c>
      <c r="J34" s="1349"/>
      <c r="L34" s="1368"/>
    </row>
    <row r="35" spans="1:12" x14ac:dyDescent="0.2">
      <c r="A35" s="626" t="s">
        <v>1170</v>
      </c>
      <c r="B35" s="958">
        <v>1627.0646100000001</v>
      </c>
      <c r="C35" s="958">
        <v>592.43776000000003</v>
      </c>
      <c r="D35" s="958">
        <v>1538.5091399999997</v>
      </c>
      <c r="E35" s="958">
        <v>2000.4918299999999</v>
      </c>
      <c r="F35" s="958">
        <v>2097.4939899999999</v>
      </c>
      <c r="G35" s="958">
        <v>2292.2269299999998</v>
      </c>
      <c r="H35" s="958">
        <v>2447.4333200000001</v>
      </c>
      <c r="I35" s="605">
        <f t="shared" si="1"/>
        <v>0.50420168010414779</v>
      </c>
      <c r="J35" s="1349"/>
      <c r="L35" s="1368"/>
    </row>
    <row r="36" spans="1:12" x14ac:dyDescent="0.2">
      <c r="A36" s="626" t="s">
        <v>416</v>
      </c>
      <c r="B36" s="958">
        <v>724.38466999999991</v>
      </c>
      <c r="C36" s="958">
        <v>2410.2611299999999</v>
      </c>
      <c r="D36" s="958">
        <v>2890.8178599999997</v>
      </c>
      <c r="E36" s="958">
        <v>2990.8530000000001</v>
      </c>
      <c r="F36" s="958">
        <v>2989.9981299999999</v>
      </c>
      <c r="G36" s="958">
        <v>2986.4878400000002</v>
      </c>
      <c r="H36" s="958">
        <v>3013.0177899999999</v>
      </c>
      <c r="I36" s="605">
        <f t="shared" si="1"/>
        <v>3.1594168330481098</v>
      </c>
      <c r="J36" s="1349"/>
      <c r="L36" s="1368"/>
    </row>
    <row r="37" spans="1:12" s="41" customFormat="1" x14ac:dyDescent="0.2">
      <c r="A37" s="626" t="s">
        <v>1336</v>
      </c>
      <c r="B37" s="958">
        <v>7553.9721399999989</v>
      </c>
      <c r="C37" s="958">
        <v>1024.3435899999999</v>
      </c>
      <c r="D37" s="958">
        <v>2061.9868999999999</v>
      </c>
      <c r="E37" s="958">
        <v>2156.6173600000002</v>
      </c>
      <c r="F37" s="958">
        <v>2175.7977099999994</v>
      </c>
      <c r="G37" s="958">
        <v>2185.4877499999998</v>
      </c>
      <c r="H37" s="958">
        <v>2199.6227399999998</v>
      </c>
      <c r="I37" s="605">
        <f t="shared" si="1"/>
        <v>-0.70881243679037453</v>
      </c>
      <c r="J37" s="1349"/>
      <c r="L37" s="1368"/>
    </row>
    <row r="38" spans="1:12" s="41" customFormat="1" x14ac:dyDescent="0.2">
      <c r="A38" s="626" t="s">
        <v>109</v>
      </c>
      <c r="B38" s="958">
        <v>5321.6799900000015</v>
      </c>
      <c r="C38" s="958">
        <v>1600.89769</v>
      </c>
      <c r="D38" s="958">
        <v>3146.4158199999993</v>
      </c>
      <c r="E38" s="958">
        <v>4523.0047699999996</v>
      </c>
      <c r="F38" s="958">
        <v>4901.66608</v>
      </c>
      <c r="G38" s="958">
        <v>5316.7650600000006</v>
      </c>
      <c r="H38" s="958">
        <v>5813.4407300000003</v>
      </c>
      <c r="I38" s="605">
        <f t="shared" si="1"/>
        <v>9.2407048323850577E-2</v>
      </c>
      <c r="J38" s="1349"/>
      <c r="L38" s="1368"/>
    </row>
    <row r="39" spans="1:12" s="41" customFormat="1" ht="13.5" thickBot="1" x14ac:dyDescent="0.25">
      <c r="A39" s="626" t="s">
        <v>35</v>
      </c>
      <c r="B39" s="958">
        <v>3411.788</v>
      </c>
      <c r="C39" s="958">
        <v>970.66269</v>
      </c>
      <c r="D39" s="958">
        <v>1913.6816799999997</v>
      </c>
      <c r="E39" s="958">
        <v>2575.1719799999996</v>
      </c>
      <c r="F39" s="958">
        <v>2887.5778600000003</v>
      </c>
      <c r="G39" s="958">
        <v>3105.9458699999996</v>
      </c>
      <c r="H39" s="958">
        <v>3667.7342800000001</v>
      </c>
      <c r="I39" s="605">
        <f t="shared" si="1"/>
        <v>7.5018225047980738E-2</v>
      </c>
      <c r="J39" s="1349"/>
      <c r="L39" s="1368"/>
    </row>
    <row r="40" spans="1:12" ht="15" thickBot="1" x14ac:dyDescent="0.25">
      <c r="A40" s="628" t="s">
        <v>890</v>
      </c>
      <c r="B40" s="629">
        <v>41818.141250000001</v>
      </c>
      <c r="C40" s="629">
        <v>12274.071709999998</v>
      </c>
      <c r="D40" s="629">
        <v>23740.322269999997</v>
      </c>
      <c r="E40" s="629">
        <v>33037.656059999994</v>
      </c>
      <c r="F40" s="629">
        <v>36474.148809999999</v>
      </c>
      <c r="G40" s="629">
        <v>39932.590380000009</v>
      </c>
      <c r="H40" s="629">
        <v>43320.176680000004</v>
      </c>
      <c r="I40" s="630">
        <f>(H40-B40)/B40</f>
        <v>3.5918273388107692E-2</v>
      </c>
      <c r="J40" s="1349"/>
      <c r="L40" s="1369"/>
    </row>
    <row r="41" spans="1:12" ht="3.75" customHeight="1" x14ac:dyDescent="0.2">
      <c r="A41" s="114"/>
      <c r="B41" s="631"/>
      <c r="C41" s="631"/>
      <c r="D41" s="631"/>
      <c r="E41" s="631"/>
      <c r="F41" s="631"/>
      <c r="G41" s="631"/>
      <c r="H41" s="631"/>
      <c r="I41" s="632"/>
    </row>
    <row r="42" spans="1:12" x14ac:dyDescent="0.2">
      <c r="A42" s="102" t="s">
        <v>1111</v>
      </c>
      <c r="B42" s="102"/>
      <c r="C42" s="102"/>
      <c r="D42" s="102"/>
      <c r="E42" s="102"/>
      <c r="F42" s="102"/>
      <c r="G42" s="102"/>
      <c r="H42" s="117"/>
      <c r="I42" s="102"/>
    </row>
    <row r="43" spans="1:12" ht="11.25" customHeight="1" x14ac:dyDescent="0.2">
      <c r="A43" s="610" t="s">
        <v>1359</v>
      </c>
      <c r="B43" s="635"/>
      <c r="C43" s="635"/>
      <c r="D43" s="635"/>
      <c r="E43" s="635"/>
      <c r="F43" s="635"/>
      <c r="G43" s="635"/>
      <c r="H43" s="635"/>
      <c r="I43" s="635"/>
    </row>
    <row r="44" spans="1:12" ht="15.75" x14ac:dyDescent="0.25">
      <c r="A44" s="1939" t="s">
        <v>749</v>
      </c>
      <c r="B44" s="1939"/>
      <c r="C44" s="1939"/>
      <c r="D44" s="1939"/>
      <c r="E44" s="1939"/>
      <c r="F44" s="1939"/>
      <c r="G44" s="1939"/>
      <c r="H44" s="1939"/>
      <c r="I44" s="1939"/>
    </row>
    <row r="45" spans="1:12" ht="15.75" x14ac:dyDescent="0.25">
      <c r="A45" s="2190" t="s">
        <v>2312</v>
      </c>
      <c r="B45" s="2190"/>
      <c r="C45" s="2190"/>
      <c r="D45" s="2190"/>
      <c r="E45" s="2190"/>
      <c r="F45" s="2190"/>
      <c r="G45" s="2190"/>
      <c r="H45" s="2190"/>
      <c r="I45" s="2190"/>
    </row>
    <row r="46" spans="1:12" ht="15.75" x14ac:dyDescent="0.25">
      <c r="A46" s="1939" t="s">
        <v>721</v>
      </c>
      <c r="B46" s="1939"/>
      <c r="C46" s="1939"/>
      <c r="D46" s="1939"/>
      <c r="E46" s="1939"/>
      <c r="F46" s="1939"/>
      <c r="G46" s="1939"/>
      <c r="H46" s="1939"/>
      <c r="I46" s="1939"/>
    </row>
    <row r="47" spans="1:12" ht="4.5" customHeight="1" thickBot="1" x14ac:dyDescent="0.25">
      <c r="A47" s="639"/>
      <c r="B47" s="640"/>
      <c r="C47" s="641"/>
      <c r="D47" s="640"/>
      <c r="E47" s="640"/>
      <c r="F47" s="640"/>
      <c r="G47" s="640"/>
      <c r="H47" s="640"/>
      <c r="I47" s="640"/>
    </row>
    <row r="48" spans="1:12" ht="26.25" thickBot="1" x14ac:dyDescent="0.25">
      <c r="A48" s="637" t="s">
        <v>744</v>
      </c>
      <c r="B48" s="86">
        <v>44896</v>
      </c>
      <c r="C48" s="86">
        <v>44986</v>
      </c>
      <c r="D48" s="86">
        <v>45078</v>
      </c>
      <c r="E48" s="86">
        <v>45170</v>
      </c>
      <c r="F48" s="86">
        <v>45200</v>
      </c>
      <c r="G48" s="86">
        <v>45231</v>
      </c>
      <c r="H48" s="86">
        <v>45261</v>
      </c>
      <c r="I48" s="625" t="s">
        <v>723</v>
      </c>
    </row>
    <row r="49" spans="1:12" x14ac:dyDescent="0.2">
      <c r="A49" s="642" t="s">
        <v>89</v>
      </c>
      <c r="B49" s="643">
        <v>11672.640420000002</v>
      </c>
      <c r="C49" s="643">
        <v>1497.4772500000004</v>
      </c>
      <c r="D49" s="643">
        <v>3541.2148300000003</v>
      </c>
      <c r="E49" s="643">
        <v>4834.1540800000002</v>
      </c>
      <c r="F49" s="643">
        <v>5560.2173900000007</v>
      </c>
      <c r="G49" s="643">
        <v>36006.248880000014</v>
      </c>
      <c r="H49" s="719">
        <v>36637.068369999986</v>
      </c>
      <c r="I49" s="606">
        <f>(H49-B49)/B49</f>
        <v>2.1387130119442146</v>
      </c>
      <c r="J49" s="1349"/>
      <c r="L49" s="1368"/>
    </row>
    <row r="50" spans="1:12" x14ac:dyDescent="0.2">
      <c r="A50" s="642" t="s">
        <v>1166</v>
      </c>
      <c r="B50" s="643">
        <v>9577.7610199999999</v>
      </c>
      <c r="C50" s="643">
        <v>1882.5855499999998</v>
      </c>
      <c r="D50" s="643">
        <v>4483.6553200000017</v>
      </c>
      <c r="E50" s="643">
        <v>7356.9153499999984</v>
      </c>
      <c r="F50" s="643">
        <v>8211.3013900000005</v>
      </c>
      <c r="G50" s="643">
        <v>9187.8533400000015</v>
      </c>
      <c r="H50" s="643">
        <v>9954.0942000000014</v>
      </c>
      <c r="I50" s="605">
        <f t="shared" ref="I50:I61" si="2">(H50-B50)/B50</f>
        <v>3.929239612620878E-2</v>
      </c>
      <c r="J50" s="1349"/>
      <c r="L50" s="1368"/>
    </row>
    <row r="51" spans="1:12" x14ac:dyDescent="0.2">
      <c r="A51" s="642" t="s">
        <v>745</v>
      </c>
      <c r="B51" s="643">
        <v>3232.88816</v>
      </c>
      <c r="C51" s="643">
        <v>612.61006000000009</v>
      </c>
      <c r="D51" s="643">
        <v>-666.51681999999846</v>
      </c>
      <c r="E51" s="643">
        <v>3482.1032700000014</v>
      </c>
      <c r="F51" s="643">
        <v>20328.29682</v>
      </c>
      <c r="G51" s="643">
        <v>20304.410960000008</v>
      </c>
      <c r="H51" s="643">
        <v>20837.51772</v>
      </c>
      <c r="I51" s="605">
        <f t="shared" si="2"/>
        <v>5.4454805389865397</v>
      </c>
      <c r="J51" s="1349"/>
      <c r="L51" s="1368"/>
    </row>
    <row r="52" spans="1:12" x14ac:dyDescent="0.2">
      <c r="A52" s="642" t="s">
        <v>30</v>
      </c>
      <c r="B52" s="643">
        <v>13734.914859999999</v>
      </c>
      <c r="C52" s="643">
        <v>2007.9389400000005</v>
      </c>
      <c r="D52" s="643">
        <v>5318.6312099999986</v>
      </c>
      <c r="E52" s="643">
        <v>9857.2106199999998</v>
      </c>
      <c r="F52" s="643">
        <v>8862.1351200000026</v>
      </c>
      <c r="G52" s="643">
        <v>9857.7231299999949</v>
      </c>
      <c r="H52" s="643">
        <v>10327.98307</v>
      </c>
      <c r="I52" s="605">
        <f t="shared" si="2"/>
        <v>-0.2480489922745687</v>
      </c>
      <c r="J52" s="1349"/>
      <c r="L52" s="1368"/>
    </row>
    <row r="53" spans="1:12" x14ac:dyDescent="0.2">
      <c r="A53" s="642" t="s">
        <v>1427</v>
      </c>
      <c r="B53" s="643">
        <v>57703.667000000023</v>
      </c>
      <c r="C53" s="643">
        <v>-356.5383799999999</v>
      </c>
      <c r="D53" s="643">
        <v>5875.2573499999999</v>
      </c>
      <c r="E53" s="643">
        <v>8530.036420000004</v>
      </c>
      <c r="F53" s="643">
        <v>9850.328019999999</v>
      </c>
      <c r="G53" s="643">
        <v>12130.164830000002</v>
      </c>
      <c r="H53" s="719">
        <v>12615.706210000004</v>
      </c>
      <c r="I53" s="605">
        <f t="shared" si="2"/>
        <v>-0.78137080594895292</v>
      </c>
      <c r="J53" s="1349"/>
      <c r="L53" s="1368"/>
    </row>
    <row r="54" spans="1:12" x14ac:dyDescent="0.2">
      <c r="A54" s="642" t="s">
        <v>73</v>
      </c>
      <c r="B54" s="643">
        <v>19689.137310000002</v>
      </c>
      <c r="C54" s="643">
        <v>3081.5626600000001</v>
      </c>
      <c r="D54" s="643">
        <v>6327.540390000001</v>
      </c>
      <c r="E54" s="643">
        <v>9731.1082800000004</v>
      </c>
      <c r="F54" s="643">
        <v>10692.780200000001</v>
      </c>
      <c r="G54" s="643">
        <v>11849.878220000001</v>
      </c>
      <c r="H54" s="643">
        <v>10869.831270000001</v>
      </c>
      <c r="I54" s="605">
        <f t="shared" si="2"/>
        <v>-0.44792749936894011</v>
      </c>
      <c r="J54" s="1349"/>
      <c r="L54" s="1368"/>
    </row>
    <row r="55" spans="1:12" x14ac:dyDescent="0.2">
      <c r="A55" s="642" t="s">
        <v>565</v>
      </c>
      <c r="B55" s="643">
        <v>15880.484180000001</v>
      </c>
      <c r="C55" s="643">
        <v>707.68704999999989</v>
      </c>
      <c r="D55" s="643">
        <v>670.93148999999994</v>
      </c>
      <c r="E55" s="643">
        <v>167.56473999999974</v>
      </c>
      <c r="F55" s="643">
        <v>337.24245999999994</v>
      </c>
      <c r="G55" s="643">
        <v>631.4456799999997</v>
      </c>
      <c r="H55" s="643">
        <v>676.71957000000032</v>
      </c>
      <c r="I55" s="605">
        <f t="shared" si="2"/>
        <v>-0.95738671678208231</v>
      </c>
      <c r="J55" s="1349"/>
      <c r="L55" s="1368"/>
    </row>
    <row r="56" spans="1:12" x14ac:dyDescent="0.2">
      <c r="A56" s="642" t="s">
        <v>1170</v>
      </c>
      <c r="B56" s="643">
        <v>20282.862300000001</v>
      </c>
      <c r="C56" s="643">
        <v>1452.5841499999999</v>
      </c>
      <c r="D56" s="643">
        <v>2485.0874199999994</v>
      </c>
      <c r="E56" s="643">
        <v>3836.4607000000001</v>
      </c>
      <c r="F56" s="643">
        <v>4186.029129999999</v>
      </c>
      <c r="G56" s="643">
        <v>5067.0158599999995</v>
      </c>
      <c r="H56" s="643">
        <v>5317.7730700000011</v>
      </c>
      <c r="I56" s="605">
        <f t="shared" si="2"/>
        <v>-0.73781939692012799</v>
      </c>
      <c r="J56" s="1349"/>
      <c r="L56" s="1368"/>
    </row>
    <row r="57" spans="1:12" x14ac:dyDescent="0.2">
      <c r="A57" s="642" t="s">
        <v>416</v>
      </c>
      <c r="B57" s="643">
        <v>2614.4078999999992</v>
      </c>
      <c r="C57" s="643">
        <v>2508.2630299999996</v>
      </c>
      <c r="D57" s="643">
        <v>3101.5380800000003</v>
      </c>
      <c r="E57" s="643">
        <v>21.588580000000075</v>
      </c>
      <c r="F57" s="643">
        <v>83.046399999999437</v>
      </c>
      <c r="G57" s="643">
        <v>83.631509999999778</v>
      </c>
      <c r="H57" s="643">
        <v>79.705860000000342</v>
      </c>
      <c r="I57" s="605">
        <f t="shared" si="2"/>
        <v>-0.9695128445718052</v>
      </c>
      <c r="J57" s="1349"/>
      <c r="L57" s="1368"/>
    </row>
    <row r="58" spans="1:12" s="41" customFormat="1" x14ac:dyDescent="0.2">
      <c r="A58" s="626" t="s">
        <v>1336</v>
      </c>
      <c r="B58" s="643">
        <v>8828.8723699999991</v>
      </c>
      <c r="C58" s="643">
        <v>1470.5932499999999</v>
      </c>
      <c r="D58" s="643">
        <v>2625.44211</v>
      </c>
      <c r="E58" s="643">
        <v>2822.1609100000001</v>
      </c>
      <c r="F58" s="643">
        <v>2875.7153499999995</v>
      </c>
      <c r="G58" s="719">
        <v>2654.3697199999997</v>
      </c>
      <c r="H58" s="719">
        <v>2423.0086899999997</v>
      </c>
      <c r="I58" s="605">
        <f t="shared" si="2"/>
        <v>-0.72555853245390156</v>
      </c>
      <c r="J58" s="1349"/>
      <c r="L58" s="1368"/>
    </row>
    <row r="59" spans="1:12" s="41" customFormat="1" x14ac:dyDescent="0.2">
      <c r="A59" s="642" t="s">
        <v>109</v>
      </c>
      <c r="B59" s="643">
        <v>11756.432309999998</v>
      </c>
      <c r="C59" s="643">
        <v>1571.8483100000003</v>
      </c>
      <c r="D59" s="643">
        <v>3267.2129299999988</v>
      </c>
      <c r="E59" s="643">
        <v>4717.7775300000003</v>
      </c>
      <c r="F59" s="643">
        <v>6274.6914999999999</v>
      </c>
      <c r="G59" s="643">
        <v>6018.2266100000006</v>
      </c>
      <c r="H59" s="643">
        <v>6918.7832899999994</v>
      </c>
      <c r="I59" s="605">
        <f t="shared" si="2"/>
        <v>-0.41148954822672729</v>
      </c>
      <c r="J59" s="1349"/>
      <c r="L59" s="1368"/>
    </row>
    <row r="60" spans="1:12" s="41" customFormat="1" ht="13.5" thickBot="1" x14ac:dyDescent="0.25">
      <c r="A60" s="644" t="s">
        <v>35</v>
      </c>
      <c r="B60" s="643">
        <v>6927.1209100000005</v>
      </c>
      <c r="C60" s="643">
        <v>1695.0703799999997</v>
      </c>
      <c r="D60" s="643">
        <v>2523.5235299999999</v>
      </c>
      <c r="E60" s="643">
        <v>3851.1998900000008</v>
      </c>
      <c r="F60" s="643">
        <v>4318.6598400000003</v>
      </c>
      <c r="G60" s="643">
        <v>4640.5488800000003</v>
      </c>
      <c r="H60" s="643">
        <v>5361.6956200000013</v>
      </c>
      <c r="I60" s="605">
        <f>(H60-B60)/B60</f>
        <v>-0.22598498139972542</v>
      </c>
      <c r="J60" s="1349"/>
      <c r="L60" s="1368"/>
    </row>
    <row r="61" spans="1:12" ht="15" thickBot="1" x14ac:dyDescent="0.25">
      <c r="A61" s="628" t="s">
        <v>890</v>
      </c>
      <c r="B61" s="645">
        <v>181901.18874000004</v>
      </c>
      <c r="C61" s="645">
        <v>18131.682250000002</v>
      </c>
      <c r="D61" s="645">
        <v>39553.51784</v>
      </c>
      <c r="E61" s="645">
        <v>59208.280370000015</v>
      </c>
      <c r="F61" s="645">
        <v>81580.443620000005</v>
      </c>
      <c r="G61" s="645">
        <v>118431.51762000004</v>
      </c>
      <c r="H61" s="645">
        <v>122019.88693999998</v>
      </c>
      <c r="I61" s="630">
        <f t="shared" si="2"/>
        <v>-0.32919686899677841</v>
      </c>
      <c r="J61" s="1349"/>
      <c r="L61" s="1368"/>
    </row>
    <row r="62" spans="1:12" ht="4.5" customHeight="1" x14ac:dyDescent="0.2">
      <c r="A62" s="114"/>
      <c r="B62" s="631"/>
      <c r="C62" s="631"/>
      <c r="D62" s="631"/>
      <c r="E62" s="631"/>
      <c r="F62" s="631"/>
      <c r="G62" s="631"/>
      <c r="H62" s="631"/>
      <c r="I62" s="632"/>
    </row>
    <row r="63" spans="1:12" x14ac:dyDescent="0.2">
      <c r="A63" s="102" t="s">
        <v>1111</v>
      </c>
      <c r="B63" s="102"/>
      <c r="C63" s="102"/>
      <c r="D63" s="102"/>
      <c r="E63" s="102"/>
      <c r="F63" s="102"/>
      <c r="G63" s="102"/>
      <c r="H63" s="117"/>
      <c r="I63" s="102"/>
    </row>
    <row r="64" spans="1:12" x14ac:dyDescent="0.2">
      <c r="A64" s="610" t="s">
        <v>1359</v>
      </c>
      <c r="B64" s="101"/>
      <c r="C64" s="101"/>
      <c r="D64" s="101"/>
      <c r="E64" s="101"/>
      <c r="F64" s="101"/>
      <c r="G64" s="101"/>
      <c r="H64" s="101"/>
      <c r="I64" s="101"/>
    </row>
    <row r="65" spans="1:1" x14ac:dyDescent="0.2">
      <c r="A65" s="583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I7" sqref="I7"/>
    </sheetView>
  </sheetViews>
  <sheetFormatPr baseColWidth="10" defaultColWidth="11.42578125" defaultRowHeight="15" x14ac:dyDescent="0.25"/>
  <cols>
    <col min="1" max="1" width="18.85546875" style="1296" customWidth="1"/>
    <col min="2" max="2" width="18.7109375" style="1296" customWidth="1"/>
    <col min="3" max="3" width="2" style="1296" bestFit="1" customWidth="1"/>
    <col min="4" max="4" width="19.5703125" style="1296" bestFit="1" customWidth="1"/>
    <col min="5" max="5" width="2" style="1296" bestFit="1" customWidth="1"/>
    <col min="6" max="6" width="18.85546875" style="1296" customWidth="1"/>
    <col min="7" max="7" width="11.42578125" style="1296"/>
    <col min="8" max="8" width="13.140625" style="1296" bestFit="1" customWidth="1"/>
    <col min="9" max="16384" width="11.42578125" style="1296"/>
  </cols>
  <sheetData>
    <row r="1" spans="1:6" ht="18.75" x14ac:dyDescent="0.3">
      <c r="A1" s="2192" t="s">
        <v>2040</v>
      </c>
      <c r="B1" s="2193"/>
      <c r="C1" s="2193"/>
      <c r="D1" s="2193"/>
      <c r="E1" s="2193"/>
      <c r="F1" s="2194"/>
    </row>
    <row r="2" spans="1:6" ht="15.75" x14ac:dyDescent="0.25">
      <c r="A2" s="2195" t="s">
        <v>2312</v>
      </c>
      <c r="B2" s="2196"/>
      <c r="C2" s="2196"/>
      <c r="D2" s="2196"/>
      <c r="E2" s="2196"/>
      <c r="F2" s="2197"/>
    </row>
    <row r="3" spans="1:6" x14ac:dyDescent="0.25">
      <c r="A3" s="2198" t="s">
        <v>2041</v>
      </c>
      <c r="B3" s="2199"/>
      <c r="C3" s="2199"/>
      <c r="D3" s="2199"/>
      <c r="E3" s="2199"/>
      <c r="F3" s="2200"/>
    </row>
    <row r="4" spans="1:6" ht="8.25" customHeight="1" x14ac:dyDescent="0.25">
      <c r="A4" s="1297"/>
      <c r="B4" s="1298"/>
      <c r="C4" s="1298"/>
      <c r="D4" s="1299"/>
      <c r="E4" s="1299"/>
      <c r="F4" s="1300"/>
    </row>
    <row r="5" spans="1:6" x14ac:dyDescent="0.25">
      <c r="A5" s="1301" t="s">
        <v>2042</v>
      </c>
      <c r="B5" s="1302" t="s">
        <v>2043</v>
      </c>
      <c r="C5" s="1303"/>
      <c r="D5" s="1302" t="s">
        <v>2044</v>
      </c>
      <c r="E5" s="1304"/>
      <c r="F5" s="1305" t="s">
        <v>890</v>
      </c>
    </row>
    <row r="6" spans="1:6" x14ac:dyDescent="0.25">
      <c r="A6" s="1306" t="s">
        <v>2045</v>
      </c>
      <c r="B6" s="1307">
        <v>98187.002188800019</v>
      </c>
      <c r="C6" s="1308"/>
      <c r="D6" s="1307">
        <v>818024.81819520006</v>
      </c>
      <c r="E6" s="1308" t="s">
        <v>2046</v>
      </c>
      <c r="F6" s="1309">
        <f>+D6+B6</f>
        <v>916211.82038400008</v>
      </c>
    </row>
    <row r="7" spans="1:6" x14ac:dyDescent="0.25">
      <c r="A7" s="1306" t="s">
        <v>854</v>
      </c>
      <c r="B7" s="1307">
        <v>8841.8776669999988</v>
      </c>
      <c r="C7" s="1310" t="s">
        <v>2046</v>
      </c>
      <c r="D7" s="1307">
        <v>2910149.9707209999</v>
      </c>
      <c r="E7" s="1308" t="s">
        <v>2046</v>
      </c>
      <c r="F7" s="1309">
        <f t="shared" ref="F7:F17" si="0">+D7+B7</f>
        <v>2918991.8483879999</v>
      </c>
    </row>
    <row r="8" spans="1:6" x14ac:dyDescent="0.25">
      <c r="A8" s="1306" t="s">
        <v>855</v>
      </c>
      <c r="B8" s="1307">
        <v>9682.5223726000004</v>
      </c>
      <c r="C8" s="1308"/>
      <c r="D8" s="1307">
        <v>4092359.9774988</v>
      </c>
      <c r="E8" s="1308"/>
      <c r="F8" s="1309">
        <f t="shared" si="0"/>
        <v>4102042.4998714002</v>
      </c>
    </row>
    <row r="9" spans="1:6" x14ac:dyDescent="0.25">
      <c r="A9" s="1306" t="s">
        <v>856</v>
      </c>
      <c r="B9" s="1307">
        <v>2898.2084095999999</v>
      </c>
      <c r="C9" s="1308"/>
      <c r="D9" s="1307">
        <v>1004718.7683596</v>
      </c>
      <c r="E9" s="1308" t="s">
        <v>2046</v>
      </c>
      <c r="F9" s="1309">
        <f t="shared" si="0"/>
        <v>1007616.9767691999</v>
      </c>
    </row>
    <row r="10" spans="1:6" x14ac:dyDescent="0.25">
      <c r="A10" s="1306" t="s">
        <v>857</v>
      </c>
      <c r="B10" s="1307">
        <v>8445.7003876000017</v>
      </c>
      <c r="C10" s="1308"/>
      <c r="D10" s="1307">
        <v>4380.85088</v>
      </c>
      <c r="E10" s="1307"/>
      <c r="F10" s="1309">
        <f t="shared" si="0"/>
        <v>12826.551267600002</v>
      </c>
    </row>
    <row r="11" spans="1:6" x14ac:dyDescent="0.25">
      <c r="A11" s="1306" t="s">
        <v>858</v>
      </c>
      <c r="B11" s="1307">
        <v>604.02615560000004</v>
      </c>
      <c r="C11" s="1308"/>
      <c r="D11" s="1307">
        <v>1188052.3493075999</v>
      </c>
      <c r="E11" s="1307"/>
      <c r="F11" s="1309">
        <f t="shared" si="0"/>
        <v>1188656.3754632</v>
      </c>
    </row>
    <row r="12" spans="1:6" x14ac:dyDescent="0.25">
      <c r="A12" s="1306" t="s">
        <v>859</v>
      </c>
      <c r="B12" s="1307">
        <v>5841.2694199999996</v>
      </c>
      <c r="C12" s="1310" t="s">
        <v>2046</v>
      </c>
      <c r="D12" s="1307">
        <v>5409669.5921519995</v>
      </c>
      <c r="E12" s="1308"/>
      <c r="F12" s="1309">
        <f t="shared" si="0"/>
        <v>5415510.8615719993</v>
      </c>
    </row>
    <row r="13" spans="1:6" x14ac:dyDescent="0.25">
      <c r="A13" s="1306" t="s">
        <v>860</v>
      </c>
      <c r="B13" s="1307">
        <v>16211.665464400001</v>
      </c>
      <c r="C13" s="1308"/>
      <c r="D13" s="1307">
        <v>4438721.9584036004</v>
      </c>
      <c r="E13" s="1308"/>
      <c r="F13" s="1309">
        <f t="shared" si="0"/>
        <v>4454933.6238680007</v>
      </c>
    </row>
    <row r="14" spans="1:6" x14ac:dyDescent="0.25">
      <c r="A14" s="1306" t="s">
        <v>861</v>
      </c>
      <c r="B14" s="1307">
        <v>6726.8324451999997</v>
      </c>
      <c r="C14" s="1308" t="s">
        <v>2046</v>
      </c>
      <c r="D14" s="1307">
        <v>881700.53046320006</v>
      </c>
      <c r="E14" s="1308" t="s">
        <v>2046</v>
      </c>
      <c r="F14" s="1309">
        <f t="shared" si="0"/>
        <v>888427.36290840001</v>
      </c>
    </row>
    <row r="15" spans="1:6" x14ac:dyDescent="0.25">
      <c r="A15" s="1306" t="s">
        <v>862</v>
      </c>
      <c r="B15" s="1307">
        <v>5802.9086429999998</v>
      </c>
      <c r="C15" s="1308"/>
      <c r="D15" s="1307">
        <v>248376.67053640002</v>
      </c>
      <c r="E15" s="1307"/>
      <c r="F15" s="1309">
        <f t="shared" si="0"/>
        <v>254179.57917940003</v>
      </c>
    </row>
    <row r="16" spans="1:6" x14ac:dyDescent="0.25">
      <c r="A16" s="1306" t="s">
        <v>863</v>
      </c>
      <c r="B16" s="1307">
        <v>1002.6803066</v>
      </c>
      <c r="C16" s="1308"/>
      <c r="D16" s="1307">
        <v>4574585.9238744006</v>
      </c>
      <c r="E16" s="1308" t="s">
        <v>2046</v>
      </c>
      <c r="F16" s="1309">
        <f t="shared" si="0"/>
        <v>4575588.604181001</v>
      </c>
    </row>
    <row r="17" spans="1:7" ht="15.75" thickBot="1" x14ac:dyDescent="0.3">
      <c r="A17" s="1306" t="s">
        <v>2047</v>
      </c>
      <c r="B17" s="1307">
        <v>54391.509758600005</v>
      </c>
      <c r="C17" s="1308"/>
      <c r="D17" s="1307">
        <v>6638399.0943914</v>
      </c>
      <c r="E17" s="1308"/>
      <c r="F17" s="1309">
        <f t="shared" si="0"/>
        <v>6692790.60415</v>
      </c>
    </row>
    <row r="18" spans="1:7" ht="15.75" thickBot="1" x14ac:dyDescent="0.3">
      <c r="A18" s="1311" t="s">
        <v>890</v>
      </c>
      <c r="B18" s="1509">
        <f>SUM(B6:B17)</f>
        <v>218636.20321900002</v>
      </c>
      <c r="C18" s="1509">
        <f t="shared" ref="C18:D18" si="1">SUM(C6:C17)</f>
        <v>0</v>
      </c>
      <c r="D18" s="1509">
        <f t="shared" si="1"/>
        <v>32209140.504783198</v>
      </c>
      <c r="E18" s="1312"/>
      <c r="F18" s="1313">
        <f>+D18+B18</f>
        <v>32427776.708002198</v>
      </c>
    </row>
    <row r="19" spans="1:7" ht="6.75" customHeight="1" x14ac:dyDescent="0.25">
      <c r="A19" s="1314"/>
      <c r="B19" s="1314"/>
      <c r="C19" s="1314"/>
      <c r="D19" s="1314"/>
      <c r="E19" s="1314"/>
      <c r="F19" s="1315"/>
    </row>
    <row r="20" spans="1:7" x14ac:dyDescent="0.25">
      <c r="A20" s="1316" t="s">
        <v>2048</v>
      </c>
      <c r="B20" s="1316"/>
      <c r="C20" s="1316"/>
      <c r="D20" s="1316"/>
      <c r="E20" s="1316"/>
      <c r="F20" s="1316"/>
    </row>
    <row r="21" spans="1:7" x14ac:dyDescent="0.25">
      <c r="A21" s="1316" t="s">
        <v>2049</v>
      </c>
      <c r="B21" s="1316"/>
      <c r="C21" s="1316"/>
      <c r="D21" s="1316"/>
      <c r="E21" s="1316"/>
      <c r="F21" s="1316"/>
    </row>
    <row r="22" spans="1:7" x14ac:dyDescent="0.25">
      <c r="A22" s="1316" t="s">
        <v>976</v>
      </c>
      <c r="B22" s="1316"/>
      <c r="C22" s="1316"/>
    </row>
    <row r="23" spans="1:7" x14ac:dyDescent="0.25">
      <c r="A23" s="1317"/>
      <c r="B23" s="1318"/>
      <c r="C23" s="1319"/>
      <c r="D23" s="1320"/>
      <c r="E23" s="1320"/>
      <c r="F23" s="1320"/>
      <c r="G23" s="1320"/>
    </row>
    <row r="24" spans="1:7" x14ac:dyDescent="0.25">
      <c r="A24" s="583"/>
      <c r="B24" s="1320"/>
      <c r="C24" s="1320"/>
      <c r="D24" s="1320"/>
      <c r="E24" s="1320"/>
      <c r="F24" s="1320"/>
      <c r="G24" s="1320"/>
    </row>
    <row r="25" spans="1:7" x14ac:dyDescent="0.25">
      <c r="A25" s="1320"/>
      <c r="B25" s="1320"/>
      <c r="C25" s="1320"/>
      <c r="D25" s="1320"/>
      <c r="E25" s="1320"/>
      <c r="F25" s="1320"/>
      <c r="G25" s="1320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7"/>
  <sheetViews>
    <sheetView zoomScale="70" zoomScaleNormal="70" workbookViewId="0">
      <selection activeCell="E19" sqref="E19"/>
    </sheetView>
  </sheetViews>
  <sheetFormatPr baseColWidth="10" defaultColWidth="9.140625" defaultRowHeight="15" x14ac:dyDescent="0.25"/>
  <cols>
    <col min="1" max="1" width="58.140625" style="741" customWidth="1"/>
    <col min="2" max="2" width="46" style="741" customWidth="1"/>
    <col min="3" max="3" width="65.7109375" style="741" customWidth="1"/>
    <col min="4" max="4" width="75" style="741" bestFit="1" customWidth="1"/>
    <col min="5" max="5" width="20.140625" style="741" bestFit="1" customWidth="1"/>
    <col min="6" max="6" width="15" style="741" bestFit="1" customWidth="1"/>
    <col min="7" max="7" width="16.7109375" style="741" bestFit="1" customWidth="1"/>
    <col min="8" max="8" width="18.7109375" style="741" bestFit="1" customWidth="1"/>
    <col min="9" max="9" width="16.7109375" style="741" bestFit="1" customWidth="1"/>
    <col min="10" max="10" width="15" style="741" bestFit="1" customWidth="1"/>
    <col min="11" max="11" width="16.7109375" style="741" bestFit="1" customWidth="1"/>
    <col min="12" max="12" width="22" style="741" bestFit="1" customWidth="1"/>
    <col min="13" max="13" width="16.7109375" style="741" bestFit="1" customWidth="1"/>
    <col min="14" max="14" width="22.42578125" style="741" bestFit="1" customWidth="1"/>
    <col min="15" max="15" width="16.7109375" style="741" bestFit="1" customWidth="1"/>
    <col min="16" max="16" width="13.85546875" style="741" bestFit="1" customWidth="1"/>
    <col min="17" max="17" width="16.140625" style="856" customWidth="1"/>
    <col min="18" max="256" width="11.42578125" style="741" customWidth="1"/>
    <col min="257" max="257" width="19.42578125" style="741" customWidth="1"/>
    <col min="258" max="258" width="11.42578125" style="741" customWidth="1"/>
    <col min="259" max="259" width="101.85546875" style="741" bestFit="1" customWidth="1"/>
    <col min="260" max="260" width="75" style="741" bestFit="1" customWidth="1"/>
    <col min="261" max="261" width="11.42578125" style="741" customWidth="1"/>
    <col min="262" max="262" width="15" style="741" bestFit="1" customWidth="1"/>
    <col min="263" max="263" width="21.7109375" style="741" bestFit="1" customWidth="1"/>
    <col min="264" max="264" width="18.7109375" style="741" bestFit="1" customWidth="1"/>
    <col min="265" max="265" width="13.42578125" style="741" bestFit="1" customWidth="1"/>
    <col min="266" max="266" width="15" style="741" bestFit="1" customWidth="1"/>
    <col min="267" max="267" width="13.42578125" style="741" bestFit="1" customWidth="1"/>
    <col min="268" max="268" width="22" style="741" bestFit="1" customWidth="1"/>
    <col min="269" max="269" width="13.42578125" style="741" bestFit="1" customWidth="1"/>
    <col min="270" max="270" width="15" style="741" bestFit="1" customWidth="1"/>
    <col min="271" max="271" width="13.42578125" style="741" bestFit="1" customWidth="1"/>
    <col min="272" max="272" width="11.7109375" style="741" bestFit="1" customWidth="1"/>
    <col min="273" max="273" width="16.140625" style="741" customWidth="1"/>
    <col min="274" max="512" width="11.42578125" style="741" customWidth="1"/>
    <col min="513" max="513" width="19.42578125" style="741" customWidth="1"/>
    <col min="514" max="514" width="11.42578125" style="741" customWidth="1"/>
    <col min="515" max="515" width="101.85546875" style="741" bestFit="1" customWidth="1"/>
    <col min="516" max="516" width="75" style="741" bestFit="1" customWidth="1"/>
    <col min="517" max="517" width="11.42578125" style="741" customWidth="1"/>
    <col min="518" max="518" width="15" style="741" bestFit="1" customWidth="1"/>
    <col min="519" max="519" width="21.7109375" style="741" bestFit="1" customWidth="1"/>
    <col min="520" max="520" width="18.7109375" style="741" bestFit="1" customWidth="1"/>
    <col min="521" max="521" width="13.42578125" style="741" bestFit="1" customWidth="1"/>
    <col min="522" max="522" width="15" style="741" bestFit="1" customWidth="1"/>
    <col min="523" max="523" width="13.42578125" style="741" bestFit="1" customWidth="1"/>
    <col min="524" max="524" width="22" style="741" bestFit="1" customWidth="1"/>
    <col min="525" max="525" width="13.42578125" style="741" bestFit="1" customWidth="1"/>
    <col min="526" max="526" width="15" style="741" bestFit="1" customWidth="1"/>
    <col min="527" max="527" width="13.42578125" style="741" bestFit="1" customWidth="1"/>
    <col min="528" max="528" width="11.7109375" style="741" bestFit="1" customWidth="1"/>
    <col min="529" max="529" width="16.140625" style="741" customWidth="1"/>
    <col min="530" max="768" width="11.42578125" style="741" customWidth="1"/>
    <col min="769" max="769" width="19.42578125" style="741" customWidth="1"/>
    <col min="770" max="770" width="11.42578125" style="741" customWidth="1"/>
    <col min="771" max="771" width="101.85546875" style="741" bestFit="1" customWidth="1"/>
    <col min="772" max="772" width="75" style="741" bestFit="1" customWidth="1"/>
    <col min="773" max="773" width="11.42578125" style="741" customWidth="1"/>
    <col min="774" max="774" width="15" style="741" bestFit="1" customWidth="1"/>
    <col min="775" max="775" width="21.7109375" style="741" bestFit="1" customWidth="1"/>
    <col min="776" max="776" width="18.7109375" style="741" bestFit="1" customWidth="1"/>
    <col min="777" max="777" width="13.42578125" style="741" bestFit="1" customWidth="1"/>
    <col min="778" max="778" width="15" style="741" bestFit="1" customWidth="1"/>
    <col min="779" max="779" width="13.42578125" style="741" bestFit="1" customWidth="1"/>
    <col min="780" max="780" width="22" style="741" bestFit="1" customWidth="1"/>
    <col min="781" max="781" width="13.42578125" style="741" bestFit="1" customWidth="1"/>
    <col min="782" max="782" width="15" style="741" bestFit="1" customWidth="1"/>
    <col min="783" max="783" width="13.42578125" style="741" bestFit="1" customWidth="1"/>
    <col min="784" max="784" width="11.7109375" style="741" bestFit="1" customWidth="1"/>
    <col min="785" max="785" width="16.140625" style="741" customWidth="1"/>
    <col min="786" max="1024" width="11.42578125" style="741" customWidth="1"/>
    <col min="1025" max="1025" width="19.42578125" style="741" customWidth="1"/>
    <col min="1026" max="1026" width="11.42578125" style="741" customWidth="1"/>
    <col min="1027" max="1027" width="101.85546875" style="741" bestFit="1" customWidth="1"/>
    <col min="1028" max="1028" width="75" style="741" bestFit="1" customWidth="1"/>
    <col min="1029" max="1029" width="11.42578125" style="741" customWidth="1"/>
    <col min="1030" max="1030" width="15" style="741" bestFit="1" customWidth="1"/>
    <col min="1031" max="1031" width="21.7109375" style="741" bestFit="1" customWidth="1"/>
    <col min="1032" max="1032" width="18.7109375" style="741" bestFit="1" customWidth="1"/>
    <col min="1033" max="1033" width="13.42578125" style="741" bestFit="1" customWidth="1"/>
    <col min="1034" max="1034" width="15" style="741" bestFit="1" customWidth="1"/>
    <col min="1035" max="1035" width="13.42578125" style="741" bestFit="1" customWidth="1"/>
    <col min="1036" max="1036" width="22" style="741" bestFit="1" customWidth="1"/>
    <col min="1037" max="1037" width="13.42578125" style="741" bestFit="1" customWidth="1"/>
    <col min="1038" max="1038" width="15" style="741" bestFit="1" customWidth="1"/>
    <col min="1039" max="1039" width="13.42578125" style="741" bestFit="1" customWidth="1"/>
    <col min="1040" max="1040" width="11.7109375" style="741" bestFit="1" customWidth="1"/>
    <col min="1041" max="1041" width="16.140625" style="741" customWidth="1"/>
    <col min="1042" max="1280" width="11.42578125" style="741" customWidth="1"/>
    <col min="1281" max="1281" width="19.42578125" style="741" customWidth="1"/>
    <col min="1282" max="1282" width="11.42578125" style="741" customWidth="1"/>
    <col min="1283" max="1283" width="101.85546875" style="741" bestFit="1" customWidth="1"/>
    <col min="1284" max="1284" width="75" style="741" bestFit="1" customWidth="1"/>
    <col min="1285" max="1285" width="11.42578125" style="741" customWidth="1"/>
    <col min="1286" max="1286" width="15" style="741" bestFit="1" customWidth="1"/>
    <col min="1287" max="1287" width="21.7109375" style="741" bestFit="1" customWidth="1"/>
    <col min="1288" max="1288" width="18.7109375" style="741" bestFit="1" customWidth="1"/>
    <col min="1289" max="1289" width="13.42578125" style="741" bestFit="1" customWidth="1"/>
    <col min="1290" max="1290" width="15" style="741" bestFit="1" customWidth="1"/>
    <col min="1291" max="1291" width="13.42578125" style="741" bestFit="1" customWidth="1"/>
    <col min="1292" max="1292" width="22" style="741" bestFit="1" customWidth="1"/>
    <col min="1293" max="1293" width="13.42578125" style="741" bestFit="1" customWidth="1"/>
    <col min="1294" max="1294" width="15" style="741" bestFit="1" customWidth="1"/>
    <col min="1295" max="1295" width="13.42578125" style="741" bestFit="1" customWidth="1"/>
    <col min="1296" max="1296" width="11.7109375" style="741" bestFit="1" customWidth="1"/>
    <col min="1297" max="1297" width="16.140625" style="741" customWidth="1"/>
    <col min="1298" max="1536" width="11.42578125" style="741" customWidth="1"/>
    <col min="1537" max="1537" width="19.42578125" style="741" customWidth="1"/>
    <col min="1538" max="1538" width="11.42578125" style="741" customWidth="1"/>
    <col min="1539" max="1539" width="101.85546875" style="741" bestFit="1" customWidth="1"/>
    <col min="1540" max="1540" width="75" style="741" bestFit="1" customWidth="1"/>
    <col min="1541" max="1541" width="11.42578125" style="741" customWidth="1"/>
    <col min="1542" max="1542" width="15" style="741" bestFit="1" customWidth="1"/>
    <col min="1543" max="1543" width="21.7109375" style="741" bestFit="1" customWidth="1"/>
    <col min="1544" max="1544" width="18.7109375" style="741" bestFit="1" customWidth="1"/>
    <col min="1545" max="1545" width="13.42578125" style="741" bestFit="1" customWidth="1"/>
    <col min="1546" max="1546" width="15" style="741" bestFit="1" customWidth="1"/>
    <col min="1547" max="1547" width="13.42578125" style="741" bestFit="1" customWidth="1"/>
    <col min="1548" max="1548" width="22" style="741" bestFit="1" customWidth="1"/>
    <col min="1549" max="1549" width="13.42578125" style="741" bestFit="1" customWidth="1"/>
    <col min="1550" max="1550" width="15" style="741" bestFit="1" customWidth="1"/>
    <col min="1551" max="1551" width="13.42578125" style="741" bestFit="1" customWidth="1"/>
    <col min="1552" max="1552" width="11.7109375" style="741" bestFit="1" customWidth="1"/>
    <col min="1553" max="1553" width="16.140625" style="741" customWidth="1"/>
    <col min="1554" max="1792" width="11.42578125" style="741" customWidth="1"/>
    <col min="1793" max="1793" width="19.42578125" style="741" customWidth="1"/>
    <col min="1794" max="1794" width="11.42578125" style="741" customWidth="1"/>
    <col min="1795" max="1795" width="101.85546875" style="741" bestFit="1" customWidth="1"/>
    <col min="1796" max="1796" width="75" style="741" bestFit="1" customWidth="1"/>
    <col min="1797" max="1797" width="11.42578125" style="741" customWidth="1"/>
    <col min="1798" max="1798" width="15" style="741" bestFit="1" customWidth="1"/>
    <col min="1799" max="1799" width="21.7109375" style="741" bestFit="1" customWidth="1"/>
    <col min="1800" max="1800" width="18.7109375" style="741" bestFit="1" customWidth="1"/>
    <col min="1801" max="1801" width="13.42578125" style="741" bestFit="1" customWidth="1"/>
    <col min="1802" max="1802" width="15" style="741" bestFit="1" customWidth="1"/>
    <col min="1803" max="1803" width="13.42578125" style="741" bestFit="1" customWidth="1"/>
    <col min="1804" max="1804" width="22" style="741" bestFit="1" customWidth="1"/>
    <col min="1805" max="1805" width="13.42578125" style="741" bestFit="1" customWidth="1"/>
    <col min="1806" max="1806" width="15" style="741" bestFit="1" customWidth="1"/>
    <col min="1807" max="1807" width="13.42578125" style="741" bestFit="1" customWidth="1"/>
    <col min="1808" max="1808" width="11.7109375" style="741" bestFit="1" customWidth="1"/>
    <col min="1809" max="1809" width="16.140625" style="741" customWidth="1"/>
    <col min="1810" max="2048" width="11.42578125" style="741" customWidth="1"/>
    <col min="2049" max="2049" width="19.42578125" style="741" customWidth="1"/>
    <col min="2050" max="2050" width="11.42578125" style="741" customWidth="1"/>
    <col min="2051" max="2051" width="101.85546875" style="741" bestFit="1" customWidth="1"/>
    <col min="2052" max="2052" width="75" style="741" bestFit="1" customWidth="1"/>
    <col min="2053" max="2053" width="11.42578125" style="741" customWidth="1"/>
    <col min="2054" max="2054" width="15" style="741" bestFit="1" customWidth="1"/>
    <col min="2055" max="2055" width="21.7109375" style="741" bestFit="1" customWidth="1"/>
    <col min="2056" max="2056" width="18.7109375" style="741" bestFit="1" customWidth="1"/>
    <col min="2057" max="2057" width="13.42578125" style="741" bestFit="1" customWidth="1"/>
    <col min="2058" max="2058" width="15" style="741" bestFit="1" customWidth="1"/>
    <col min="2059" max="2059" width="13.42578125" style="741" bestFit="1" customWidth="1"/>
    <col min="2060" max="2060" width="22" style="741" bestFit="1" customWidth="1"/>
    <col min="2061" max="2061" width="13.42578125" style="741" bestFit="1" customWidth="1"/>
    <col min="2062" max="2062" width="15" style="741" bestFit="1" customWidth="1"/>
    <col min="2063" max="2063" width="13.42578125" style="741" bestFit="1" customWidth="1"/>
    <col min="2064" max="2064" width="11.7109375" style="741" bestFit="1" customWidth="1"/>
    <col min="2065" max="2065" width="16.140625" style="741" customWidth="1"/>
    <col min="2066" max="2304" width="11.42578125" style="741" customWidth="1"/>
    <col min="2305" max="2305" width="19.42578125" style="741" customWidth="1"/>
    <col min="2306" max="2306" width="11.42578125" style="741" customWidth="1"/>
    <col min="2307" max="2307" width="101.85546875" style="741" bestFit="1" customWidth="1"/>
    <col min="2308" max="2308" width="75" style="741" bestFit="1" customWidth="1"/>
    <col min="2309" max="2309" width="11.42578125" style="741" customWidth="1"/>
    <col min="2310" max="2310" width="15" style="741" bestFit="1" customWidth="1"/>
    <col min="2311" max="2311" width="21.7109375" style="741" bestFit="1" customWidth="1"/>
    <col min="2312" max="2312" width="18.7109375" style="741" bestFit="1" customWidth="1"/>
    <col min="2313" max="2313" width="13.42578125" style="741" bestFit="1" customWidth="1"/>
    <col min="2314" max="2314" width="15" style="741" bestFit="1" customWidth="1"/>
    <col min="2315" max="2315" width="13.42578125" style="741" bestFit="1" customWidth="1"/>
    <col min="2316" max="2316" width="22" style="741" bestFit="1" customWidth="1"/>
    <col min="2317" max="2317" width="13.42578125" style="741" bestFit="1" customWidth="1"/>
    <col min="2318" max="2318" width="15" style="741" bestFit="1" customWidth="1"/>
    <col min="2319" max="2319" width="13.42578125" style="741" bestFit="1" customWidth="1"/>
    <col min="2320" max="2320" width="11.7109375" style="741" bestFit="1" customWidth="1"/>
    <col min="2321" max="2321" width="16.140625" style="741" customWidth="1"/>
    <col min="2322" max="2560" width="11.42578125" style="741" customWidth="1"/>
    <col min="2561" max="2561" width="19.42578125" style="741" customWidth="1"/>
    <col min="2562" max="2562" width="11.42578125" style="741" customWidth="1"/>
    <col min="2563" max="2563" width="101.85546875" style="741" bestFit="1" customWidth="1"/>
    <col min="2564" max="2564" width="75" style="741" bestFit="1" customWidth="1"/>
    <col min="2565" max="2565" width="11.42578125" style="741" customWidth="1"/>
    <col min="2566" max="2566" width="15" style="741" bestFit="1" customWidth="1"/>
    <col min="2567" max="2567" width="21.7109375" style="741" bestFit="1" customWidth="1"/>
    <col min="2568" max="2568" width="18.7109375" style="741" bestFit="1" customWidth="1"/>
    <col min="2569" max="2569" width="13.42578125" style="741" bestFit="1" customWidth="1"/>
    <col min="2570" max="2570" width="15" style="741" bestFit="1" customWidth="1"/>
    <col min="2571" max="2571" width="13.42578125" style="741" bestFit="1" customWidth="1"/>
    <col min="2572" max="2572" width="22" style="741" bestFit="1" customWidth="1"/>
    <col min="2573" max="2573" width="13.42578125" style="741" bestFit="1" customWidth="1"/>
    <col min="2574" max="2574" width="15" style="741" bestFit="1" customWidth="1"/>
    <col min="2575" max="2575" width="13.42578125" style="741" bestFit="1" customWidth="1"/>
    <col min="2576" max="2576" width="11.7109375" style="741" bestFit="1" customWidth="1"/>
    <col min="2577" max="2577" width="16.140625" style="741" customWidth="1"/>
    <col min="2578" max="2816" width="11.42578125" style="741" customWidth="1"/>
    <col min="2817" max="2817" width="19.42578125" style="741" customWidth="1"/>
    <col min="2818" max="2818" width="11.42578125" style="741" customWidth="1"/>
    <col min="2819" max="2819" width="101.85546875" style="741" bestFit="1" customWidth="1"/>
    <col min="2820" max="2820" width="75" style="741" bestFit="1" customWidth="1"/>
    <col min="2821" max="2821" width="11.42578125" style="741" customWidth="1"/>
    <col min="2822" max="2822" width="15" style="741" bestFit="1" customWidth="1"/>
    <col min="2823" max="2823" width="21.7109375" style="741" bestFit="1" customWidth="1"/>
    <col min="2824" max="2824" width="18.7109375" style="741" bestFit="1" customWidth="1"/>
    <col min="2825" max="2825" width="13.42578125" style="741" bestFit="1" customWidth="1"/>
    <col min="2826" max="2826" width="15" style="741" bestFit="1" customWidth="1"/>
    <col min="2827" max="2827" width="13.42578125" style="741" bestFit="1" customWidth="1"/>
    <col min="2828" max="2828" width="22" style="741" bestFit="1" customWidth="1"/>
    <col min="2829" max="2829" width="13.42578125" style="741" bestFit="1" customWidth="1"/>
    <col min="2830" max="2830" width="15" style="741" bestFit="1" customWidth="1"/>
    <col min="2831" max="2831" width="13.42578125" style="741" bestFit="1" customWidth="1"/>
    <col min="2832" max="2832" width="11.7109375" style="741" bestFit="1" customWidth="1"/>
    <col min="2833" max="2833" width="16.140625" style="741" customWidth="1"/>
    <col min="2834" max="3072" width="11.42578125" style="741" customWidth="1"/>
    <col min="3073" max="3073" width="19.42578125" style="741" customWidth="1"/>
    <col min="3074" max="3074" width="11.42578125" style="741" customWidth="1"/>
    <col min="3075" max="3075" width="101.85546875" style="741" bestFit="1" customWidth="1"/>
    <col min="3076" max="3076" width="75" style="741" bestFit="1" customWidth="1"/>
    <col min="3077" max="3077" width="11.42578125" style="741" customWidth="1"/>
    <col min="3078" max="3078" width="15" style="741" bestFit="1" customWidth="1"/>
    <col min="3079" max="3079" width="21.7109375" style="741" bestFit="1" customWidth="1"/>
    <col min="3080" max="3080" width="18.7109375" style="741" bestFit="1" customWidth="1"/>
    <col min="3081" max="3081" width="13.42578125" style="741" bestFit="1" customWidth="1"/>
    <col min="3082" max="3082" width="15" style="741" bestFit="1" customWidth="1"/>
    <col min="3083" max="3083" width="13.42578125" style="741" bestFit="1" customWidth="1"/>
    <col min="3084" max="3084" width="22" style="741" bestFit="1" customWidth="1"/>
    <col min="3085" max="3085" width="13.42578125" style="741" bestFit="1" customWidth="1"/>
    <col min="3086" max="3086" width="15" style="741" bestFit="1" customWidth="1"/>
    <col min="3087" max="3087" width="13.42578125" style="741" bestFit="1" customWidth="1"/>
    <col min="3088" max="3088" width="11.7109375" style="741" bestFit="1" customWidth="1"/>
    <col min="3089" max="3089" width="16.140625" style="741" customWidth="1"/>
    <col min="3090" max="3328" width="11.42578125" style="741" customWidth="1"/>
    <col min="3329" max="3329" width="19.42578125" style="741" customWidth="1"/>
    <col min="3330" max="3330" width="11.42578125" style="741" customWidth="1"/>
    <col min="3331" max="3331" width="101.85546875" style="741" bestFit="1" customWidth="1"/>
    <col min="3332" max="3332" width="75" style="741" bestFit="1" customWidth="1"/>
    <col min="3333" max="3333" width="11.42578125" style="741" customWidth="1"/>
    <col min="3334" max="3334" width="15" style="741" bestFit="1" customWidth="1"/>
    <col min="3335" max="3335" width="21.7109375" style="741" bestFit="1" customWidth="1"/>
    <col min="3336" max="3336" width="18.7109375" style="741" bestFit="1" customWidth="1"/>
    <col min="3337" max="3337" width="13.42578125" style="741" bestFit="1" customWidth="1"/>
    <col min="3338" max="3338" width="15" style="741" bestFit="1" customWidth="1"/>
    <col min="3339" max="3339" width="13.42578125" style="741" bestFit="1" customWidth="1"/>
    <col min="3340" max="3340" width="22" style="741" bestFit="1" customWidth="1"/>
    <col min="3341" max="3341" width="13.42578125" style="741" bestFit="1" customWidth="1"/>
    <col min="3342" max="3342" width="15" style="741" bestFit="1" customWidth="1"/>
    <col min="3343" max="3343" width="13.42578125" style="741" bestFit="1" customWidth="1"/>
    <col min="3344" max="3344" width="11.7109375" style="741" bestFit="1" customWidth="1"/>
    <col min="3345" max="3345" width="16.140625" style="741" customWidth="1"/>
    <col min="3346" max="3584" width="11.42578125" style="741" customWidth="1"/>
    <col min="3585" max="3585" width="19.42578125" style="741" customWidth="1"/>
    <col min="3586" max="3586" width="11.42578125" style="741" customWidth="1"/>
    <col min="3587" max="3587" width="101.85546875" style="741" bestFit="1" customWidth="1"/>
    <col min="3588" max="3588" width="75" style="741" bestFit="1" customWidth="1"/>
    <col min="3589" max="3589" width="11.42578125" style="741" customWidth="1"/>
    <col min="3590" max="3590" width="15" style="741" bestFit="1" customWidth="1"/>
    <col min="3591" max="3591" width="21.7109375" style="741" bestFit="1" customWidth="1"/>
    <col min="3592" max="3592" width="18.7109375" style="741" bestFit="1" customWidth="1"/>
    <col min="3593" max="3593" width="13.42578125" style="741" bestFit="1" customWidth="1"/>
    <col min="3594" max="3594" width="15" style="741" bestFit="1" customWidth="1"/>
    <col min="3595" max="3595" width="13.42578125" style="741" bestFit="1" customWidth="1"/>
    <col min="3596" max="3596" width="22" style="741" bestFit="1" customWidth="1"/>
    <col min="3597" max="3597" width="13.42578125" style="741" bestFit="1" customWidth="1"/>
    <col min="3598" max="3598" width="15" style="741" bestFit="1" customWidth="1"/>
    <col min="3599" max="3599" width="13.42578125" style="741" bestFit="1" customWidth="1"/>
    <col min="3600" max="3600" width="11.7109375" style="741" bestFit="1" customWidth="1"/>
    <col min="3601" max="3601" width="16.140625" style="741" customWidth="1"/>
    <col min="3602" max="3840" width="11.42578125" style="741" customWidth="1"/>
    <col min="3841" max="3841" width="19.42578125" style="741" customWidth="1"/>
    <col min="3842" max="3842" width="11.42578125" style="741" customWidth="1"/>
    <col min="3843" max="3843" width="101.85546875" style="741" bestFit="1" customWidth="1"/>
    <col min="3844" max="3844" width="75" style="741" bestFit="1" customWidth="1"/>
    <col min="3845" max="3845" width="11.42578125" style="741" customWidth="1"/>
    <col min="3846" max="3846" width="15" style="741" bestFit="1" customWidth="1"/>
    <col min="3847" max="3847" width="21.7109375" style="741" bestFit="1" customWidth="1"/>
    <col min="3848" max="3848" width="18.7109375" style="741" bestFit="1" customWidth="1"/>
    <col min="3849" max="3849" width="13.42578125" style="741" bestFit="1" customWidth="1"/>
    <col min="3850" max="3850" width="15" style="741" bestFit="1" customWidth="1"/>
    <col min="3851" max="3851" width="13.42578125" style="741" bestFit="1" customWidth="1"/>
    <col min="3852" max="3852" width="22" style="741" bestFit="1" customWidth="1"/>
    <col min="3853" max="3853" width="13.42578125" style="741" bestFit="1" customWidth="1"/>
    <col min="3854" max="3854" width="15" style="741" bestFit="1" customWidth="1"/>
    <col min="3855" max="3855" width="13.42578125" style="741" bestFit="1" customWidth="1"/>
    <col min="3856" max="3856" width="11.7109375" style="741" bestFit="1" customWidth="1"/>
    <col min="3857" max="3857" width="16.140625" style="741" customWidth="1"/>
    <col min="3858" max="4096" width="11.42578125" style="741" customWidth="1"/>
    <col min="4097" max="4097" width="19.42578125" style="741" customWidth="1"/>
    <col min="4098" max="4098" width="11.42578125" style="741" customWidth="1"/>
    <col min="4099" max="4099" width="101.85546875" style="741" bestFit="1" customWidth="1"/>
    <col min="4100" max="4100" width="75" style="741" bestFit="1" customWidth="1"/>
    <col min="4101" max="4101" width="11.42578125" style="741" customWidth="1"/>
    <col min="4102" max="4102" width="15" style="741" bestFit="1" customWidth="1"/>
    <col min="4103" max="4103" width="21.7109375" style="741" bestFit="1" customWidth="1"/>
    <col min="4104" max="4104" width="18.7109375" style="741" bestFit="1" customWidth="1"/>
    <col min="4105" max="4105" width="13.42578125" style="741" bestFit="1" customWidth="1"/>
    <col min="4106" max="4106" width="15" style="741" bestFit="1" customWidth="1"/>
    <col min="4107" max="4107" width="13.42578125" style="741" bestFit="1" customWidth="1"/>
    <col min="4108" max="4108" width="22" style="741" bestFit="1" customWidth="1"/>
    <col min="4109" max="4109" width="13.42578125" style="741" bestFit="1" customWidth="1"/>
    <col min="4110" max="4110" width="15" style="741" bestFit="1" customWidth="1"/>
    <col min="4111" max="4111" width="13.42578125" style="741" bestFit="1" customWidth="1"/>
    <col min="4112" max="4112" width="11.7109375" style="741" bestFit="1" customWidth="1"/>
    <col min="4113" max="4113" width="16.140625" style="741" customWidth="1"/>
    <col min="4114" max="4352" width="11.42578125" style="741" customWidth="1"/>
    <col min="4353" max="4353" width="19.42578125" style="741" customWidth="1"/>
    <col min="4354" max="4354" width="11.42578125" style="741" customWidth="1"/>
    <col min="4355" max="4355" width="101.85546875" style="741" bestFit="1" customWidth="1"/>
    <col min="4356" max="4356" width="75" style="741" bestFit="1" customWidth="1"/>
    <col min="4357" max="4357" width="11.42578125" style="741" customWidth="1"/>
    <col min="4358" max="4358" width="15" style="741" bestFit="1" customWidth="1"/>
    <col min="4359" max="4359" width="21.7109375" style="741" bestFit="1" customWidth="1"/>
    <col min="4360" max="4360" width="18.7109375" style="741" bestFit="1" customWidth="1"/>
    <col min="4361" max="4361" width="13.42578125" style="741" bestFit="1" customWidth="1"/>
    <col min="4362" max="4362" width="15" style="741" bestFit="1" customWidth="1"/>
    <col min="4363" max="4363" width="13.42578125" style="741" bestFit="1" customWidth="1"/>
    <col min="4364" max="4364" width="22" style="741" bestFit="1" customWidth="1"/>
    <col min="4365" max="4365" width="13.42578125" style="741" bestFit="1" customWidth="1"/>
    <col min="4366" max="4366" width="15" style="741" bestFit="1" customWidth="1"/>
    <col min="4367" max="4367" width="13.42578125" style="741" bestFit="1" customWidth="1"/>
    <col min="4368" max="4368" width="11.7109375" style="741" bestFit="1" customWidth="1"/>
    <col min="4369" max="4369" width="16.140625" style="741" customWidth="1"/>
    <col min="4370" max="4608" width="11.42578125" style="741" customWidth="1"/>
    <col min="4609" max="4609" width="19.42578125" style="741" customWidth="1"/>
    <col min="4610" max="4610" width="11.42578125" style="741" customWidth="1"/>
    <col min="4611" max="4611" width="101.85546875" style="741" bestFit="1" customWidth="1"/>
    <col min="4612" max="4612" width="75" style="741" bestFit="1" customWidth="1"/>
    <col min="4613" max="4613" width="11.42578125" style="741" customWidth="1"/>
    <col min="4614" max="4614" width="15" style="741" bestFit="1" customWidth="1"/>
    <col min="4615" max="4615" width="21.7109375" style="741" bestFit="1" customWidth="1"/>
    <col min="4616" max="4616" width="18.7109375" style="741" bestFit="1" customWidth="1"/>
    <col min="4617" max="4617" width="13.42578125" style="741" bestFit="1" customWidth="1"/>
    <col min="4618" max="4618" width="15" style="741" bestFit="1" customWidth="1"/>
    <col min="4619" max="4619" width="13.42578125" style="741" bestFit="1" customWidth="1"/>
    <col min="4620" max="4620" width="22" style="741" bestFit="1" customWidth="1"/>
    <col min="4621" max="4621" width="13.42578125" style="741" bestFit="1" customWidth="1"/>
    <col min="4622" max="4622" width="15" style="741" bestFit="1" customWidth="1"/>
    <col min="4623" max="4623" width="13.42578125" style="741" bestFit="1" customWidth="1"/>
    <col min="4624" max="4624" width="11.7109375" style="741" bestFit="1" customWidth="1"/>
    <col min="4625" max="4625" width="16.140625" style="741" customWidth="1"/>
    <col min="4626" max="4864" width="11.42578125" style="741" customWidth="1"/>
    <col min="4865" max="4865" width="19.42578125" style="741" customWidth="1"/>
    <col min="4866" max="4866" width="11.42578125" style="741" customWidth="1"/>
    <col min="4867" max="4867" width="101.85546875" style="741" bestFit="1" customWidth="1"/>
    <col min="4868" max="4868" width="75" style="741" bestFit="1" customWidth="1"/>
    <col min="4869" max="4869" width="11.42578125" style="741" customWidth="1"/>
    <col min="4870" max="4870" width="15" style="741" bestFit="1" customWidth="1"/>
    <col min="4871" max="4871" width="21.7109375" style="741" bestFit="1" customWidth="1"/>
    <col min="4872" max="4872" width="18.7109375" style="741" bestFit="1" customWidth="1"/>
    <col min="4873" max="4873" width="13.42578125" style="741" bestFit="1" customWidth="1"/>
    <col min="4874" max="4874" width="15" style="741" bestFit="1" customWidth="1"/>
    <col min="4875" max="4875" width="13.42578125" style="741" bestFit="1" customWidth="1"/>
    <col min="4876" max="4876" width="22" style="741" bestFit="1" customWidth="1"/>
    <col min="4877" max="4877" width="13.42578125" style="741" bestFit="1" customWidth="1"/>
    <col min="4878" max="4878" width="15" style="741" bestFit="1" customWidth="1"/>
    <col min="4879" max="4879" width="13.42578125" style="741" bestFit="1" customWidth="1"/>
    <col min="4880" max="4880" width="11.7109375" style="741" bestFit="1" customWidth="1"/>
    <col min="4881" max="4881" width="16.140625" style="741" customWidth="1"/>
    <col min="4882" max="5120" width="11.42578125" style="741" customWidth="1"/>
    <col min="5121" max="5121" width="19.42578125" style="741" customWidth="1"/>
    <col min="5122" max="5122" width="11.42578125" style="741" customWidth="1"/>
    <col min="5123" max="5123" width="101.85546875" style="741" bestFit="1" customWidth="1"/>
    <col min="5124" max="5124" width="75" style="741" bestFit="1" customWidth="1"/>
    <col min="5125" max="5125" width="11.42578125" style="741" customWidth="1"/>
    <col min="5126" max="5126" width="15" style="741" bestFit="1" customWidth="1"/>
    <col min="5127" max="5127" width="21.7109375" style="741" bestFit="1" customWidth="1"/>
    <col min="5128" max="5128" width="18.7109375" style="741" bestFit="1" customWidth="1"/>
    <col min="5129" max="5129" width="13.42578125" style="741" bestFit="1" customWidth="1"/>
    <col min="5130" max="5130" width="15" style="741" bestFit="1" customWidth="1"/>
    <col min="5131" max="5131" width="13.42578125" style="741" bestFit="1" customWidth="1"/>
    <col min="5132" max="5132" width="22" style="741" bestFit="1" customWidth="1"/>
    <col min="5133" max="5133" width="13.42578125" style="741" bestFit="1" customWidth="1"/>
    <col min="5134" max="5134" width="15" style="741" bestFit="1" customWidth="1"/>
    <col min="5135" max="5135" width="13.42578125" style="741" bestFit="1" customWidth="1"/>
    <col min="5136" max="5136" width="11.7109375" style="741" bestFit="1" customWidth="1"/>
    <col min="5137" max="5137" width="16.140625" style="741" customWidth="1"/>
    <col min="5138" max="5376" width="11.42578125" style="741" customWidth="1"/>
    <col min="5377" max="5377" width="19.42578125" style="741" customWidth="1"/>
    <col min="5378" max="5378" width="11.42578125" style="741" customWidth="1"/>
    <col min="5379" max="5379" width="101.85546875" style="741" bestFit="1" customWidth="1"/>
    <col min="5380" max="5380" width="75" style="741" bestFit="1" customWidth="1"/>
    <col min="5381" max="5381" width="11.42578125" style="741" customWidth="1"/>
    <col min="5382" max="5382" width="15" style="741" bestFit="1" customWidth="1"/>
    <col min="5383" max="5383" width="21.7109375" style="741" bestFit="1" customWidth="1"/>
    <col min="5384" max="5384" width="18.7109375" style="741" bestFit="1" customWidth="1"/>
    <col min="5385" max="5385" width="13.42578125" style="741" bestFit="1" customWidth="1"/>
    <col min="5386" max="5386" width="15" style="741" bestFit="1" customWidth="1"/>
    <col min="5387" max="5387" width="13.42578125" style="741" bestFit="1" customWidth="1"/>
    <col min="5388" max="5388" width="22" style="741" bestFit="1" customWidth="1"/>
    <col min="5389" max="5389" width="13.42578125" style="741" bestFit="1" customWidth="1"/>
    <col min="5390" max="5390" width="15" style="741" bestFit="1" customWidth="1"/>
    <col min="5391" max="5391" width="13.42578125" style="741" bestFit="1" customWidth="1"/>
    <col min="5392" max="5392" width="11.7109375" style="741" bestFit="1" customWidth="1"/>
    <col min="5393" max="5393" width="16.140625" style="741" customWidth="1"/>
    <col min="5394" max="5632" width="11.42578125" style="741" customWidth="1"/>
    <col min="5633" max="5633" width="19.42578125" style="741" customWidth="1"/>
    <col min="5634" max="5634" width="11.42578125" style="741" customWidth="1"/>
    <col min="5635" max="5635" width="101.85546875" style="741" bestFit="1" customWidth="1"/>
    <col min="5636" max="5636" width="75" style="741" bestFit="1" customWidth="1"/>
    <col min="5637" max="5637" width="11.42578125" style="741" customWidth="1"/>
    <col min="5638" max="5638" width="15" style="741" bestFit="1" customWidth="1"/>
    <col min="5639" max="5639" width="21.7109375" style="741" bestFit="1" customWidth="1"/>
    <col min="5640" max="5640" width="18.7109375" style="741" bestFit="1" customWidth="1"/>
    <col min="5641" max="5641" width="13.42578125" style="741" bestFit="1" customWidth="1"/>
    <col min="5642" max="5642" width="15" style="741" bestFit="1" customWidth="1"/>
    <col min="5643" max="5643" width="13.42578125" style="741" bestFit="1" customWidth="1"/>
    <col min="5644" max="5644" width="22" style="741" bestFit="1" customWidth="1"/>
    <col min="5645" max="5645" width="13.42578125" style="741" bestFit="1" customWidth="1"/>
    <col min="5646" max="5646" width="15" style="741" bestFit="1" customWidth="1"/>
    <col min="5647" max="5647" width="13.42578125" style="741" bestFit="1" customWidth="1"/>
    <col min="5648" max="5648" width="11.7109375" style="741" bestFit="1" customWidth="1"/>
    <col min="5649" max="5649" width="16.140625" style="741" customWidth="1"/>
    <col min="5650" max="5888" width="11.42578125" style="741" customWidth="1"/>
    <col min="5889" max="5889" width="19.42578125" style="741" customWidth="1"/>
    <col min="5890" max="5890" width="11.42578125" style="741" customWidth="1"/>
    <col min="5891" max="5891" width="101.85546875" style="741" bestFit="1" customWidth="1"/>
    <col min="5892" max="5892" width="75" style="741" bestFit="1" customWidth="1"/>
    <col min="5893" max="5893" width="11.42578125" style="741" customWidth="1"/>
    <col min="5894" max="5894" width="15" style="741" bestFit="1" customWidth="1"/>
    <col min="5895" max="5895" width="21.7109375" style="741" bestFit="1" customWidth="1"/>
    <col min="5896" max="5896" width="18.7109375" style="741" bestFit="1" customWidth="1"/>
    <col min="5897" max="5897" width="13.42578125" style="741" bestFit="1" customWidth="1"/>
    <col min="5898" max="5898" width="15" style="741" bestFit="1" customWidth="1"/>
    <col min="5899" max="5899" width="13.42578125" style="741" bestFit="1" customWidth="1"/>
    <col min="5900" max="5900" width="22" style="741" bestFit="1" customWidth="1"/>
    <col min="5901" max="5901" width="13.42578125" style="741" bestFit="1" customWidth="1"/>
    <col min="5902" max="5902" width="15" style="741" bestFit="1" customWidth="1"/>
    <col min="5903" max="5903" width="13.42578125" style="741" bestFit="1" customWidth="1"/>
    <col min="5904" max="5904" width="11.7109375" style="741" bestFit="1" customWidth="1"/>
    <col min="5905" max="5905" width="16.140625" style="741" customWidth="1"/>
    <col min="5906" max="6144" width="11.42578125" style="741" customWidth="1"/>
    <col min="6145" max="6145" width="19.42578125" style="741" customWidth="1"/>
    <col min="6146" max="6146" width="11.42578125" style="741" customWidth="1"/>
    <col min="6147" max="6147" width="101.85546875" style="741" bestFit="1" customWidth="1"/>
    <col min="6148" max="6148" width="75" style="741" bestFit="1" customWidth="1"/>
    <col min="6149" max="6149" width="11.42578125" style="741" customWidth="1"/>
    <col min="6150" max="6150" width="15" style="741" bestFit="1" customWidth="1"/>
    <col min="6151" max="6151" width="21.7109375" style="741" bestFit="1" customWidth="1"/>
    <col min="6152" max="6152" width="18.7109375" style="741" bestFit="1" customWidth="1"/>
    <col min="6153" max="6153" width="13.42578125" style="741" bestFit="1" customWidth="1"/>
    <col min="6154" max="6154" width="15" style="741" bestFit="1" customWidth="1"/>
    <col min="6155" max="6155" width="13.42578125" style="741" bestFit="1" customWidth="1"/>
    <col min="6156" max="6156" width="22" style="741" bestFit="1" customWidth="1"/>
    <col min="6157" max="6157" width="13.42578125" style="741" bestFit="1" customWidth="1"/>
    <col min="6158" max="6158" width="15" style="741" bestFit="1" customWidth="1"/>
    <col min="6159" max="6159" width="13.42578125" style="741" bestFit="1" customWidth="1"/>
    <col min="6160" max="6160" width="11.7109375" style="741" bestFit="1" customWidth="1"/>
    <col min="6161" max="6161" width="16.140625" style="741" customWidth="1"/>
    <col min="6162" max="6400" width="11.42578125" style="741" customWidth="1"/>
    <col min="6401" max="6401" width="19.42578125" style="741" customWidth="1"/>
    <col min="6402" max="6402" width="11.42578125" style="741" customWidth="1"/>
    <col min="6403" max="6403" width="101.85546875" style="741" bestFit="1" customWidth="1"/>
    <col min="6404" max="6404" width="75" style="741" bestFit="1" customWidth="1"/>
    <col min="6405" max="6405" width="11.42578125" style="741" customWidth="1"/>
    <col min="6406" max="6406" width="15" style="741" bestFit="1" customWidth="1"/>
    <col min="6407" max="6407" width="21.7109375" style="741" bestFit="1" customWidth="1"/>
    <col min="6408" max="6408" width="18.7109375" style="741" bestFit="1" customWidth="1"/>
    <col min="6409" max="6409" width="13.42578125" style="741" bestFit="1" customWidth="1"/>
    <col min="6410" max="6410" width="15" style="741" bestFit="1" customWidth="1"/>
    <col min="6411" max="6411" width="13.42578125" style="741" bestFit="1" customWidth="1"/>
    <col min="6412" max="6412" width="22" style="741" bestFit="1" customWidth="1"/>
    <col min="6413" max="6413" width="13.42578125" style="741" bestFit="1" customWidth="1"/>
    <col min="6414" max="6414" width="15" style="741" bestFit="1" customWidth="1"/>
    <col min="6415" max="6415" width="13.42578125" style="741" bestFit="1" customWidth="1"/>
    <col min="6416" max="6416" width="11.7109375" style="741" bestFit="1" customWidth="1"/>
    <col min="6417" max="6417" width="16.140625" style="741" customWidth="1"/>
    <col min="6418" max="6656" width="11.42578125" style="741" customWidth="1"/>
    <col min="6657" max="6657" width="19.42578125" style="741" customWidth="1"/>
    <col min="6658" max="6658" width="11.42578125" style="741" customWidth="1"/>
    <col min="6659" max="6659" width="101.85546875" style="741" bestFit="1" customWidth="1"/>
    <col min="6660" max="6660" width="75" style="741" bestFit="1" customWidth="1"/>
    <col min="6661" max="6661" width="11.42578125" style="741" customWidth="1"/>
    <col min="6662" max="6662" width="15" style="741" bestFit="1" customWidth="1"/>
    <col min="6663" max="6663" width="21.7109375" style="741" bestFit="1" customWidth="1"/>
    <col min="6664" max="6664" width="18.7109375" style="741" bestFit="1" customWidth="1"/>
    <col min="6665" max="6665" width="13.42578125" style="741" bestFit="1" customWidth="1"/>
    <col min="6666" max="6666" width="15" style="741" bestFit="1" customWidth="1"/>
    <col min="6667" max="6667" width="13.42578125" style="741" bestFit="1" customWidth="1"/>
    <col min="6668" max="6668" width="22" style="741" bestFit="1" customWidth="1"/>
    <col min="6669" max="6669" width="13.42578125" style="741" bestFit="1" customWidth="1"/>
    <col min="6670" max="6670" width="15" style="741" bestFit="1" customWidth="1"/>
    <col min="6671" max="6671" width="13.42578125" style="741" bestFit="1" customWidth="1"/>
    <col min="6672" max="6672" width="11.7109375" style="741" bestFit="1" customWidth="1"/>
    <col min="6673" max="6673" width="16.140625" style="741" customWidth="1"/>
    <col min="6674" max="6912" width="11.42578125" style="741" customWidth="1"/>
    <col min="6913" max="6913" width="19.42578125" style="741" customWidth="1"/>
    <col min="6914" max="6914" width="11.42578125" style="741" customWidth="1"/>
    <col min="6915" max="6915" width="101.85546875" style="741" bestFit="1" customWidth="1"/>
    <col min="6916" max="6916" width="75" style="741" bestFit="1" customWidth="1"/>
    <col min="6917" max="6917" width="11.42578125" style="741" customWidth="1"/>
    <col min="6918" max="6918" width="15" style="741" bestFit="1" customWidth="1"/>
    <col min="6919" max="6919" width="21.7109375" style="741" bestFit="1" customWidth="1"/>
    <col min="6920" max="6920" width="18.7109375" style="741" bestFit="1" customWidth="1"/>
    <col min="6921" max="6921" width="13.42578125" style="741" bestFit="1" customWidth="1"/>
    <col min="6922" max="6922" width="15" style="741" bestFit="1" customWidth="1"/>
    <col min="6923" max="6923" width="13.42578125" style="741" bestFit="1" customWidth="1"/>
    <col min="6924" max="6924" width="22" style="741" bestFit="1" customWidth="1"/>
    <col min="6925" max="6925" width="13.42578125" style="741" bestFit="1" customWidth="1"/>
    <col min="6926" max="6926" width="15" style="741" bestFit="1" customWidth="1"/>
    <col min="6927" max="6927" width="13.42578125" style="741" bestFit="1" customWidth="1"/>
    <col min="6928" max="6928" width="11.7109375" style="741" bestFit="1" customWidth="1"/>
    <col min="6929" max="6929" width="16.140625" style="741" customWidth="1"/>
    <col min="6930" max="7168" width="11.42578125" style="741" customWidth="1"/>
    <col min="7169" max="7169" width="19.42578125" style="741" customWidth="1"/>
    <col min="7170" max="7170" width="11.42578125" style="741" customWidth="1"/>
    <col min="7171" max="7171" width="101.85546875" style="741" bestFit="1" customWidth="1"/>
    <col min="7172" max="7172" width="75" style="741" bestFit="1" customWidth="1"/>
    <col min="7173" max="7173" width="11.42578125" style="741" customWidth="1"/>
    <col min="7174" max="7174" width="15" style="741" bestFit="1" customWidth="1"/>
    <col min="7175" max="7175" width="21.7109375" style="741" bestFit="1" customWidth="1"/>
    <col min="7176" max="7176" width="18.7109375" style="741" bestFit="1" customWidth="1"/>
    <col min="7177" max="7177" width="13.42578125" style="741" bestFit="1" customWidth="1"/>
    <col min="7178" max="7178" width="15" style="741" bestFit="1" customWidth="1"/>
    <col min="7179" max="7179" width="13.42578125" style="741" bestFit="1" customWidth="1"/>
    <col min="7180" max="7180" width="22" style="741" bestFit="1" customWidth="1"/>
    <col min="7181" max="7181" width="13.42578125" style="741" bestFit="1" customWidth="1"/>
    <col min="7182" max="7182" width="15" style="741" bestFit="1" customWidth="1"/>
    <col min="7183" max="7183" width="13.42578125" style="741" bestFit="1" customWidth="1"/>
    <col min="7184" max="7184" width="11.7109375" style="741" bestFit="1" customWidth="1"/>
    <col min="7185" max="7185" width="16.140625" style="741" customWidth="1"/>
    <col min="7186" max="7424" width="11.42578125" style="741" customWidth="1"/>
    <col min="7425" max="7425" width="19.42578125" style="741" customWidth="1"/>
    <col min="7426" max="7426" width="11.42578125" style="741" customWidth="1"/>
    <col min="7427" max="7427" width="101.85546875" style="741" bestFit="1" customWidth="1"/>
    <col min="7428" max="7428" width="75" style="741" bestFit="1" customWidth="1"/>
    <col min="7429" max="7429" width="11.42578125" style="741" customWidth="1"/>
    <col min="7430" max="7430" width="15" style="741" bestFit="1" customWidth="1"/>
    <col min="7431" max="7431" width="21.7109375" style="741" bestFit="1" customWidth="1"/>
    <col min="7432" max="7432" width="18.7109375" style="741" bestFit="1" customWidth="1"/>
    <col min="7433" max="7433" width="13.42578125" style="741" bestFit="1" customWidth="1"/>
    <col min="7434" max="7434" width="15" style="741" bestFit="1" customWidth="1"/>
    <col min="7435" max="7435" width="13.42578125" style="741" bestFit="1" customWidth="1"/>
    <col min="7436" max="7436" width="22" style="741" bestFit="1" customWidth="1"/>
    <col min="7437" max="7437" width="13.42578125" style="741" bestFit="1" customWidth="1"/>
    <col min="7438" max="7438" width="15" style="741" bestFit="1" customWidth="1"/>
    <col min="7439" max="7439" width="13.42578125" style="741" bestFit="1" customWidth="1"/>
    <col min="7440" max="7440" width="11.7109375" style="741" bestFit="1" customWidth="1"/>
    <col min="7441" max="7441" width="16.140625" style="741" customWidth="1"/>
    <col min="7442" max="7680" width="11.42578125" style="741" customWidth="1"/>
    <col min="7681" max="7681" width="19.42578125" style="741" customWidth="1"/>
    <col min="7682" max="7682" width="11.42578125" style="741" customWidth="1"/>
    <col min="7683" max="7683" width="101.85546875" style="741" bestFit="1" customWidth="1"/>
    <col min="7684" max="7684" width="75" style="741" bestFit="1" customWidth="1"/>
    <col min="7685" max="7685" width="11.42578125" style="741" customWidth="1"/>
    <col min="7686" max="7686" width="15" style="741" bestFit="1" customWidth="1"/>
    <col min="7687" max="7687" width="21.7109375" style="741" bestFit="1" customWidth="1"/>
    <col min="7688" max="7688" width="18.7109375" style="741" bestFit="1" customWidth="1"/>
    <col min="7689" max="7689" width="13.42578125" style="741" bestFit="1" customWidth="1"/>
    <col min="7690" max="7690" width="15" style="741" bestFit="1" customWidth="1"/>
    <col min="7691" max="7691" width="13.42578125" style="741" bestFit="1" customWidth="1"/>
    <col min="7692" max="7692" width="22" style="741" bestFit="1" customWidth="1"/>
    <col min="7693" max="7693" width="13.42578125" style="741" bestFit="1" customWidth="1"/>
    <col min="7694" max="7694" width="15" style="741" bestFit="1" customWidth="1"/>
    <col min="7695" max="7695" width="13.42578125" style="741" bestFit="1" customWidth="1"/>
    <col min="7696" max="7696" width="11.7109375" style="741" bestFit="1" customWidth="1"/>
    <col min="7697" max="7697" width="16.140625" style="741" customWidth="1"/>
    <col min="7698" max="7936" width="11.42578125" style="741" customWidth="1"/>
    <col min="7937" max="7937" width="19.42578125" style="741" customWidth="1"/>
    <col min="7938" max="7938" width="11.42578125" style="741" customWidth="1"/>
    <col min="7939" max="7939" width="101.85546875" style="741" bestFit="1" customWidth="1"/>
    <col min="7940" max="7940" width="75" style="741" bestFit="1" customWidth="1"/>
    <col min="7941" max="7941" width="11.42578125" style="741" customWidth="1"/>
    <col min="7942" max="7942" width="15" style="741" bestFit="1" customWidth="1"/>
    <col min="7943" max="7943" width="21.7109375" style="741" bestFit="1" customWidth="1"/>
    <col min="7944" max="7944" width="18.7109375" style="741" bestFit="1" customWidth="1"/>
    <col min="7945" max="7945" width="13.42578125" style="741" bestFit="1" customWidth="1"/>
    <col min="7946" max="7946" width="15" style="741" bestFit="1" customWidth="1"/>
    <col min="7947" max="7947" width="13.42578125" style="741" bestFit="1" customWidth="1"/>
    <col min="7948" max="7948" width="22" style="741" bestFit="1" customWidth="1"/>
    <col min="7949" max="7949" width="13.42578125" style="741" bestFit="1" customWidth="1"/>
    <col min="7950" max="7950" width="15" style="741" bestFit="1" customWidth="1"/>
    <col min="7951" max="7951" width="13.42578125" style="741" bestFit="1" customWidth="1"/>
    <col min="7952" max="7952" width="11.7109375" style="741" bestFit="1" customWidth="1"/>
    <col min="7953" max="7953" width="16.140625" style="741" customWidth="1"/>
    <col min="7954" max="8192" width="11.42578125" style="741" customWidth="1"/>
    <col min="8193" max="8193" width="19.42578125" style="741" customWidth="1"/>
    <col min="8194" max="8194" width="11.42578125" style="741" customWidth="1"/>
    <col min="8195" max="8195" width="101.85546875" style="741" bestFit="1" customWidth="1"/>
    <col min="8196" max="8196" width="75" style="741" bestFit="1" customWidth="1"/>
    <col min="8197" max="8197" width="11.42578125" style="741" customWidth="1"/>
    <col min="8198" max="8198" width="15" style="741" bestFit="1" customWidth="1"/>
    <col min="8199" max="8199" width="21.7109375" style="741" bestFit="1" customWidth="1"/>
    <col min="8200" max="8200" width="18.7109375" style="741" bestFit="1" customWidth="1"/>
    <col min="8201" max="8201" width="13.42578125" style="741" bestFit="1" customWidth="1"/>
    <col min="8202" max="8202" width="15" style="741" bestFit="1" customWidth="1"/>
    <col min="8203" max="8203" width="13.42578125" style="741" bestFit="1" customWidth="1"/>
    <col min="8204" max="8204" width="22" style="741" bestFit="1" customWidth="1"/>
    <col min="8205" max="8205" width="13.42578125" style="741" bestFit="1" customWidth="1"/>
    <col min="8206" max="8206" width="15" style="741" bestFit="1" customWidth="1"/>
    <col min="8207" max="8207" width="13.42578125" style="741" bestFit="1" customWidth="1"/>
    <col min="8208" max="8208" width="11.7109375" style="741" bestFit="1" customWidth="1"/>
    <col min="8209" max="8209" width="16.140625" style="741" customWidth="1"/>
    <col min="8210" max="8448" width="11.42578125" style="741" customWidth="1"/>
    <col min="8449" max="8449" width="19.42578125" style="741" customWidth="1"/>
    <col min="8450" max="8450" width="11.42578125" style="741" customWidth="1"/>
    <col min="8451" max="8451" width="101.85546875" style="741" bestFit="1" customWidth="1"/>
    <col min="8452" max="8452" width="75" style="741" bestFit="1" customWidth="1"/>
    <col min="8453" max="8453" width="11.42578125" style="741" customWidth="1"/>
    <col min="8454" max="8454" width="15" style="741" bestFit="1" customWidth="1"/>
    <col min="8455" max="8455" width="21.7109375" style="741" bestFit="1" customWidth="1"/>
    <col min="8456" max="8456" width="18.7109375" style="741" bestFit="1" customWidth="1"/>
    <col min="8457" max="8457" width="13.42578125" style="741" bestFit="1" customWidth="1"/>
    <col min="8458" max="8458" width="15" style="741" bestFit="1" customWidth="1"/>
    <col min="8459" max="8459" width="13.42578125" style="741" bestFit="1" customWidth="1"/>
    <col min="8460" max="8460" width="22" style="741" bestFit="1" customWidth="1"/>
    <col min="8461" max="8461" width="13.42578125" style="741" bestFit="1" customWidth="1"/>
    <col min="8462" max="8462" width="15" style="741" bestFit="1" customWidth="1"/>
    <col min="8463" max="8463" width="13.42578125" style="741" bestFit="1" customWidth="1"/>
    <col min="8464" max="8464" width="11.7109375" style="741" bestFit="1" customWidth="1"/>
    <col min="8465" max="8465" width="16.140625" style="741" customWidth="1"/>
    <col min="8466" max="8704" width="11.42578125" style="741" customWidth="1"/>
    <col min="8705" max="8705" width="19.42578125" style="741" customWidth="1"/>
    <col min="8706" max="8706" width="11.42578125" style="741" customWidth="1"/>
    <col min="8707" max="8707" width="101.85546875" style="741" bestFit="1" customWidth="1"/>
    <col min="8708" max="8708" width="75" style="741" bestFit="1" customWidth="1"/>
    <col min="8709" max="8709" width="11.42578125" style="741" customWidth="1"/>
    <col min="8710" max="8710" width="15" style="741" bestFit="1" customWidth="1"/>
    <col min="8711" max="8711" width="21.7109375" style="741" bestFit="1" customWidth="1"/>
    <col min="8712" max="8712" width="18.7109375" style="741" bestFit="1" customWidth="1"/>
    <col min="8713" max="8713" width="13.42578125" style="741" bestFit="1" customWidth="1"/>
    <col min="8714" max="8714" width="15" style="741" bestFit="1" customWidth="1"/>
    <col min="8715" max="8715" width="13.42578125" style="741" bestFit="1" customWidth="1"/>
    <col min="8716" max="8716" width="22" style="741" bestFit="1" customWidth="1"/>
    <col min="8717" max="8717" width="13.42578125" style="741" bestFit="1" customWidth="1"/>
    <col min="8718" max="8718" width="15" style="741" bestFit="1" customWidth="1"/>
    <col min="8719" max="8719" width="13.42578125" style="741" bestFit="1" customWidth="1"/>
    <col min="8720" max="8720" width="11.7109375" style="741" bestFit="1" customWidth="1"/>
    <col min="8721" max="8721" width="16.140625" style="741" customWidth="1"/>
    <col min="8722" max="8960" width="11.42578125" style="741" customWidth="1"/>
    <col min="8961" max="8961" width="19.42578125" style="741" customWidth="1"/>
    <col min="8962" max="8962" width="11.42578125" style="741" customWidth="1"/>
    <col min="8963" max="8963" width="101.85546875" style="741" bestFit="1" customWidth="1"/>
    <col min="8964" max="8964" width="75" style="741" bestFit="1" customWidth="1"/>
    <col min="8965" max="8965" width="11.42578125" style="741" customWidth="1"/>
    <col min="8966" max="8966" width="15" style="741" bestFit="1" customWidth="1"/>
    <col min="8967" max="8967" width="21.7109375" style="741" bestFit="1" customWidth="1"/>
    <col min="8968" max="8968" width="18.7109375" style="741" bestFit="1" customWidth="1"/>
    <col min="8969" max="8969" width="13.42578125" style="741" bestFit="1" customWidth="1"/>
    <col min="8970" max="8970" width="15" style="741" bestFit="1" customWidth="1"/>
    <col min="8971" max="8971" width="13.42578125" style="741" bestFit="1" customWidth="1"/>
    <col min="8972" max="8972" width="22" style="741" bestFit="1" customWidth="1"/>
    <col min="8973" max="8973" width="13.42578125" style="741" bestFit="1" customWidth="1"/>
    <col min="8974" max="8974" width="15" style="741" bestFit="1" customWidth="1"/>
    <col min="8975" max="8975" width="13.42578125" style="741" bestFit="1" customWidth="1"/>
    <col min="8976" max="8976" width="11.7109375" style="741" bestFit="1" customWidth="1"/>
    <col min="8977" max="8977" width="16.140625" style="741" customWidth="1"/>
    <col min="8978" max="9216" width="11.42578125" style="741" customWidth="1"/>
    <col min="9217" max="9217" width="19.42578125" style="741" customWidth="1"/>
    <col min="9218" max="9218" width="11.42578125" style="741" customWidth="1"/>
    <col min="9219" max="9219" width="101.85546875" style="741" bestFit="1" customWidth="1"/>
    <col min="9220" max="9220" width="75" style="741" bestFit="1" customWidth="1"/>
    <col min="9221" max="9221" width="11.42578125" style="741" customWidth="1"/>
    <col min="9222" max="9222" width="15" style="741" bestFit="1" customWidth="1"/>
    <col min="9223" max="9223" width="21.7109375" style="741" bestFit="1" customWidth="1"/>
    <col min="9224" max="9224" width="18.7109375" style="741" bestFit="1" customWidth="1"/>
    <col min="9225" max="9225" width="13.42578125" style="741" bestFit="1" customWidth="1"/>
    <col min="9226" max="9226" width="15" style="741" bestFit="1" customWidth="1"/>
    <col min="9227" max="9227" width="13.42578125" style="741" bestFit="1" customWidth="1"/>
    <col min="9228" max="9228" width="22" style="741" bestFit="1" customWidth="1"/>
    <col min="9229" max="9229" width="13.42578125" style="741" bestFit="1" customWidth="1"/>
    <col min="9230" max="9230" width="15" style="741" bestFit="1" customWidth="1"/>
    <col min="9231" max="9231" width="13.42578125" style="741" bestFit="1" customWidth="1"/>
    <col min="9232" max="9232" width="11.7109375" style="741" bestFit="1" customWidth="1"/>
    <col min="9233" max="9233" width="16.140625" style="741" customWidth="1"/>
    <col min="9234" max="9472" width="11.42578125" style="741" customWidth="1"/>
    <col min="9473" max="9473" width="19.42578125" style="741" customWidth="1"/>
    <col min="9474" max="9474" width="11.42578125" style="741" customWidth="1"/>
    <col min="9475" max="9475" width="101.85546875" style="741" bestFit="1" customWidth="1"/>
    <col min="9476" max="9476" width="75" style="741" bestFit="1" customWidth="1"/>
    <col min="9477" max="9477" width="11.42578125" style="741" customWidth="1"/>
    <col min="9478" max="9478" width="15" style="741" bestFit="1" customWidth="1"/>
    <col min="9479" max="9479" width="21.7109375" style="741" bestFit="1" customWidth="1"/>
    <col min="9480" max="9480" width="18.7109375" style="741" bestFit="1" customWidth="1"/>
    <col min="9481" max="9481" width="13.42578125" style="741" bestFit="1" customWidth="1"/>
    <col min="9482" max="9482" width="15" style="741" bestFit="1" customWidth="1"/>
    <col min="9483" max="9483" width="13.42578125" style="741" bestFit="1" customWidth="1"/>
    <col min="9484" max="9484" width="22" style="741" bestFit="1" customWidth="1"/>
    <col min="9485" max="9485" width="13.42578125" style="741" bestFit="1" customWidth="1"/>
    <col min="9486" max="9486" width="15" style="741" bestFit="1" customWidth="1"/>
    <col min="9487" max="9487" width="13.42578125" style="741" bestFit="1" customWidth="1"/>
    <col min="9488" max="9488" width="11.7109375" style="741" bestFit="1" customWidth="1"/>
    <col min="9489" max="9489" width="16.140625" style="741" customWidth="1"/>
    <col min="9490" max="9728" width="11.42578125" style="741" customWidth="1"/>
    <col min="9729" max="9729" width="19.42578125" style="741" customWidth="1"/>
    <col min="9730" max="9730" width="11.42578125" style="741" customWidth="1"/>
    <col min="9731" max="9731" width="101.85546875" style="741" bestFit="1" customWidth="1"/>
    <col min="9732" max="9732" width="75" style="741" bestFit="1" customWidth="1"/>
    <col min="9733" max="9733" width="11.42578125" style="741" customWidth="1"/>
    <col min="9734" max="9734" width="15" style="741" bestFit="1" customWidth="1"/>
    <col min="9735" max="9735" width="21.7109375" style="741" bestFit="1" customWidth="1"/>
    <col min="9736" max="9736" width="18.7109375" style="741" bestFit="1" customWidth="1"/>
    <col min="9737" max="9737" width="13.42578125" style="741" bestFit="1" customWidth="1"/>
    <col min="9738" max="9738" width="15" style="741" bestFit="1" customWidth="1"/>
    <col min="9739" max="9739" width="13.42578125" style="741" bestFit="1" customWidth="1"/>
    <col min="9740" max="9740" width="22" style="741" bestFit="1" customWidth="1"/>
    <col min="9741" max="9741" width="13.42578125" style="741" bestFit="1" customWidth="1"/>
    <col min="9742" max="9742" width="15" style="741" bestFit="1" customWidth="1"/>
    <col min="9743" max="9743" width="13.42578125" style="741" bestFit="1" customWidth="1"/>
    <col min="9744" max="9744" width="11.7109375" style="741" bestFit="1" customWidth="1"/>
    <col min="9745" max="9745" width="16.140625" style="741" customWidth="1"/>
    <col min="9746" max="9984" width="11.42578125" style="741" customWidth="1"/>
    <col min="9985" max="9985" width="19.42578125" style="741" customWidth="1"/>
    <col min="9986" max="9986" width="11.42578125" style="741" customWidth="1"/>
    <col min="9987" max="9987" width="101.85546875" style="741" bestFit="1" customWidth="1"/>
    <col min="9988" max="9988" width="75" style="741" bestFit="1" customWidth="1"/>
    <col min="9989" max="9989" width="11.42578125" style="741" customWidth="1"/>
    <col min="9990" max="9990" width="15" style="741" bestFit="1" customWidth="1"/>
    <col min="9991" max="9991" width="21.7109375" style="741" bestFit="1" customWidth="1"/>
    <col min="9992" max="9992" width="18.7109375" style="741" bestFit="1" customWidth="1"/>
    <col min="9993" max="9993" width="13.42578125" style="741" bestFit="1" customWidth="1"/>
    <col min="9994" max="9994" width="15" style="741" bestFit="1" customWidth="1"/>
    <col min="9995" max="9995" width="13.42578125" style="741" bestFit="1" customWidth="1"/>
    <col min="9996" max="9996" width="22" style="741" bestFit="1" customWidth="1"/>
    <col min="9997" max="9997" width="13.42578125" style="741" bestFit="1" customWidth="1"/>
    <col min="9998" max="9998" width="15" style="741" bestFit="1" customWidth="1"/>
    <col min="9999" max="9999" width="13.42578125" style="741" bestFit="1" customWidth="1"/>
    <col min="10000" max="10000" width="11.7109375" style="741" bestFit="1" customWidth="1"/>
    <col min="10001" max="10001" width="16.140625" style="741" customWidth="1"/>
    <col min="10002" max="10240" width="11.42578125" style="741" customWidth="1"/>
    <col min="10241" max="10241" width="19.42578125" style="741" customWidth="1"/>
    <col min="10242" max="10242" width="11.42578125" style="741" customWidth="1"/>
    <col min="10243" max="10243" width="101.85546875" style="741" bestFit="1" customWidth="1"/>
    <col min="10244" max="10244" width="75" style="741" bestFit="1" customWidth="1"/>
    <col min="10245" max="10245" width="11.42578125" style="741" customWidth="1"/>
    <col min="10246" max="10246" width="15" style="741" bestFit="1" customWidth="1"/>
    <col min="10247" max="10247" width="21.7109375" style="741" bestFit="1" customWidth="1"/>
    <col min="10248" max="10248" width="18.7109375" style="741" bestFit="1" customWidth="1"/>
    <col min="10249" max="10249" width="13.42578125" style="741" bestFit="1" customWidth="1"/>
    <col min="10250" max="10250" width="15" style="741" bestFit="1" customWidth="1"/>
    <col min="10251" max="10251" width="13.42578125" style="741" bestFit="1" customWidth="1"/>
    <col min="10252" max="10252" width="22" style="741" bestFit="1" customWidth="1"/>
    <col min="10253" max="10253" width="13.42578125" style="741" bestFit="1" customWidth="1"/>
    <col min="10254" max="10254" width="15" style="741" bestFit="1" customWidth="1"/>
    <col min="10255" max="10255" width="13.42578125" style="741" bestFit="1" customWidth="1"/>
    <col min="10256" max="10256" width="11.7109375" style="741" bestFit="1" customWidth="1"/>
    <col min="10257" max="10257" width="16.140625" style="741" customWidth="1"/>
    <col min="10258" max="10496" width="11.42578125" style="741" customWidth="1"/>
    <col min="10497" max="10497" width="19.42578125" style="741" customWidth="1"/>
    <col min="10498" max="10498" width="11.42578125" style="741" customWidth="1"/>
    <col min="10499" max="10499" width="101.85546875" style="741" bestFit="1" customWidth="1"/>
    <col min="10500" max="10500" width="75" style="741" bestFit="1" customWidth="1"/>
    <col min="10501" max="10501" width="11.42578125" style="741" customWidth="1"/>
    <col min="10502" max="10502" width="15" style="741" bestFit="1" customWidth="1"/>
    <col min="10503" max="10503" width="21.7109375" style="741" bestFit="1" customWidth="1"/>
    <col min="10504" max="10504" width="18.7109375" style="741" bestFit="1" customWidth="1"/>
    <col min="10505" max="10505" width="13.42578125" style="741" bestFit="1" customWidth="1"/>
    <col min="10506" max="10506" width="15" style="741" bestFit="1" customWidth="1"/>
    <col min="10507" max="10507" width="13.42578125" style="741" bestFit="1" customWidth="1"/>
    <col min="10508" max="10508" width="22" style="741" bestFit="1" customWidth="1"/>
    <col min="10509" max="10509" width="13.42578125" style="741" bestFit="1" customWidth="1"/>
    <col min="10510" max="10510" width="15" style="741" bestFit="1" customWidth="1"/>
    <col min="10511" max="10511" width="13.42578125" style="741" bestFit="1" customWidth="1"/>
    <col min="10512" max="10512" width="11.7109375" style="741" bestFit="1" customWidth="1"/>
    <col min="10513" max="10513" width="16.140625" style="741" customWidth="1"/>
    <col min="10514" max="10752" width="11.42578125" style="741" customWidth="1"/>
    <col min="10753" max="10753" width="19.42578125" style="741" customWidth="1"/>
    <col min="10754" max="10754" width="11.42578125" style="741" customWidth="1"/>
    <col min="10755" max="10755" width="101.85546875" style="741" bestFit="1" customWidth="1"/>
    <col min="10756" max="10756" width="75" style="741" bestFit="1" customWidth="1"/>
    <col min="10757" max="10757" width="11.42578125" style="741" customWidth="1"/>
    <col min="10758" max="10758" width="15" style="741" bestFit="1" customWidth="1"/>
    <col min="10759" max="10759" width="21.7109375" style="741" bestFit="1" customWidth="1"/>
    <col min="10760" max="10760" width="18.7109375" style="741" bestFit="1" customWidth="1"/>
    <col min="10761" max="10761" width="13.42578125" style="741" bestFit="1" customWidth="1"/>
    <col min="10762" max="10762" width="15" style="741" bestFit="1" customWidth="1"/>
    <col min="10763" max="10763" width="13.42578125" style="741" bestFit="1" customWidth="1"/>
    <col min="10764" max="10764" width="22" style="741" bestFit="1" customWidth="1"/>
    <col min="10765" max="10765" width="13.42578125" style="741" bestFit="1" customWidth="1"/>
    <col min="10766" max="10766" width="15" style="741" bestFit="1" customWidth="1"/>
    <col min="10767" max="10767" width="13.42578125" style="741" bestFit="1" customWidth="1"/>
    <col min="10768" max="10768" width="11.7109375" style="741" bestFit="1" customWidth="1"/>
    <col min="10769" max="10769" width="16.140625" style="741" customWidth="1"/>
    <col min="10770" max="11008" width="11.42578125" style="741" customWidth="1"/>
    <col min="11009" max="11009" width="19.42578125" style="741" customWidth="1"/>
    <col min="11010" max="11010" width="11.42578125" style="741" customWidth="1"/>
    <col min="11011" max="11011" width="101.85546875" style="741" bestFit="1" customWidth="1"/>
    <col min="11012" max="11012" width="75" style="741" bestFit="1" customWidth="1"/>
    <col min="11013" max="11013" width="11.42578125" style="741" customWidth="1"/>
    <col min="11014" max="11014" width="15" style="741" bestFit="1" customWidth="1"/>
    <col min="11015" max="11015" width="21.7109375" style="741" bestFit="1" customWidth="1"/>
    <col min="11016" max="11016" width="18.7109375" style="741" bestFit="1" customWidth="1"/>
    <col min="11017" max="11017" width="13.42578125" style="741" bestFit="1" customWidth="1"/>
    <col min="11018" max="11018" width="15" style="741" bestFit="1" customWidth="1"/>
    <col min="11019" max="11019" width="13.42578125" style="741" bestFit="1" customWidth="1"/>
    <col min="11020" max="11020" width="22" style="741" bestFit="1" customWidth="1"/>
    <col min="11021" max="11021" width="13.42578125" style="741" bestFit="1" customWidth="1"/>
    <col min="11022" max="11022" width="15" style="741" bestFit="1" customWidth="1"/>
    <col min="11023" max="11023" width="13.42578125" style="741" bestFit="1" customWidth="1"/>
    <col min="11024" max="11024" width="11.7109375" style="741" bestFit="1" customWidth="1"/>
    <col min="11025" max="11025" width="16.140625" style="741" customWidth="1"/>
    <col min="11026" max="11264" width="11.42578125" style="741" customWidth="1"/>
    <col min="11265" max="11265" width="19.42578125" style="741" customWidth="1"/>
    <col min="11266" max="11266" width="11.42578125" style="741" customWidth="1"/>
    <col min="11267" max="11267" width="101.85546875" style="741" bestFit="1" customWidth="1"/>
    <col min="11268" max="11268" width="75" style="741" bestFit="1" customWidth="1"/>
    <col min="11269" max="11269" width="11.42578125" style="741" customWidth="1"/>
    <col min="11270" max="11270" width="15" style="741" bestFit="1" customWidth="1"/>
    <col min="11271" max="11271" width="21.7109375" style="741" bestFit="1" customWidth="1"/>
    <col min="11272" max="11272" width="18.7109375" style="741" bestFit="1" customWidth="1"/>
    <col min="11273" max="11273" width="13.42578125" style="741" bestFit="1" customWidth="1"/>
    <col min="11274" max="11274" width="15" style="741" bestFit="1" customWidth="1"/>
    <col min="11275" max="11275" width="13.42578125" style="741" bestFit="1" customWidth="1"/>
    <col min="11276" max="11276" width="22" style="741" bestFit="1" customWidth="1"/>
    <col min="11277" max="11277" width="13.42578125" style="741" bestFit="1" customWidth="1"/>
    <col min="11278" max="11278" width="15" style="741" bestFit="1" customWidth="1"/>
    <col min="11279" max="11279" width="13.42578125" style="741" bestFit="1" customWidth="1"/>
    <col min="11280" max="11280" width="11.7109375" style="741" bestFit="1" customWidth="1"/>
    <col min="11281" max="11281" width="16.140625" style="741" customWidth="1"/>
    <col min="11282" max="11520" width="11.42578125" style="741" customWidth="1"/>
    <col min="11521" max="11521" width="19.42578125" style="741" customWidth="1"/>
    <col min="11522" max="11522" width="11.42578125" style="741" customWidth="1"/>
    <col min="11523" max="11523" width="101.85546875" style="741" bestFit="1" customWidth="1"/>
    <col min="11524" max="11524" width="75" style="741" bestFit="1" customWidth="1"/>
    <col min="11525" max="11525" width="11.42578125" style="741" customWidth="1"/>
    <col min="11526" max="11526" width="15" style="741" bestFit="1" customWidth="1"/>
    <col min="11527" max="11527" width="21.7109375" style="741" bestFit="1" customWidth="1"/>
    <col min="11528" max="11528" width="18.7109375" style="741" bestFit="1" customWidth="1"/>
    <col min="11529" max="11529" width="13.42578125" style="741" bestFit="1" customWidth="1"/>
    <col min="11530" max="11530" width="15" style="741" bestFit="1" customWidth="1"/>
    <col min="11531" max="11531" width="13.42578125" style="741" bestFit="1" customWidth="1"/>
    <col min="11532" max="11532" width="22" style="741" bestFit="1" customWidth="1"/>
    <col min="11533" max="11533" width="13.42578125" style="741" bestFit="1" customWidth="1"/>
    <col min="11534" max="11534" width="15" style="741" bestFit="1" customWidth="1"/>
    <col min="11535" max="11535" width="13.42578125" style="741" bestFit="1" customWidth="1"/>
    <col min="11536" max="11536" width="11.7109375" style="741" bestFit="1" customWidth="1"/>
    <col min="11537" max="11537" width="16.140625" style="741" customWidth="1"/>
    <col min="11538" max="11776" width="11.42578125" style="741" customWidth="1"/>
    <col min="11777" max="11777" width="19.42578125" style="741" customWidth="1"/>
    <col min="11778" max="11778" width="11.42578125" style="741" customWidth="1"/>
    <col min="11779" max="11779" width="101.85546875" style="741" bestFit="1" customWidth="1"/>
    <col min="11780" max="11780" width="75" style="741" bestFit="1" customWidth="1"/>
    <col min="11781" max="11781" width="11.42578125" style="741" customWidth="1"/>
    <col min="11782" max="11782" width="15" style="741" bestFit="1" customWidth="1"/>
    <col min="11783" max="11783" width="21.7109375" style="741" bestFit="1" customWidth="1"/>
    <col min="11784" max="11784" width="18.7109375" style="741" bestFit="1" customWidth="1"/>
    <col min="11785" max="11785" width="13.42578125" style="741" bestFit="1" customWidth="1"/>
    <col min="11786" max="11786" width="15" style="741" bestFit="1" customWidth="1"/>
    <col min="11787" max="11787" width="13.42578125" style="741" bestFit="1" customWidth="1"/>
    <col min="11788" max="11788" width="22" style="741" bestFit="1" customWidth="1"/>
    <col min="11789" max="11789" width="13.42578125" style="741" bestFit="1" customWidth="1"/>
    <col min="11790" max="11790" width="15" style="741" bestFit="1" customWidth="1"/>
    <col min="11791" max="11791" width="13.42578125" style="741" bestFit="1" customWidth="1"/>
    <col min="11792" max="11792" width="11.7109375" style="741" bestFit="1" customWidth="1"/>
    <col min="11793" max="11793" width="16.140625" style="741" customWidth="1"/>
    <col min="11794" max="12032" width="11.42578125" style="741" customWidth="1"/>
    <col min="12033" max="12033" width="19.42578125" style="741" customWidth="1"/>
    <col min="12034" max="12034" width="11.42578125" style="741" customWidth="1"/>
    <col min="12035" max="12035" width="101.85546875" style="741" bestFit="1" customWidth="1"/>
    <col min="12036" max="12036" width="75" style="741" bestFit="1" customWidth="1"/>
    <col min="12037" max="12037" width="11.42578125" style="741" customWidth="1"/>
    <col min="12038" max="12038" width="15" style="741" bestFit="1" customWidth="1"/>
    <col min="12039" max="12039" width="21.7109375" style="741" bestFit="1" customWidth="1"/>
    <col min="12040" max="12040" width="18.7109375" style="741" bestFit="1" customWidth="1"/>
    <col min="12041" max="12041" width="13.42578125" style="741" bestFit="1" customWidth="1"/>
    <col min="12042" max="12042" width="15" style="741" bestFit="1" customWidth="1"/>
    <col min="12043" max="12043" width="13.42578125" style="741" bestFit="1" customWidth="1"/>
    <col min="12044" max="12044" width="22" style="741" bestFit="1" customWidth="1"/>
    <col min="12045" max="12045" width="13.42578125" style="741" bestFit="1" customWidth="1"/>
    <col min="12046" max="12046" width="15" style="741" bestFit="1" customWidth="1"/>
    <col min="12047" max="12047" width="13.42578125" style="741" bestFit="1" customWidth="1"/>
    <col min="12048" max="12048" width="11.7109375" style="741" bestFit="1" customWidth="1"/>
    <col min="12049" max="12049" width="16.140625" style="741" customWidth="1"/>
    <col min="12050" max="12288" width="11.42578125" style="741" customWidth="1"/>
    <col min="12289" max="12289" width="19.42578125" style="741" customWidth="1"/>
    <col min="12290" max="12290" width="11.42578125" style="741" customWidth="1"/>
    <col min="12291" max="12291" width="101.85546875" style="741" bestFit="1" customWidth="1"/>
    <col min="12292" max="12292" width="75" style="741" bestFit="1" customWidth="1"/>
    <col min="12293" max="12293" width="11.42578125" style="741" customWidth="1"/>
    <col min="12294" max="12294" width="15" style="741" bestFit="1" customWidth="1"/>
    <col min="12295" max="12295" width="21.7109375" style="741" bestFit="1" customWidth="1"/>
    <col min="12296" max="12296" width="18.7109375" style="741" bestFit="1" customWidth="1"/>
    <col min="12297" max="12297" width="13.42578125" style="741" bestFit="1" customWidth="1"/>
    <col min="12298" max="12298" width="15" style="741" bestFit="1" customWidth="1"/>
    <col min="12299" max="12299" width="13.42578125" style="741" bestFit="1" customWidth="1"/>
    <col min="12300" max="12300" width="22" style="741" bestFit="1" customWidth="1"/>
    <col min="12301" max="12301" width="13.42578125" style="741" bestFit="1" customWidth="1"/>
    <col min="12302" max="12302" width="15" style="741" bestFit="1" customWidth="1"/>
    <col min="12303" max="12303" width="13.42578125" style="741" bestFit="1" customWidth="1"/>
    <col min="12304" max="12304" width="11.7109375" style="741" bestFit="1" customWidth="1"/>
    <col min="12305" max="12305" width="16.140625" style="741" customWidth="1"/>
    <col min="12306" max="12544" width="11.42578125" style="741" customWidth="1"/>
    <col min="12545" max="12545" width="19.42578125" style="741" customWidth="1"/>
    <col min="12546" max="12546" width="11.42578125" style="741" customWidth="1"/>
    <col min="12547" max="12547" width="101.85546875" style="741" bestFit="1" customWidth="1"/>
    <col min="12548" max="12548" width="75" style="741" bestFit="1" customWidth="1"/>
    <col min="12549" max="12549" width="11.42578125" style="741" customWidth="1"/>
    <col min="12550" max="12550" width="15" style="741" bestFit="1" customWidth="1"/>
    <col min="12551" max="12551" width="21.7109375" style="741" bestFit="1" customWidth="1"/>
    <col min="12552" max="12552" width="18.7109375" style="741" bestFit="1" customWidth="1"/>
    <col min="12553" max="12553" width="13.42578125" style="741" bestFit="1" customWidth="1"/>
    <col min="12554" max="12554" width="15" style="741" bestFit="1" customWidth="1"/>
    <col min="12555" max="12555" width="13.42578125" style="741" bestFit="1" customWidth="1"/>
    <col min="12556" max="12556" width="22" style="741" bestFit="1" customWidth="1"/>
    <col min="12557" max="12557" width="13.42578125" style="741" bestFit="1" customWidth="1"/>
    <col min="12558" max="12558" width="15" style="741" bestFit="1" customWidth="1"/>
    <col min="12559" max="12559" width="13.42578125" style="741" bestFit="1" customWidth="1"/>
    <col min="12560" max="12560" width="11.7109375" style="741" bestFit="1" customWidth="1"/>
    <col min="12561" max="12561" width="16.140625" style="741" customWidth="1"/>
    <col min="12562" max="12800" width="11.42578125" style="741" customWidth="1"/>
    <col min="12801" max="12801" width="19.42578125" style="741" customWidth="1"/>
    <col min="12802" max="12802" width="11.42578125" style="741" customWidth="1"/>
    <col min="12803" max="12803" width="101.85546875" style="741" bestFit="1" customWidth="1"/>
    <col min="12804" max="12804" width="75" style="741" bestFit="1" customWidth="1"/>
    <col min="12805" max="12805" width="11.42578125" style="741" customWidth="1"/>
    <col min="12806" max="12806" width="15" style="741" bestFit="1" customWidth="1"/>
    <col min="12807" max="12807" width="21.7109375" style="741" bestFit="1" customWidth="1"/>
    <col min="12808" max="12808" width="18.7109375" style="741" bestFit="1" customWidth="1"/>
    <col min="12809" max="12809" width="13.42578125" style="741" bestFit="1" customWidth="1"/>
    <col min="12810" max="12810" width="15" style="741" bestFit="1" customWidth="1"/>
    <col min="12811" max="12811" width="13.42578125" style="741" bestFit="1" customWidth="1"/>
    <col min="12812" max="12812" width="22" style="741" bestFit="1" customWidth="1"/>
    <col min="12813" max="12813" width="13.42578125" style="741" bestFit="1" customWidth="1"/>
    <col min="12814" max="12814" width="15" style="741" bestFit="1" customWidth="1"/>
    <col min="12815" max="12815" width="13.42578125" style="741" bestFit="1" customWidth="1"/>
    <col min="12816" max="12816" width="11.7109375" style="741" bestFit="1" customWidth="1"/>
    <col min="12817" max="12817" width="16.140625" style="741" customWidth="1"/>
    <col min="12818" max="13056" width="11.42578125" style="741" customWidth="1"/>
    <col min="13057" max="13057" width="19.42578125" style="741" customWidth="1"/>
    <col min="13058" max="13058" width="11.42578125" style="741" customWidth="1"/>
    <col min="13059" max="13059" width="101.85546875" style="741" bestFit="1" customWidth="1"/>
    <col min="13060" max="13060" width="75" style="741" bestFit="1" customWidth="1"/>
    <col min="13061" max="13061" width="11.42578125" style="741" customWidth="1"/>
    <col min="13062" max="13062" width="15" style="741" bestFit="1" customWidth="1"/>
    <col min="13063" max="13063" width="21.7109375" style="741" bestFit="1" customWidth="1"/>
    <col min="13064" max="13064" width="18.7109375" style="741" bestFit="1" customWidth="1"/>
    <col min="13065" max="13065" width="13.42578125" style="741" bestFit="1" customWidth="1"/>
    <col min="13066" max="13066" width="15" style="741" bestFit="1" customWidth="1"/>
    <col min="13067" max="13067" width="13.42578125" style="741" bestFit="1" customWidth="1"/>
    <col min="13068" max="13068" width="22" style="741" bestFit="1" customWidth="1"/>
    <col min="13069" max="13069" width="13.42578125" style="741" bestFit="1" customWidth="1"/>
    <col min="13070" max="13070" width="15" style="741" bestFit="1" customWidth="1"/>
    <col min="13071" max="13071" width="13.42578125" style="741" bestFit="1" customWidth="1"/>
    <col min="13072" max="13072" width="11.7109375" style="741" bestFit="1" customWidth="1"/>
    <col min="13073" max="13073" width="16.140625" style="741" customWidth="1"/>
    <col min="13074" max="13312" width="11.42578125" style="741" customWidth="1"/>
    <col min="13313" max="13313" width="19.42578125" style="741" customWidth="1"/>
    <col min="13314" max="13314" width="11.42578125" style="741" customWidth="1"/>
    <col min="13315" max="13315" width="101.85546875" style="741" bestFit="1" customWidth="1"/>
    <col min="13316" max="13316" width="75" style="741" bestFit="1" customWidth="1"/>
    <col min="13317" max="13317" width="11.42578125" style="741" customWidth="1"/>
    <col min="13318" max="13318" width="15" style="741" bestFit="1" customWidth="1"/>
    <col min="13319" max="13319" width="21.7109375" style="741" bestFit="1" customWidth="1"/>
    <col min="13320" max="13320" width="18.7109375" style="741" bestFit="1" customWidth="1"/>
    <col min="13321" max="13321" width="13.42578125" style="741" bestFit="1" customWidth="1"/>
    <col min="13322" max="13322" width="15" style="741" bestFit="1" customWidth="1"/>
    <col min="13323" max="13323" width="13.42578125" style="741" bestFit="1" customWidth="1"/>
    <col min="13324" max="13324" width="22" style="741" bestFit="1" customWidth="1"/>
    <col min="13325" max="13325" width="13.42578125" style="741" bestFit="1" customWidth="1"/>
    <col min="13326" max="13326" width="15" style="741" bestFit="1" customWidth="1"/>
    <col min="13327" max="13327" width="13.42578125" style="741" bestFit="1" customWidth="1"/>
    <col min="13328" max="13328" width="11.7109375" style="741" bestFit="1" customWidth="1"/>
    <col min="13329" max="13329" width="16.140625" style="741" customWidth="1"/>
    <col min="13330" max="13568" width="11.42578125" style="741" customWidth="1"/>
    <col min="13569" max="13569" width="19.42578125" style="741" customWidth="1"/>
    <col min="13570" max="13570" width="11.42578125" style="741" customWidth="1"/>
    <col min="13571" max="13571" width="101.85546875" style="741" bestFit="1" customWidth="1"/>
    <col min="13572" max="13572" width="75" style="741" bestFit="1" customWidth="1"/>
    <col min="13573" max="13573" width="11.42578125" style="741" customWidth="1"/>
    <col min="13574" max="13574" width="15" style="741" bestFit="1" customWidth="1"/>
    <col min="13575" max="13575" width="21.7109375" style="741" bestFit="1" customWidth="1"/>
    <col min="13576" max="13576" width="18.7109375" style="741" bestFit="1" customWidth="1"/>
    <col min="13577" max="13577" width="13.42578125" style="741" bestFit="1" customWidth="1"/>
    <col min="13578" max="13578" width="15" style="741" bestFit="1" customWidth="1"/>
    <col min="13579" max="13579" width="13.42578125" style="741" bestFit="1" customWidth="1"/>
    <col min="13580" max="13580" width="22" style="741" bestFit="1" customWidth="1"/>
    <col min="13581" max="13581" width="13.42578125" style="741" bestFit="1" customWidth="1"/>
    <col min="13582" max="13582" width="15" style="741" bestFit="1" customWidth="1"/>
    <col min="13583" max="13583" width="13.42578125" style="741" bestFit="1" customWidth="1"/>
    <col min="13584" max="13584" width="11.7109375" style="741" bestFit="1" customWidth="1"/>
    <col min="13585" max="13585" width="16.140625" style="741" customWidth="1"/>
    <col min="13586" max="13824" width="11.42578125" style="741" customWidth="1"/>
    <col min="13825" max="13825" width="19.42578125" style="741" customWidth="1"/>
    <col min="13826" max="13826" width="11.42578125" style="741" customWidth="1"/>
    <col min="13827" max="13827" width="101.85546875" style="741" bestFit="1" customWidth="1"/>
    <col min="13828" max="13828" width="75" style="741" bestFit="1" customWidth="1"/>
    <col min="13829" max="13829" width="11.42578125" style="741" customWidth="1"/>
    <col min="13830" max="13830" width="15" style="741" bestFit="1" customWidth="1"/>
    <col min="13831" max="13831" width="21.7109375" style="741" bestFit="1" customWidth="1"/>
    <col min="13832" max="13832" width="18.7109375" style="741" bestFit="1" customWidth="1"/>
    <col min="13833" max="13833" width="13.42578125" style="741" bestFit="1" customWidth="1"/>
    <col min="13834" max="13834" width="15" style="741" bestFit="1" customWidth="1"/>
    <col min="13835" max="13835" width="13.42578125" style="741" bestFit="1" customWidth="1"/>
    <col min="13836" max="13836" width="22" style="741" bestFit="1" customWidth="1"/>
    <col min="13837" max="13837" width="13.42578125" style="741" bestFit="1" customWidth="1"/>
    <col min="13838" max="13838" width="15" style="741" bestFit="1" customWidth="1"/>
    <col min="13839" max="13839" width="13.42578125" style="741" bestFit="1" customWidth="1"/>
    <col min="13840" max="13840" width="11.7109375" style="741" bestFit="1" customWidth="1"/>
    <col min="13841" max="13841" width="16.140625" style="741" customWidth="1"/>
    <col min="13842" max="14080" width="11.42578125" style="741" customWidth="1"/>
    <col min="14081" max="14081" width="19.42578125" style="741" customWidth="1"/>
    <col min="14082" max="14082" width="11.42578125" style="741" customWidth="1"/>
    <col min="14083" max="14083" width="101.85546875" style="741" bestFit="1" customWidth="1"/>
    <col min="14084" max="14084" width="75" style="741" bestFit="1" customWidth="1"/>
    <col min="14085" max="14085" width="11.42578125" style="741" customWidth="1"/>
    <col min="14086" max="14086" width="15" style="741" bestFit="1" customWidth="1"/>
    <col min="14087" max="14087" width="21.7109375" style="741" bestFit="1" customWidth="1"/>
    <col min="14088" max="14088" width="18.7109375" style="741" bestFit="1" customWidth="1"/>
    <col min="14089" max="14089" width="13.42578125" style="741" bestFit="1" customWidth="1"/>
    <col min="14090" max="14090" width="15" style="741" bestFit="1" customWidth="1"/>
    <col min="14091" max="14091" width="13.42578125" style="741" bestFit="1" customWidth="1"/>
    <col min="14092" max="14092" width="22" style="741" bestFit="1" customWidth="1"/>
    <col min="14093" max="14093" width="13.42578125" style="741" bestFit="1" customWidth="1"/>
    <col min="14094" max="14094" width="15" style="741" bestFit="1" customWidth="1"/>
    <col min="14095" max="14095" width="13.42578125" style="741" bestFit="1" customWidth="1"/>
    <col min="14096" max="14096" width="11.7109375" style="741" bestFit="1" customWidth="1"/>
    <col min="14097" max="14097" width="16.140625" style="741" customWidth="1"/>
    <col min="14098" max="14336" width="11.42578125" style="741" customWidth="1"/>
    <col min="14337" max="14337" width="19.42578125" style="741" customWidth="1"/>
    <col min="14338" max="14338" width="11.42578125" style="741" customWidth="1"/>
    <col min="14339" max="14339" width="101.85546875" style="741" bestFit="1" customWidth="1"/>
    <col min="14340" max="14340" width="75" style="741" bestFit="1" customWidth="1"/>
    <col min="14341" max="14341" width="11.42578125" style="741" customWidth="1"/>
    <col min="14342" max="14342" width="15" style="741" bestFit="1" customWidth="1"/>
    <col min="14343" max="14343" width="21.7109375" style="741" bestFit="1" customWidth="1"/>
    <col min="14344" max="14344" width="18.7109375" style="741" bestFit="1" customWidth="1"/>
    <col min="14345" max="14345" width="13.42578125" style="741" bestFit="1" customWidth="1"/>
    <col min="14346" max="14346" width="15" style="741" bestFit="1" customWidth="1"/>
    <col min="14347" max="14347" width="13.42578125" style="741" bestFit="1" customWidth="1"/>
    <col min="14348" max="14348" width="22" style="741" bestFit="1" customWidth="1"/>
    <col min="14349" max="14349" width="13.42578125" style="741" bestFit="1" customWidth="1"/>
    <col min="14350" max="14350" width="15" style="741" bestFit="1" customWidth="1"/>
    <col min="14351" max="14351" width="13.42578125" style="741" bestFit="1" customWidth="1"/>
    <col min="14352" max="14352" width="11.7109375" style="741" bestFit="1" customWidth="1"/>
    <col min="14353" max="14353" width="16.140625" style="741" customWidth="1"/>
    <col min="14354" max="14592" width="11.42578125" style="741" customWidth="1"/>
    <col min="14593" max="14593" width="19.42578125" style="741" customWidth="1"/>
    <col min="14594" max="14594" width="11.42578125" style="741" customWidth="1"/>
    <col min="14595" max="14595" width="101.85546875" style="741" bestFit="1" customWidth="1"/>
    <col min="14596" max="14596" width="75" style="741" bestFit="1" customWidth="1"/>
    <col min="14597" max="14597" width="11.42578125" style="741" customWidth="1"/>
    <col min="14598" max="14598" width="15" style="741" bestFit="1" customWidth="1"/>
    <col min="14599" max="14599" width="21.7109375" style="741" bestFit="1" customWidth="1"/>
    <col min="14600" max="14600" width="18.7109375" style="741" bestFit="1" customWidth="1"/>
    <col min="14601" max="14601" width="13.42578125" style="741" bestFit="1" customWidth="1"/>
    <col min="14602" max="14602" width="15" style="741" bestFit="1" customWidth="1"/>
    <col min="14603" max="14603" width="13.42578125" style="741" bestFit="1" customWidth="1"/>
    <col min="14604" max="14604" width="22" style="741" bestFit="1" customWidth="1"/>
    <col min="14605" max="14605" width="13.42578125" style="741" bestFit="1" customWidth="1"/>
    <col min="14606" max="14606" width="15" style="741" bestFit="1" customWidth="1"/>
    <col min="14607" max="14607" width="13.42578125" style="741" bestFit="1" customWidth="1"/>
    <col min="14608" max="14608" width="11.7109375" style="741" bestFit="1" customWidth="1"/>
    <col min="14609" max="14609" width="16.140625" style="741" customWidth="1"/>
    <col min="14610" max="14848" width="11.42578125" style="741" customWidth="1"/>
    <col min="14849" max="14849" width="19.42578125" style="741" customWidth="1"/>
    <col min="14850" max="14850" width="11.42578125" style="741" customWidth="1"/>
    <col min="14851" max="14851" width="101.85546875" style="741" bestFit="1" customWidth="1"/>
    <col min="14852" max="14852" width="75" style="741" bestFit="1" customWidth="1"/>
    <col min="14853" max="14853" width="11.42578125" style="741" customWidth="1"/>
    <col min="14854" max="14854" width="15" style="741" bestFit="1" customWidth="1"/>
    <col min="14855" max="14855" width="21.7109375" style="741" bestFit="1" customWidth="1"/>
    <col min="14856" max="14856" width="18.7109375" style="741" bestFit="1" customWidth="1"/>
    <col min="14857" max="14857" width="13.42578125" style="741" bestFit="1" customWidth="1"/>
    <col min="14858" max="14858" width="15" style="741" bestFit="1" customWidth="1"/>
    <col min="14859" max="14859" width="13.42578125" style="741" bestFit="1" customWidth="1"/>
    <col min="14860" max="14860" width="22" style="741" bestFit="1" customWidth="1"/>
    <col min="14861" max="14861" width="13.42578125" style="741" bestFit="1" customWidth="1"/>
    <col min="14862" max="14862" width="15" style="741" bestFit="1" customWidth="1"/>
    <col min="14863" max="14863" width="13.42578125" style="741" bestFit="1" customWidth="1"/>
    <col min="14864" max="14864" width="11.7109375" style="741" bestFit="1" customWidth="1"/>
    <col min="14865" max="14865" width="16.140625" style="741" customWidth="1"/>
    <col min="14866" max="15104" width="11.42578125" style="741" customWidth="1"/>
    <col min="15105" max="15105" width="19.42578125" style="741" customWidth="1"/>
    <col min="15106" max="15106" width="11.42578125" style="741" customWidth="1"/>
    <col min="15107" max="15107" width="101.85546875" style="741" bestFit="1" customWidth="1"/>
    <col min="15108" max="15108" width="75" style="741" bestFit="1" customWidth="1"/>
    <col min="15109" max="15109" width="11.42578125" style="741" customWidth="1"/>
    <col min="15110" max="15110" width="15" style="741" bestFit="1" customWidth="1"/>
    <col min="15111" max="15111" width="21.7109375" style="741" bestFit="1" customWidth="1"/>
    <col min="15112" max="15112" width="18.7109375" style="741" bestFit="1" customWidth="1"/>
    <col min="15113" max="15113" width="13.42578125" style="741" bestFit="1" customWidth="1"/>
    <col min="15114" max="15114" width="15" style="741" bestFit="1" customWidth="1"/>
    <col min="15115" max="15115" width="13.42578125" style="741" bestFit="1" customWidth="1"/>
    <col min="15116" max="15116" width="22" style="741" bestFit="1" customWidth="1"/>
    <col min="15117" max="15117" width="13.42578125" style="741" bestFit="1" customWidth="1"/>
    <col min="15118" max="15118" width="15" style="741" bestFit="1" customWidth="1"/>
    <col min="15119" max="15119" width="13.42578125" style="741" bestFit="1" customWidth="1"/>
    <col min="15120" max="15120" width="11.7109375" style="741" bestFit="1" customWidth="1"/>
    <col min="15121" max="15121" width="16.140625" style="741" customWidth="1"/>
    <col min="15122" max="15360" width="11.42578125" style="741" customWidth="1"/>
    <col min="15361" max="15361" width="19.42578125" style="741" customWidth="1"/>
    <col min="15362" max="15362" width="11.42578125" style="741" customWidth="1"/>
    <col min="15363" max="15363" width="101.85546875" style="741" bestFit="1" customWidth="1"/>
    <col min="15364" max="15364" width="75" style="741" bestFit="1" customWidth="1"/>
    <col min="15365" max="15365" width="11.42578125" style="741" customWidth="1"/>
    <col min="15366" max="15366" width="15" style="741" bestFit="1" customWidth="1"/>
    <col min="15367" max="15367" width="21.7109375" style="741" bestFit="1" customWidth="1"/>
    <col min="15368" max="15368" width="18.7109375" style="741" bestFit="1" customWidth="1"/>
    <col min="15369" max="15369" width="13.42578125" style="741" bestFit="1" customWidth="1"/>
    <col min="15370" max="15370" width="15" style="741" bestFit="1" customWidth="1"/>
    <col min="15371" max="15371" width="13.42578125" style="741" bestFit="1" customWidth="1"/>
    <col min="15372" max="15372" width="22" style="741" bestFit="1" customWidth="1"/>
    <col min="15373" max="15373" width="13.42578125" style="741" bestFit="1" customWidth="1"/>
    <col min="15374" max="15374" width="15" style="741" bestFit="1" customWidth="1"/>
    <col min="15375" max="15375" width="13.42578125" style="741" bestFit="1" customWidth="1"/>
    <col min="15376" max="15376" width="11.7109375" style="741" bestFit="1" customWidth="1"/>
    <col min="15377" max="15377" width="16.140625" style="741" customWidth="1"/>
    <col min="15378" max="15616" width="11.42578125" style="741" customWidth="1"/>
    <col min="15617" max="15617" width="19.42578125" style="741" customWidth="1"/>
    <col min="15618" max="15618" width="11.42578125" style="741" customWidth="1"/>
    <col min="15619" max="15619" width="101.85546875" style="741" bestFit="1" customWidth="1"/>
    <col min="15620" max="15620" width="75" style="741" bestFit="1" customWidth="1"/>
    <col min="15621" max="15621" width="11.42578125" style="741" customWidth="1"/>
    <col min="15622" max="15622" width="15" style="741" bestFit="1" customWidth="1"/>
    <col min="15623" max="15623" width="21.7109375" style="741" bestFit="1" customWidth="1"/>
    <col min="15624" max="15624" width="18.7109375" style="741" bestFit="1" customWidth="1"/>
    <col min="15625" max="15625" width="13.42578125" style="741" bestFit="1" customWidth="1"/>
    <col min="15626" max="15626" width="15" style="741" bestFit="1" customWidth="1"/>
    <col min="15627" max="15627" width="13.42578125" style="741" bestFit="1" customWidth="1"/>
    <col min="15628" max="15628" width="22" style="741" bestFit="1" customWidth="1"/>
    <col min="15629" max="15629" width="13.42578125" style="741" bestFit="1" customWidth="1"/>
    <col min="15630" max="15630" width="15" style="741" bestFit="1" customWidth="1"/>
    <col min="15631" max="15631" width="13.42578125" style="741" bestFit="1" customWidth="1"/>
    <col min="15632" max="15632" width="11.7109375" style="741" bestFit="1" customWidth="1"/>
    <col min="15633" max="15633" width="16.140625" style="741" customWidth="1"/>
    <col min="15634" max="15872" width="11.42578125" style="741" customWidth="1"/>
    <col min="15873" max="15873" width="19.42578125" style="741" customWidth="1"/>
    <col min="15874" max="15874" width="11.42578125" style="741" customWidth="1"/>
    <col min="15875" max="15875" width="101.85546875" style="741" bestFit="1" customWidth="1"/>
    <col min="15876" max="15876" width="75" style="741" bestFit="1" customWidth="1"/>
    <col min="15877" max="15877" width="11.42578125" style="741" customWidth="1"/>
    <col min="15878" max="15878" width="15" style="741" bestFit="1" customWidth="1"/>
    <col min="15879" max="15879" width="21.7109375" style="741" bestFit="1" customWidth="1"/>
    <col min="15880" max="15880" width="18.7109375" style="741" bestFit="1" customWidth="1"/>
    <col min="15881" max="15881" width="13.42578125" style="741" bestFit="1" customWidth="1"/>
    <col min="15882" max="15882" width="15" style="741" bestFit="1" customWidth="1"/>
    <col min="15883" max="15883" width="13.42578125" style="741" bestFit="1" customWidth="1"/>
    <col min="15884" max="15884" width="22" style="741" bestFit="1" customWidth="1"/>
    <col min="15885" max="15885" width="13.42578125" style="741" bestFit="1" customWidth="1"/>
    <col min="15886" max="15886" width="15" style="741" bestFit="1" customWidth="1"/>
    <col min="15887" max="15887" width="13.42578125" style="741" bestFit="1" customWidth="1"/>
    <col min="15888" max="15888" width="11.7109375" style="741" bestFit="1" customWidth="1"/>
    <col min="15889" max="15889" width="16.140625" style="741" customWidth="1"/>
    <col min="15890" max="16128" width="11.42578125" style="741" customWidth="1"/>
    <col min="16129" max="16129" width="19.42578125" style="741" customWidth="1"/>
    <col min="16130" max="16130" width="11.42578125" style="741" customWidth="1"/>
    <col min="16131" max="16131" width="101.85546875" style="741" bestFit="1" customWidth="1"/>
    <col min="16132" max="16132" width="75" style="741" bestFit="1" customWidth="1"/>
    <col min="16133" max="16133" width="11.42578125" style="741" customWidth="1"/>
    <col min="16134" max="16134" width="15" style="741" bestFit="1" customWidth="1"/>
    <col min="16135" max="16135" width="21.7109375" style="741" bestFit="1" customWidth="1"/>
    <col min="16136" max="16136" width="18.7109375" style="741" bestFit="1" customWidth="1"/>
    <col min="16137" max="16137" width="13.42578125" style="741" bestFit="1" customWidth="1"/>
    <col min="16138" max="16138" width="15" style="741" bestFit="1" customWidth="1"/>
    <col min="16139" max="16139" width="13.42578125" style="741" bestFit="1" customWidth="1"/>
    <col min="16140" max="16140" width="22" style="741" bestFit="1" customWidth="1"/>
    <col min="16141" max="16141" width="13.42578125" style="741" bestFit="1" customWidth="1"/>
    <col min="16142" max="16142" width="15" style="741" bestFit="1" customWidth="1"/>
    <col min="16143" max="16143" width="13.42578125" style="741" bestFit="1" customWidth="1"/>
    <col min="16144" max="16144" width="11.7109375" style="741" bestFit="1" customWidth="1"/>
    <col min="16145" max="16145" width="16.140625" style="741" customWidth="1"/>
    <col min="16146" max="16384" width="11.42578125" style="741" customWidth="1"/>
  </cols>
  <sheetData>
    <row r="1" spans="1:17" ht="3.75" customHeight="1" thickBot="1" x14ac:dyDescent="0.3">
      <c r="A1" s="1776"/>
      <c r="B1" s="1776"/>
      <c r="C1" s="1776"/>
      <c r="D1" s="1776"/>
      <c r="E1" s="1776"/>
      <c r="F1" s="1776"/>
      <c r="G1" s="1776"/>
      <c r="H1" s="1776"/>
      <c r="I1" s="1776"/>
      <c r="J1" s="1776"/>
      <c r="K1" s="1776"/>
      <c r="L1" s="1776"/>
      <c r="M1" s="1776"/>
      <c r="N1" s="1776"/>
      <c r="O1" s="1776"/>
      <c r="P1" s="1776"/>
      <c r="Q1" s="1776"/>
    </row>
    <row r="2" spans="1:17" s="799" customFormat="1" ht="18.75" x14ac:dyDescent="0.3">
      <c r="A2" s="1777" t="s">
        <v>1445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  <c r="N2" s="1778"/>
      <c r="O2" s="1778"/>
      <c r="P2" s="1778"/>
      <c r="Q2" s="1779"/>
    </row>
    <row r="3" spans="1:17" s="799" customFormat="1" ht="18.75" x14ac:dyDescent="0.3">
      <c r="A3" s="1780" t="s">
        <v>2312</v>
      </c>
      <c r="B3" s="1781"/>
      <c r="C3" s="1781"/>
      <c r="D3" s="1781"/>
      <c r="E3" s="1781"/>
      <c r="F3" s="1781"/>
      <c r="G3" s="1781"/>
      <c r="H3" s="1781"/>
      <c r="I3" s="1781"/>
      <c r="J3" s="1781"/>
      <c r="K3" s="1781"/>
      <c r="L3" s="1781"/>
      <c r="M3" s="1781"/>
      <c r="N3" s="1781"/>
      <c r="O3" s="1781"/>
      <c r="P3" s="1781"/>
      <c r="Q3" s="1782"/>
    </row>
    <row r="4" spans="1:17" s="800" customFormat="1" ht="4.5" customHeight="1" thickBot="1" x14ac:dyDescent="0.3">
      <c r="A4" s="1783"/>
      <c r="B4" s="1784"/>
      <c r="C4" s="1784"/>
      <c r="D4" s="1784"/>
      <c r="E4" s="1784"/>
      <c r="F4" s="1784"/>
      <c r="G4" s="1784"/>
      <c r="H4" s="1784"/>
      <c r="I4" s="1784"/>
      <c r="J4" s="1784"/>
      <c r="K4" s="1784"/>
      <c r="L4" s="1784"/>
      <c r="M4" s="1784"/>
      <c r="N4" s="1784"/>
      <c r="O4" s="1784"/>
      <c r="P4" s="1784"/>
      <c r="Q4" s="1785"/>
    </row>
    <row r="5" spans="1:17" s="802" customFormat="1" ht="15.75" customHeight="1" x14ac:dyDescent="0.25">
      <c r="A5" s="1786" t="s">
        <v>1446</v>
      </c>
      <c r="B5" s="1789" t="s">
        <v>1447</v>
      </c>
      <c r="C5" s="1789"/>
      <c r="D5" s="1789"/>
      <c r="E5" s="1789"/>
      <c r="F5" s="801"/>
      <c r="G5" s="801"/>
      <c r="H5" s="1792" t="s">
        <v>1448</v>
      </c>
      <c r="I5" s="1792"/>
      <c r="J5" s="1792"/>
      <c r="K5" s="1792"/>
      <c r="L5" s="1792" t="s">
        <v>1449</v>
      </c>
      <c r="M5" s="1792"/>
      <c r="N5" s="1792"/>
      <c r="O5" s="1792"/>
      <c r="P5" s="1793" t="s">
        <v>1450</v>
      </c>
      <c r="Q5" s="1796" t="s">
        <v>1451</v>
      </c>
    </row>
    <row r="6" spans="1:17" s="802" customFormat="1" x14ac:dyDescent="0.25">
      <c r="A6" s="1787"/>
      <c r="B6" s="1790"/>
      <c r="C6" s="1790"/>
      <c r="D6" s="1790"/>
      <c r="E6" s="1790"/>
      <c r="F6" s="1799" t="s">
        <v>616</v>
      </c>
      <c r="G6" s="1799"/>
      <c r="H6" s="1799" t="s">
        <v>1452</v>
      </c>
      <c r="I6" s="1799"/>
      <c r="J6" s="1799" t="s">
        <v>1453</v>
      </c>
      <c r="K6" s="1799"/>
      <c r="L6" s="1799" t="s">
        <v>1452</v>
      </c>
      <c r="M6" s="1799"/>
      <c r="N6" s="1799" t="s">
        <v>1453</v>
      </c>
      <c r="O6" s="1799"/>
      <c r="P6" s="1794"/>
      <c r="Q6" s="1797"/>
    </row>
    <row r="7" spans="1:17" s="802" customFormat="1" x14ac:dyDescent="0.25">
      <c r="A7" s="1787"/>
      <c r="B7" s="1790"/>
      <c r="C7" s="1790"/>
      <c r="D7" s="1790"/>
      <c r="E7" s="1790"/>
      <c r="F7" s="1799" t="s">
        <v>1454</v>
      </c>
      <c r="G7" s="1799"/>
      <c r="H7" s="1799" t="s">
        <v>1454</v>
      </c>
      <c r="I7" s="1799"/>
      <c r="J7" s="1799" t="s">
        <v>1454</v>
      </c>
      <c r="K7" s="1799"/>
      <c r="L7" s="1799" t="s">
        <v>1454</v>
      </c>
      <c r="M7" s="1799"/>
      <c r="N7" s="1799" t="s">
        <v>1454</v>
      </c>
      <c r="O7" s="1799"/>
      <c r="P7" s="1794"/>
      <c r="Q7" s="1797"/>
    </row>
    <row r="8" spans="1:17" s="804" customFormat="1" ht="15.75" thickBot="1" x14ac:dyDescent="0.3">
      <c r="A8" s="1788"/>
      <c r="B8" s="1791"/>
      <c r="C8" s="1791"/>
      <c r="D8" s="1791"/>
      <c r="E8" s="1791"/>
      <c r="F8" s="803" t="s">
        <v>1455</v>
      </c>
      <c r="G8" s="803" t="s">
        <v>1446</v>
      </c>
      <c r="H8" s="803" t="s">
        <v>1455</v>
      </c>
      <c r="I8" s="803" t="s">
        <v>1446</v>
      </c>
      <c r="J8" s="803" t="s">
        <v>1455</v>
      </c>
      <c r="K8" s="803" t="s">
        <v>1446</v>
      </c>
      <c r="L8" s="803" t="s">
        <v>1455</v>
      </c>
      <c r="M8" s="803" t="s">
        <v>1446</v>
      </c>
      <c r="N8" s="803" t="s">
        <v>1455</v>
      </c>
      <c r="O8" s="803" t="s">
        <v>1446</v>
      </c>
      <c r="P8" s="1795"/>
      <c r="Q8" s="1798"/>
    </row>
    <row r="9" spans="1:17" s="809" customFormat="1" x14ac:dyDescent="0.25">
      <c r="A9" s="805" t="s">
        <v>1456</v>
      </c>
      <c r="B9" s="806" t="s">
        <v>1457</v>
      </c>
      <c r="C9" s="806" t="s">
        <v>6</v>
      </c>
      <c r="D9" s="806"/>
      <c r="E9" s="806"/>
      <c r="F9" s="807" t="s">
        <v>1458</v>
      </c>
      <c r="G9" s="807" t="s">
        <v>1458</v>
      </c>
      <c r="H9" s="807" t="s">
        <v>1459</v>
      </c>
      <c r="I9" s="807" t="s">
        <v>1460</v>
      </c>
      <c r="J9" s="807" t="s">
        <v>1458</v>
      </c>
      <c r="K9" s="807" t="s">
        <v>1458</v>
      </c>
      <c r="L9" s="807" t="s">
        <v>1459</v>
      </c>
      <c r="M9" s="807" t="s">
        <v>1460</v>
      </c>
      <c r="N9" s="807" t="s">
        <v>1461</v>
      </c>
      <c r="O9" s="807" t="s">
        <v>1462</v>
      </c>
      <c r="P9" s="807" t="s">
        <v>1463</v>
      </c>
      <c r="Q9" s="808">
        <v>45289</v>
      </c>
    </row>
    <row r="10" spans="1:17" s="809" customFormat="1" x14ac:dyDescent="0.25">
      <c r="A10" s="805" t="s">
        <v>1456</v>
      </c>
      <c r="B10" s="806" t="s">
        <v>1457</v>
      </c>
      <c r="C10" s="806" t="s">
        <v>7</v>
      </c>
      <c r="D10" s="806"/>
      <c r="E10" s="806"/>
      <c r="F10" s="807" t="s">
        <v>1458</v>
      </c>
      <c r="G10" s="807" t="s">
        <v>1458</v>
      </c>
      <c r="H10" s="807" t="s">
        <v>1459</v>
      </c>
      <c r="I10" s="807" t="s">
        <v>1460</v>
      </c>
      <c r="J10" s="807" t="s">
        <v>1458</v>
      </c>
      <c r="K10" s="807" t="s">
        <v>1458</v>
      </c>
      <c r="L10" s="807" t="s">
        <v>1459</v>
      </c>
      <c r="M10" s="807" t="s">
        <v>1460</v>
      </c>
      <c r="N10" s="807" t="s">
        <v>1458</v>
      </c>
      <c r="O10" s="807" t="s">
        <v>1458</v>
      </c>
      <c r="P10" s="807" t="s">
        <v>1463</v>
      </c>
      <c r="Q10" s="808">
        <v>45289</v>
      </c>
    </row>
    <row r="11" spans="1:17" s="809" customFormat="1" x14ac:dyDescent="0.25">
      <c r="A11" s="805" t="s">
        <v>1456</v>
      </c>
      <c r="B11" s="806" t="s">
        <v>1464</v>
      </c>
      <c r="C11" s="806" t="s">
        <v>8</v>
      </c>
      <c r="D11" s="806"/>
      <c r="E11" s="806"/>
      <c r="F11" s="807" t="s">
        <v>1458</v>
      </c>
      <c r="G11" s="807" t="s">
        <v>1458</v>
      </c>
      <c r="H11" s="807" t="s">
        <v>1459</v>
      </c>
      <c r="I11" s="807" t="s">
        <v>1460</v>
      </c>
      <c r="J11" s="807" t="s">
        <v>1458</v>
      </c>
      <c r="K11" s="807" t="s">
        <v>1458</v>
      </c>
      <c r="L11" s="807" t="s">
        <v>1459</v>
      </c>
      <c r="M11" s="807" t="s">
        <v>1460</v>
      </c>
      <c r="N11" s="807" t="s">
        <v>1458</v>
      </c>
      <c r="O11" s="807" t="s">
        <v>1458</v>
      </c>
      <c r="P11" s="807" t="s">
        <v>1463</v>
      </c>
      <c r="Q11" s="808">
        <v>45289</v>
      </c>
    </row>
    <row r="12" spans="1:17" s="809" customFormat="1" x14ac:dyDescent="0.25">
      <c r="A12" s="805" t="s">
        <v>1456</v>
      </c>
      <c r="B12" s="806" t="s">
        <v>1457</v>
      </c>
      <c r="C12" s="806" t="s">
        <v>1465</v>
      </c>
      <c r="D12" s="806"/>
      <c r="E12" s="806"/>
      <c r="F12" s="807" t="s">
        <v>1466</v>
      </c>
      <c r="G12" s="807" t="s">
        <v>1467</v>
      </c>
      <c r="H12" s="807" t="s">
        <v>1459</v>
      </c>
      <c r="I12" s="807" t="s">
        <v>1468</v>
      </c>
      <c r="J12" s="807" t="s">
        <v>1466</v>
      </c>
      <c r="K12" s="807" t="s">
        <v>1467</v>
      </c>
      <c r="L12" s="807" t="s">
        <v>1459</v>
      </c>
      <c r="M12" s="807" t="s">
        <v>1468</v>
      </c>
      <c r="N12" s="807" t="s">
        <v>1466</v>
      </c>
      <c r="O12" s="807" t="s">
        <v>1467</v>
      </c>
      <c r="P12" s="807" t="s">
        <v>1463</v>
      </c>
      <c r="Q12" s="808">
        <v>45289</v>
      </c>
    </row>
    <row r="13" spans="1:17" s="809" customFormat="1" x14ac:dyDescent="0.25">
      <c r="A13" s="805" t="s">
        <v>1456</v>
      </c>
      <c r="B13" s="806" t="s">
        <v>1457</v>
      </c>
      <c r="C13" s="806" t="s">
        <v>9</v>
      </c>
      <c r="D13" s="806"/>
      <c r="E13" s="806"/>
      <c r="F13" s="807" t="s">
        <v>1461</v>
      </c>
      <c r="G13" s="807" t="s">
        <v>1462</v>
      </c>
      <c r="H13" s="807" t="s">
        <v>1459</v>
      </c>
      <c r="I13" s="807" t="s">
        <v>1460</v>
      </c>
      <c r="J13" s="807" t="s">
        <v>1461</v>
      </c>
      <c r="K13" s="807" t="s">
        <v>1462</v>
      </c>
      <c r="L13" s="807" t="s">
        <v>1459</v>
      </c>
      <c r="M13" s="807" t="s">
        <v>1460</v>
      </c>
      <c r="N13" s="807" t="s">
        <v>1461</v>
      </c>
      <c r="O13" s="807" t="s">
        <v>1462</v>
      </c>
      <c r="P13" s="807" t="s">
        <v>1463</v>
      </c>
      <c r="Q13" s="808">
        <v>45289</v>
      </c>
    </row>
    <row r="14" spans="1:17" s="809" customFormat="1" x14ac:dyDescent="0.25">
      <c r="A14" s="805" t="s">
        <v>1456</v>
      </c>
      <c r="B14" s="806" t="s">
        <v>1457</v>
      </c>
      <c r="C14" s="806" t="s">
        <v>11</v>
      </c>
      <c r="D14" s="806"/>
      <c r="E14" s="806"/>
      <c r="F14" s="807" t="s">
        <v>1469</v>
      </c>
      <c r="G14" s="807" t="s">
        <v>1470</v>
      </c>
      <c r="H14" s="807" t="s">
        <v>1459</v>
      </c>
      <c r="I14" s="807" t="s">
        <v>1468</v>
      </c>
      <c r="J14" s="807" t="s">
        <v>1469</v>
      </c>
      <c r="K14" s="807" t="s">
        <v>1470</v>
      </c>
      <c r="L14" s="807" t="s">
        <v>1459</v>
      </c>
      <c r="M14" s="807" t="s">
        <v>1468</v>
      </c>
      <c r="N14" s="807" t="s">
        <v>1469</v>
      </c>
      <c r="O14" s="807" t="s">
        <v>1470</v>
      </c>
      <c r="P14" s="807" t="s">
        <v>1463</v>
      </c>
      <c r="Q14" s="808">
        <v>45289</v>
      </c>
    </row>
    <row r="15" spans="1:17" s="809" customFormat="1" x14ac:dyDescent="0.25">
      <c r="A15" s="805" t="s">
        <v>1456</v>
      </c>
      <c r="B15" s="806" t="s">
        <v>1457</v>
      </c>
      <c r="C15" s="806" t="s">
        <v>12</v>
      </c>
      <c r="D15" s="806"/>
      <c r="E15" s="806"/>
      <c r="F15" s="807" t="s">
        <v>1461</v>
      </c>
      <c r="G15" s="807" t="s">
        <v>1462</v>
      </c>
      <c r="H15" s="807" t="s">
        <v>1459</v>
      </c>
      <c r="I15" s="807" t="s">
        <v>1460</v>
      </c>
      <c r="J15" s="807" t="s">
        <v>1461</v>
      </c>
      <c r="K15" s="807" t="s">
        <v>1462</v>
      </c>
      <c r="L15" s="807" t="s">
        <v>1459</v>
      </c>
      <c r="M15" s="807" t="s">
        <v>1460</v>
      </c>
      <c r="N15" s="807" t="s">
        <v>1461</v>
      </c>
      <c r="O15" s="807" t="s">
        <v>1462</v>
      </c>
      <c r="P15" s="807" t="s">
        <v>1463</v>
      </c>
      <c r="Q15" s="808">
        <v>45289</v>
      </c>
    </row>
    <row r="16" spans="1:17" s="809" customFormat="1" x14ac:dyDescent="0.25">
      <c r="A16" s="805" t="s">
        <v>1456</v>
      </c>
      <c r="B16" s="806" t="s">
        <v>1457</v>
      </c>
      <c r="C16" s="806" t="s">
        <v>13</v>
      </c>
      <c r="D16" s="806"/>
      <c r="E16" s="806"/>
      <c r="F16" s="807" t="s">
        <v>1458</v>
      </c>
      <c r="G16" s="807" t="s">
        <v>1458</v>
      </c>
      <c r="H16" s="807" t="s">
        <v>1459</v>
      </c>
      <c r="I16" s="807" t="s">
        <v>1460</v>
      </c>
      <c r="J16" s="807" t="s">
        <v>1458</v>
      </c>
      <c r="K16" s="807" t="s">
        <v>1458</v>
      </c>
      <c r="L16" s="807" t="s">
        <v>1459</v>
      </c>
      <c r="M16" s="807" t="s">
        <v>1460</v>
      </c>
      <c r="N16" s="807" t="s">
        <v>1461</v>
      </c>
      <c r="O16" s="807" t="s">
        <v>1462</v>
      </c>
      <c r="P16" s="807" t="s">
        <v>1463</v>
      </c>
      <c r="Q16" s="808">
        <v>45289</v>
      </c>
    </row>
    <row r="17" spans="1:17" s="809" customFormat="1" x14ac:dyDescent="0.25">
      <c r="A17" s="805" t="s">
        <v>1456</v>
      </c>
      <c r="B17" s="806" t="s">
        <v>1457</v>
      </c>
      <c r="C17" s="806" t="s">
        <v>14</v>
      </c>
      <c r="D17" s="806"/>
      <c r="E17" s="806"/>
      <c r="F17" s="807" t="s">
        <v>1458</v>
      </c>
      <c r="G17" s="807" t="s">
        <v>1458</v>
      </c>
      <c r="H17" s="807" t="s">
        <v>1459</v>
      </c>
      <c r="I17" s="807" t="s">
        <v>1460</v>
      </c>
      <c r="J17" s="807" t="s">
        <v>1458</v>
      </c>
      <c r="K17" s="807" t="s">
        <v>1458</v>
      </c>
      <c r="L17" s="807" t="s">
        <v>1459</v>
      </c>
      <c r="M17" s="807" t="s">
        <v>1460</v>
      </c>
      <c r="N17" s="807" t="s">
        <v>1461</v>
      </c>
      <c r="O17" s="807" t="s">
        <v>1462</v>
      </c>
      <c r="P17" s="807" t="s">
        <v>1463</v>
      </c>
      <c r="Q17" s="808">
        <v>45289</v>
      </c>
    </row>
    <row r="18" spans="1:17" s="809" customFormat="1" x14ac:dyDescent="0.25">
      <c r="A18" s="805" t="s">
        <v>1456</v>
      </c>
      <c r="B18" s="806" t="s">
        <v>1457</v>
      </c>
      <c r="C18" s="806" t="s">
        <v>15</v>
      </c>
      <c r="D18" s="806"/>
      <c r="E18" s="806"/>
      <c r="F18" s="807" t="s">
        <v>1471</v>
      </c>
      <c r="G18" s="807" t="s">
        <v>1472</v>
      </c>
      <c r="H18" s="807" t="s">
        <v>1459</v>
      </c>
      <c r="I18" s="807" t="s">
        <v>1468</v>
      </c>
      <c r="J18" s="807" t="s">
        <v>1471</v>
      </c>
      <c r="K18" s="807" t="s">
        <v>1472</v>
      </c>
      <c r="L18" s="807" t="s">
        <v>1459</v>
      </c>
      <c r="M18" s="807" t="s">
        <v>1468</v>
      </c>
      <c r="N18" s="807" t="s">
        <v>1471</v>
      </c>
      <c r="O18" s="807" t="s">
        <v>1472</v>
      </c>
      <c r="P18" s="807" t="s">
        <v>1463</v>
      </c>
      <c r="Q18" s="808">
        <v>45289</v>
      </c>
    </row>
    <row r="19" spans="1:17" s="809" customFormat="1" x14ac:dyDescent="0.25">
      <c r="A19" s="805" t="s">
        <v>1456</v>
      </c>
      <c r="B19" s="806" t="s">
        <v>1457</v>
      </c>
      <c r="C19" s="806" t="s">
        <v>16</v>
      </c>
      <c r="D19" s="806"/>
      <c r="E19" s="806"/>
      <c r="F19" s="807" t="s">
        <v>1473</v>
      </c>
      <c r="G19" s="807" t="s">
        <v>1474</v>
      </c>
      <c r="H19" s="807" t="s">
        <v>1475</v>
      </c>
      <c r="I19" s="807" t="s">
        <v>1476</v>
      </c>
      <c r="J19" s="807" t="s">
        <v>1473</v>
      </c>
      <c r="K19" s="807" t="s">
        <v>1474</v>
      </c>
      <c r="L19" s="807" t="s">
        <v>1475</v>
      </c>
      <c r="M19" s="807" t="s">
        <v>1476</v>
      </c>
      <c r="N19" s="807" t="s">
        <v>1473</v>
      </c>
      <c r="O19" s="807" t="s">
        <v>1474</v>
      </c>
      <c r="P19" s="807" t="s">
        <v>1463</v>
      </c>
      <c r="Q19" s="808">
        <v>45289</v>
      </c>
    </row>
    <row r="20" spans="1:17" s="809" customFormat="1" x14ac:dyDescent="0.25">
      <c r="A20" s="805" t="s">
        <v>1456</v>
      </c>
      <c r="B20" s="806" t="s">
        <v>1477</v>
      </c>
      <c r="C20" s="806" t="s">
        <v>17</v>
      </c>
      <c r="D20" s="806"/>
      <c r="E20" s="806"/>
      <c r="F20" s="807" t="s">
        <v>1707</v>
      </c>
      <c r="G20" s="807" t="s">
        <v>1730</v>
      </c>
      <c r="H20" s="807" t="s">
        <v>1510</v>
      </c>
      <c r="I20" s="807" t="s">
        <v>1511</v>
      </c>
      <c r="J20" s="807" t="s">
        <v>1707</v>
      </c>
      <c r="K20" s="807" t="s">
        <v>1730</v>
      </c>
      <c r="L20" s="807" t="s">
        <v>1510</v>
      </c>
      <c r="M20" s="807" t="s">
        <v>1511</v>
      </c>
      <c r="N20" s="807" t="s">
        <v>1707</v>
      </c>
      <c r="O20" s="807" t="s">
        <v>1730</v>
      </c>
      <c r="P20" s="807" t="s">
        <v>1463</v>
      </c>
      <c r="Q20" s="808">
        <v>45289</v>
      </c>
    </row>
    <row r="21" spans="1:17" s="809" customFormat="1" x14ac:dyDescent="0.25">
      <c r="A21" s="805" t="s">
        <v>1456</v>
      </c>
      <c r="B21" s="806" t="s">
        <v>1457</v>
      </c>
      <c r="C21" s="806" t="s">
        <v>19</v>
      </c>
      <c r="D21" s="806"/>
      <c r="E21" s="806"/>
      <c r="F21" s="807" t="s">
        <v>1461</v>
      </c>
      <c r="G21" s="807" t="s">
        <v>1462</v>
      </c>
      <c r="H21" s="807" t="s">
        <v>1459</v>
      </c>
      <c r="I21" s="807" t="s">
        <v>1460</v>
      </c>
      <c r="J21" s="807" t="s">
        <v>1461</v>
      </c>
      <c r="K21" s="807" t="s">
        <v>1462</v>
      </c>
      <c r="L21" s="807" t="s">
        <v>1459</v>
      </c>
      <c r="M21" s="807" t="s">
        <v>1460</v>
      </c>
      <c r="N21" s="807" t="s">
        <v>1461</v>
      </c>
      <c r="O21" s="807" t="s">
        <v>1462</v>
      </c>
      <c r="P21" s="807" t="s">
        <v>1463</v>
      </c>
      <c r="Q21" s="808">
        <v>45289</v>
      </c>
    </row>
    <row r="22" spans="1:17" s="809" customFormat="1" x14ac:dyDescent="0.25">
      <c r="A22" s="805" t="s">
        <v>1456</v>
      </c>
      <c r="B22" s="806" t="s">
        <v>1457</v>
      </c>
      <c r="C22" s="806" t="s">
        <v>20</v>
      </c>
      <c r="D22" s="806"/>
      <c r="E22" s="806"/>
      <c r="F22" s="807" t="s">
        <v>1458</v>
      </c>
      <c r="G22" s="807" t="s">
        <v>1458</v>
      </c>
      <c r="H22" s="807" t="s">
        <v>1459</v>
      </c>
      <c r="I22" s="807" t="s">
        <v>1460</v>
      </c>
      <c r="J22" s="807" t="s">
        <v>1458</v>
      </c>
      <c r="K22" s="807" t="s">
        <v>1458</v>
      </c>
      <c r="L22" s="807" t="s">
        <v>1459</v>
      </c>
      <c r="M22" s="807" t="s">
        <v>1460</v>
      </c>
      <c r="N22" s="807" t="s">
        <v>1458</v>
      </c>
      <c r="O22" s="807" t="s">
        <v>1458</v>
      </c>
      <c r="P22" s="807" t="s">
        <v>1463</v>
      </c>
      <c r="Q22" s="808">
        <v>45289</v>
      </c>
    </row>
    <row r="23" spans="1:17" s="809" customFormat="1" x14ac:dyDescent="0.25">
      <c r="A23" s="805" t="s">
        <v>1480</v>
      </c>
      <c r="B23" s="806" t="s">
        <v>1457</v>
      </c>
      <c r="C23" s="806" t="s">
        <v>15</v>
      </c>
      <c r="D23" s="806"/>
      <c r="E23" s="806"/>
      <c r="F23" s="807" t="s">
        <v>1471</v>
      </c>
      <c r="G23" s="807" t="s">
        <v>1471</v>
      </c>
      <c r="H23" s="807" t="s">
        <v>1459</v>
      </c>
      <c r="I23" s="807" t="s">
        <v>1459</v>
      </c>
      <c r="J23" s="807" t="s">
        <v>1471</v>
      </c>
      <c r="K23" s="807" t="s">
        <v>1471</v>
      </c>
      <c r="L23" s="807" t="s">
        <v>1459</v>
      </c>
      <c r="M23" s="807" t="s">
        <v>1459</v>
      </c>
      <c r="N23" s="807" t="s">
        <v>1471</v>
      </c>
      <c r="O23" s="807" t="s">
        <v>1471</v>
      </c>
      <c r="P23" s="807" t="s">
        <v>1481</v>
      </c>
      <c r="Q23" s="808">
        <v>45289</v>
      </c>
    </row>
    <row r="24" spans="1:17" s="809" customFormat="1" x14ac:dyDescent="0.25">
      <c r="A24" s="805" t="s">
        <v>1480</v>
      </c>
      <c r="B24" s="806" t="s">
        <v>1457</v>
      </c>
      <c r="C24" s="806" t="s">
        <v>16</v>
      </c>
      <c r="D24" s="806"/>
      <c r="E24" s="806"/>
      <c r="F24" s="807" t="s">
        <v>1466</v>
      </c>
      <c r="G24" s="807" t="s">
        <v>1466</v>
      </c>
      <c r="H24" s="807" t="s">
        <v>1459</v>
      </c>
      <c r="I24" s="807" t="s">
        <v>1459</v>
      </c>
      <c r="J24" s="807" t="s">
        <v>1466</v>
      </c>
      <c r="K24" s="807" t="s">
        <v>1466</v>
      </c>
      <c r="L24" s="807" t="s">
        <v>1459</v>
      </c>
      <c r="M24" s="807" t="s">
        <v>1459</v>
      </c>
      <c r="N24" s="807" t="s">
        <v>1466</v>
      </c>
      <c r="O24" s="807" t="s">
        <v>1466</v>
      </c>
      <c r="P24" s="807" t="s">
        <v>1481</v>
      </c>
      <c r="Q24" s="808">
        <v>45289</v>
      </c>
    </row>
    <row r="25" spans="1:17" s="809" customFormat="1" x14ac:dyDescent="0.25">
      <c r="A25" s="805" t="s">
        <v>1480</v>
      </c>
      <c r="B25" s="806" t="s">
        <v>1477</v>
      </c>
      <c r="C25" s="806" t="s">
        <v>17</v>
      </c>
      <c r="D25" s="806"/>
      <c r="E25" s="806"/>
      <c r="F25" s="807" t="s">
        <v>1478</v>
      </c>
      <c r="G25" s="807" t="s">
        <v>1478</v>
      </c>
      <c r="H25" s="807" t="s">
        <v>1482</v>
      </c>
      <c r="I25" s="807" t="s">
        <v>1482</v>
      </c>
      <c r="J25" s="807" t="s">
        <v>1478</v>
      </c>
      <c r="K25" s="807" t="s">
        <v>1478</v>
      </c>
      <c r="L25" s="807" t="s">
        <v>1482</v>
      </c>
      <c r="M25" s="807" t="s">
        <v>1482</v>
      </c>
      <c r="N25" s="807" t="s">
        <v>1478</v>
      </c>
      <c r="O25" s="807" t="s">
        <v>1478</v>
      </c>
      <c r="P25" s="807" t="s">
        <v>1463</v>
      </c>
      <c r="Q25" s="808">
        <v>45289</v>
      </c>
    </row>
    <row r="26" spans="1:17" s="809" customFormat="1" x14ac:dyDescent="0.25">
      <c r="A26" s="805" t="s">
        <v>1480</v>
      </c>
      <c r="B26" s="806" t="s">
        <v>1477</v>
      </c>
      <c r="C26" s="806" t="s">
        <v>18</v>
      </c>
      <c r="D26" s="806"/>
      <c r="E26" s="806"/>
      <c r="F26" s="807" t="s">
        <v>1469</v>
      </c>
      <c r="G26" s="807" t="s">
        <v>1469</v>
      </c>
      <c r="H26" s="807" t="s">
        <v>1459</v>
      </c>
      <c r="I26" s="807" t="s">
        <v>1459</v>
      </c>
      <c r="J26" s="807" t="s">
        <v>1469</v>
      </c>
      <c r="K26" s="807" t="s">
        <v>1469</v>
      </c>
      <c r="L26" s="807" t="s">
        <v>1459</v>
      </c>
      <c r="M26" s="807" t="s">
        <v>1459</v>
      </c>
      <c r="N26" s="807" t="s">
        <v>1469</v>
      </c>
      <c r="O26" s="807" t="s">
        <v>1469</v>
      </c>
      <c r="P26" s="807" t="s">
        <v>1463</v>
      </c>
      <c r="Q26" s="808">
        <v>45289</v>
      </c>
    </row>
    <row r="27" spans="1:17" s="809" customFormat="1" x14ac:dyDescent="0.25">
      <c r="A27" s="805" t="s">
        <v>1483</v>
      </c>
      <c r="B27" s="806" t="s">
        <v>1457</v>
      </c>
      <c r="C27" s="806" t="s">
        <v>6</v>
      </c>
      <c r="D27" s="806"/>
      <c r="E27" s="806"/>
      <c r="F27" s="807" t="s">
        <v>1461</v>
      </c>
      <c r="G27" s="807" t="s">
        <v>1484</v>
      </c>
      <c r="H27" s="807" t="s">
        <v>1459</v>
      </c>
      <c r="I27" s="807" t="s">
        <v>1485</v>
      </c>
      <c r="J27" s="807" t="s">
        <v>1461</v>
      </c>
      <c r="K27" s="807" t="s">
        <v>1484</v>
      </c>
      <c r="L27" s="807" t="s">
        <v>1482</v>
      </c>
      <c r="M27" s="807" t="s">
        <v>1486</v>
      </c>
      <c r="N27" s="807" t="s">
        <v>1466</v>
      </c>
      <c r="O27" s="807" t="s">
        <v>1487</v>
      </c>
      <c r="P27" s="807"/>
      <c r="Q27" s="808">
        <v>45289</v>
      </c>
    </row>
    <row r="28" spans="1:17" s="809" customFormat="1" x14ac:dyDescent="0.25">
      <c r="A28" s="805" t="s">
        <v>1483</v>
      </c>
      <c r="B28" s="806" t="s">
        <v>1457</v>
      </c>
      <c r="C28" s="806" t="s">
        <v>7</v>
      </c>
      <c r="D28" s="806"/>
      <c r="E28" s="806"/>
      <c r="F28" s="807" t="s">
        <v>1458</v>
      </c>
      <c r="G28" s="807" t="s">
        <v>1488</v>
      </c>
      <c r="H28" s="807" t="s">
        <v>1459</v>
      </c>
      <c r="I28" s="807" t="s">
        <v>1485</v>
      </c>
      <c r="J28" s="807" t="s">
        <v>1458</v>
      </c>
      <c r="K28" s="807" t="s">
        <v>1488</v>
      </c>
      <c r="L28" s="807" t="s">
        <v>1482</v>
      </c>
      <c r="M28" s="807" t="s">
        <v>1486</v>
      </c>
      <c r="N28" s="807" t="s">
        <v>1466</v>
      </c>
      <c r="O28" s="807" t="s">
        <v>1487</v>
      </c>
      <c r="P28" s="807"/>
      <c r="Q28" s="808">
        <v>45289</v>
      </c>
    </row>
    <row r="29" spans="1:17" s="809" customFormat="1" x14ac:dyDescent="0.25">
      <c r="A29" s="805" t="s">
        <v>1483</v>
      </c>
      <c r="B29" s="806" t="s">
        <v>1464</v>
      </c>
      <c r="C29" s="806" t="s">
        <v>8</v>
      </c>
      <c r="D29" s="806"/>
      <c r="E29" s="806"/>
      <c r="F29" s="807" t="s">
        <v>1458</v>
      </c>
      <c r="G29" s="807" t="s">
        <v>1488</v>
      </c>
      <c r="H29" s="807" t="s">
        <v>1459</v>
      </c>
      <c r="I29" s="807" t="s">
        <v>1485</v>
      </c>
      <c r="J29" s="807" t="s">
        <v>1458</v>
      </c>
      <c r="K29" s="807" t="s">
        <v>1488</v>
      </c>
      <c r="L29" s="807" t="s">
        <v>1459</v>
      </c>
      <c r="M29" s="807" t="s">
        <v>1485</v>
      </c>
      <c r="N29" s="807" t="s">
        <v>1466</v>
      </c>
      <c r="O29" s="807" t="s">
        <v>1487</v>
      </c>
      <c r="P29" s="807"/>
      <c r="Q29" s="808">
        <v>45289</v>
      </c>
    </row>
    <row r="30" spans="1:17" s="809" customFormat="1" x14ac:dyDescent="0.25">
      <c r="A30" s="805" t="s">
        <v>1483</v>
      </c>
      <c r="B30" s="806" t="s">
        <v>1457</v>
      </c>
      <c r="C30" s="806" t="s">
        <v>1465</v>
      </c>
      <c r="D30" s="806"/>
      <c r="E30" s="806"/>
      <c r="F30" s="807" t="s">
        <v>1473</v>
      </c>
      <c r="G30" s="807" t="s">
        <v>1489</v>
      </c>
      <c r="H30" s="807" t="s">
        <v>1482</v>
      </c>
      <c r="I30" s="807" t="s">
        <v>1486</v>
      </c>
      <c r="J30" s="807" t="s">
        <v>1473</v>
      </c>
      <c r="K30" s="807" t="s">
        <v>1489</v>
      </c>
      <c r="L30" s="807" t="s">
        <v>1475</v>
      </c>
      <c r="M30" s="807" t="s">
        <v>1490</v>
      </c>
      <c r="N30" s="807" t="s">
        <v>1491</v>
      </c>
      <c r="O30" s="807" t="s">
        <v>1492</v>
      </c>
      <c r="P30" s="807"/>
      <c r="Q30" s="808">
        <v>45289</v>
      </c>
    </row>
    <row r="31" spans="1:17" s="809" customFormat="1" x14ac:dyDescent="0.25">
      <c r="A31" s="805" t="s">
        <v>1483</v>
      </c>
      <c r="B31" s="806" t="s">
        <v>1457</v>
      </c>
      <c r="C31" s="806" t="s">
        <v>9</v>
      </c>
      <c r="D31" s="806"/>
      <c r="E31" s="806"/>
      <c r="F31" s="807" t="s">
        <v>1461</v>
      </c>
      <c r="G31" s="807" t="s">
        <v>1484</v>
      </c>
      <c r="H31" s="807" t="s">
        <v>1459</v>
      </c>
      <c r="I31" s="807" t="s">
        <v>1485</v>
      </c>
      <c r="J31" s="807" t="s">
        <v>1461</v>
      </c>
      <c r="K31" s="807" t="s">
        <v>1484</v>
      </c>
      <c r="L31" s="807" t="s">
        <v>1482</v>
      </c>
      <c r="M31" s="807" t="s">
        <v>1486</v>
      </c>
      <c r="N31" s="807" t="s">
        <v>1466</v>
      </c>
      <c r="O31" s="807" t="s">
        <v>1487</v>
      </c>
      <c r="P31" s="807"/>
      <c r="Q31" s="808">
        <v>45289</v>
      </c>
    </row>
    <row r="32" spans="1:17" s="809" customFormat="1" x14ac:dyDescent="0.25">
      <c r="A32" s="805" t="s">
        <v>1483</v>
      </c>
      <c r="B32" s="806" t="s">
        <v>1457</v>
      </c>
      <c r="C32" s="806" t="s">
        <v>12</v>
      </c>
      <c r="D32" s="806"/>
      <c r="E32" s="806"/>
      <c r="F32" s="807" t="s">
        <v>1461</v>
      </c>
      <c r="G32" s="807" t="s">
        <v>1484</v>
      </c>
      <c r="H32" s="807" t="s">
        <v>1459</v>
      </c>
      <c r="I32" s="807" t="s">
        <v>1485</v>
      </c>
      <c r="J32" s="807" t="s">
        <v>1461</v>
      </c>
      <c r="K32" s="807" t="s">
        <v>1484</v>
      </c>
      <c r="L32" s="807" t="s">
        <v>1482</v>
      </c>
      <c r="M32" s="807" t="s">
        <v>1486</v>
      </c>
      <c r="N32" s="807" t="s">
        <v>1466</v>
      </c>
      <c r="O32" s="807" t="s">
        <v>1487</v>
      </c>
      <c r="P32" s="807"/>
      <c r="Q32" s="808">
        <v>45289</v>
      </c>
    </row>
    <row r="33" spans="1:17" s="809" customFormat="1" x14ac:dyDescent="0.25">
      <c r="A33" s="805" t="s">
        <v>1483</v>
      </c>
      <c r="B33" s="806" t="s">
        <v>1457</v>
      </c>
      <c r="C33" s="806" t="s">
        <v>13</v>
      </c>
      <c r="D33" s="806"/>
      <c r="E33" s="806"/>
      <c r="F33" s="807" t="s">
        <v>1458</v>
      </c>
      <c r="G33" s="807" t="s">
        <v>1488</v>
      </c>
      <c r="H33" s="807" t="s">
        <v>1459</v>
      </c>
      <c r="I33" s="807" t="s">
        <v>1485</v>
      </c>
      <c r="J33" s="807" t="s">
        <v>1458</v>
      </c>
      <c r="K33" s="807" t="s">
        <v>1488</v>
      </c>
      <c r="L33" s="807" t="s">
        <v>1482</v>
      </c>
      <c r="M33" s="807" t="s">
        <v>1486</v>
      </c>
      <c r="N33" s="807" t="s">
        <v>1466</v>
      </c>
      <c r="O33" s="807" t="s">
        <v>1487</v>
      </c>
      <c r="P33" s="807"/>
      <c r="Q33" s="808">
        <v>45289</v>
      </c>
    </row>
    <row r="34" spans="1:17" s="809" customFormat="1" x14ac:dyDescent="0.25">
      <c r="A34" s="805" t="s">
        <v>1483</v>
      </c>
      <c r="B34" s="806" t="s">
        <v>1457</v>
      </c>
      <c r="C34" s="806" t="s">
        <v>14</v>
      </c>
      <c r="D34" s="806"/>
      <c r="E34" s="806"/>
      <c r="F34" s="807" t="s">
        <v>1458</v>
      </c>
      <c r="G34" s="807" t="s">
        <v>1488</v>
      </c>
      <c r="H34" s="807" t="s">
        <v>1459</v>
      </c>
      <c r="I34" s="807" t="s">
        <v>1485</v>
      </c>
      <c r="J34" s="807" t="s">
        <v>1458</v>
      </c>
      <c r="K34" s="807" t="s">
        <v>1488</v>
      </c>
      <c r="L34" s="807" t="s">
        <v>1482</v>
      </c>
      <c r="M34" s="807" t="s">
        <v>1486</v>
      </c>
      <c r="N34" s="807" t="s">
        <v>1466</v>
      </c>
      <c r="O34" s="807" t="s">
        <v>1487</v>
      </c>
      <c r="P34" s="807"/>
      <c r="Q34" s="808">
        <v>45289</v>
      </c>
    </row>
    <row r="35" spans="1:17" s="809" customFormat="1" x14ac:dyDescent="0.25">
      <c r="A35" s="805" t="s">
        <v>1483</v>
      </c>
      <c r="B35" s="806" t="s">
        <v>1477</v>
      </c>
      <c r="C35" s="806" t="s">
        <v>18</v>
      </c>
      <c r="D35" s="806"/>
      <c r="E35" s="806"/>
      <c r="F35" s="807" t="s">
        <v>1469</v>
      </c>
      <c r="G35" s="807" t="s">
        <v>1543</v>
      </c>
      <c r="H35" s="807" t="s">
        <v>1482</v>
      </c>
      <c r="I35" s="807" t="s">
        <v>1486</v>
      </c>
      <c r="J35" s="807" t="s">
        <v>1469</v>
      </c>
      <c r="K35" s="807" t="s">
        <v>1543</v>
      </c>
      <c r="L35" s="807" t="s">
        <v>1475</v>
      </c>
      <c r="M35" s="807" t="s">
        <v>1490</v>
      </c>
      <c r="N35" s="807" t="s">
        <v>1497</v>
      </c>
      <c r="O35" s="807" t="s">
        <v>2139</v>
      </c>
      <c r="P35" s="807"/>
      <c r="Q35" s="808">
        <v>45289</v>
      </c>
    </row>
    <row r="36" spans="1:17" s="809" customFormat="1" x14ac:dyDescent="0.25">
      <c r="A36" s="805" t="s">
        <v>1483</v>
      </c>
      <c r="B36" s="806" t="s">
        <v>1457</v>
      </c>
      <c r="C36" s="806" t="s">
        <v>19</v>
      </c>
      <c r="D36" s="806"/>
      <c r="E36" s="806"/>
      <c r="F36" s="807" t="s">
        <v>1461</v>
      </c>
      <c r="G36" s="807" t="s">
        <v>1484</v>
      </c>
      <c r="H36" s="807" t="s">
        <v>1459</v>
      </c>
      <c r="I36" s="807" t="s">
        <v>1485</v>
      </c>
      <c r="J36" s="807" t="s">
        <v>1461</v>
      </c>
      <c r="K36" s="807" t="s">
        <v>1484</v>
      </c>
      <c r="L36" s="807" t="s">
        <v>1482</v>
      </c>
      <c r="M36" s="807" t="s">
        <v>1486</v>
      </c>
      <c r="N36" s="807" t="s">
        <v>1466</v>
      </c>
      <c r="O36" s="807" t="s">
        <v>1487</v>
      </c>
      <c r="P36" s="807"/>
      <c r="Q36" s="808">
        <v>45289</v>
      </c>
    </row>
    <row r="37" spans="1:17" s="809" customFormat="1" ht="15.75" thickBot="1" x14ac:dyDescent="0.3">
      <c r="A37" s="805" t="s">
        <v>1483</v>
      </c>
      <c r="B37" s="806" t="s">
        <v>1457</v>
      </c>
      <c r="C37" s="806" t="s">
        <v>20</v>
      </c>
      <c r="D37" s="806"/>
      <c r="E37" s="806"/>
      <c r="F37" s="807" t="s">
        <v>1458</v>
      </c>
      <c r="G37" s="807" t="s">
        <v>1488</v>
      </c>
      <c r="H37" s="807" t="s">
        <v>1459</v>
      </c>
      <c r="I37" s="807" t="s">
        <v>1485</v>
      </c>
      <c r="J37" s="807" t="s">
        <v>1458</v>
      </c>
      <c r="K37" s="807" t="s">
        <v>1488</v>
      </c>
      <c r="L37" s="807" t="s">
        <v>1482</v>
      </c>
      <c r="M37" s="807" t="s">
        <v>1486</v>
      </c>
      <c r="N37" s="807" t="s">
        <v>1466</v>
      </c>
      <c r="O37" s="807" t="s">
        <v>1487</v>
      </c>
      <c r="P37" s="807"/>
      <c r="Q37" s="808">
        <v>45289</v>
      </c>
    </row>
    <row r="38" spans="1:17" s="804" customFormat="1" ht="15" customHeight="1" x14ac:dyDescent="0.25">
      <c r="A38" s="1800" t="s">
        <v>1446</v>
      </c>
      <c r="B38" s="1793" t="s">
        <v>1493</v>
      </c>
      <c r="C38" s="1793"/>
      <c r="D38" s="1793"/>
      <c r="E38" s="1793"/>
      <c r="F38" s="810"/>
      <c r="G38" s="810"/>
      <c r="H38" s="1792" t="s">
        <v>1494</v>
      </c>
      <c r="I38" s="1792"/>
      <c r="J38" s="1792"/>
      <c r="K38" s="1792"/>
      <c r="L38" s="1792" t="s">
        <v>1495</v>
      </c>
      <c r="M38" s="1792"/>
      <c r="N38" s="1792"/>
      <c r="O38" s="1792"/>
      <c r="P38" s="1793" t="s">
        <v>1450</v>
      </c>
      <c r="Q38" s="1796" t="s">
        <v>1451</v>
      </c>
    </row>
    <row r="39" spans="1:17" s="804" customFormat="1" x14ac:dyDescent="0.25">
      <c r="A39" s="1801"/>
      <c r="B39" s="1794"/>
      <c r="C39" s="1794"/>
      <c r="D39" s="1794"/>
      <c r="E39" s="1794"/>
      <c r="F39" s="1799" t="s">
        <v>616</v>
      </c>
      <c r="G39" s="1799"/>
      <c r="H39" s="1799" t="s">
        <v>1452</v>
      </c>
      <c r="I39" s="1799"/>
      <c r="J39" s="1799" t="s">
        <v>1453</v>
      </c>
      <c r="K39" s="1799"/>
      <c r="L39" s="1799" t="s">
        <v>1452</v>
      </c>
      <c r="M39" s="1799"/>
      <c r="N39" s="1799" t="s">
        <v>1453</v>
      </c>
      <c r="O39" s="1799"/>
      <c r="P39" s="1794"/>
      <c r="Q39" s="1797"/>
    </row>
    <row r="40" spans="1:17" s="804" customFormat="1" ht="15.75" customHeight="1" x14ac:dyDescent="0.25">
      <c r="A40" s="1801"/>
      <c r="B40" s="1794"/>
      <c r="C40" s="1794"/>
      <c r="D40" s="1794"/>
      <c r="E40" s="1794"/>
      <c r="F40" s="1799" t="s">
        <v>1454</v>
      </c>
      <c r="G40" s="1799"/>
      <c r="H40" s="1799" t="s">
        <v>1454</v>
      </c>
      <c r="I40" s="1799"/>
      <c r="J40" s="1799" t="s">
        <v>1454</v>
      </c>
      <c r="K40" s="1799"/>
      <c r="L40" s="1799" t="s">
        <v>1454</v>
      </c>
      <c r="M40" s="1799"/>
      <c r="N40" s="1799" t="s">
        <v>1454</v>
      </c>
      <c r="O40" s="1799"/>
      <c r="P40" s="1794"/>
      <c r="Q40" s="1797"/>
    </row>
    <row r="41" spans="1:17" s="804" customFormat="1" ht="15.75" thickBot="1" x14ac:dyDescent="0.3">
      <c r="A41" s="1802"/>
      <c r="B41" s="1795"/>
      <c r="C41" s="1795"/>
      <c r="D41" s="1795"/>
      <c r="E41" s="1795"/>
      <c r="F41" s="803" t="s">
        <v>1455</v>
      </c>
      <c r="G41" s="803" t="s">
        <v>1446</v>
      </c>
      <c r="H41" s="803" t="s">
        <v>1455</v>
      </c>
      <c r="I41" s="803" t="s">
        <v>1446</v>
      </c>
      <c r="J41" s="803" t="s">
        <v>1455</v>
      </c>
      <c r="K41" s="803" t="s">
        <v>1446</v>
      </c>
      <c r="L41" s="803" t="s">
        <v>1455</v>
      </c>
      <c r="M41" s="803" t="s">
        <v>1446</v>
      </c>
      <c r="N41" s="803" t="s">
        <v>1455</v>
      </c>
      <c r="O41" s="803" t="s">
        <v>1446</v>
      </c>
      <c r="P41" s="1795"/>
      <c r="Q41" s="1798"/>
    </row>
    <row r="42" spans="1:17" s="809" customFormat="1" x14ac:dyDescent="0.25">
      <c r="A42" s="811" t="s">
        <v>1456</v>
      </c>
      <c r="B42" s="806" t="s">
        <v>1493</v>
      </c>
      <c r="C42" s="806" t="s">
        <v>22</v>
      </c>
      <c r="D42" s="806"/>
      <c r="E42" s="806"/>
      <c r="F42" s="807"/>
      <c r="G42" s="807"/>
      <c r="H42" s="807"/>
      <c r="I42" s="807"/>
      <c r="J42" s="807"/>
      <c r="K42" s="807"/>
      <c r="L42" s="807"/>
      <c r="M42" s="807"/>
      <c r="N42" s="807"/>
      <c r="O42" s="807"/>
      <c r="P42" s="807"/>
      <c r="Q42" s="808">
        <v>45289</v>
      </c>
    </row>
    <row r="43" spans="1:17" s="809" customFormat="1" x14ac:dyDescent="0.25">
      <c r="A43" s="811" t="s">
        <v>1480</v>
      </c>
      <c r="B43" s="806" t="s">
        <v>1493</v>
      </c>
      <c r="C43" s="806" t="s">
        <v>1496</v>
      </c>
      <c r="D43" s="806"/>
      <c r="E43" s="806"/>
      <c r="F43" s="807" t="s">
        <v>1497</v>
      </c>
      <c r="G43" s="807" t="s">
        <v>1497</v>
      </c>
      <c r="H43" s="807" t="s">
        <v>1482</v>
      </c>
      <c r="I43" s="807" t="s">
        <v>1482</v>
      </c>
      <c r="J43" s="807" t="s">
        <v>1497</v>
      </c>
      <c r="K43" s="807" t="s">
        <v>1497</v>
      </c>
      <c r="L43" s="807" t="s">
        <v>1482</v>
      </c>
      <c r="M43" s="807" t="s">
        <v>1482</v>
      </c>
      <c r="N43" s="807" t="s">
        <v>1497</v>
      </c>
      <c r="O43" s="807" t="s">
        <v>1497</v>
      </c>
      <c r="P43" s="807" t="s">
        <v>1498</v>
      </c>
      <c r="Q43" s="808">
        <v>45289</v>
      </c>
    </row>
    <row r="44" spans="1:17" s="809" customFormat="1" x14ac:dyDescent="0.25">
      <c r="A44" s="811" t="s">
        <v>1480</v>
      </c>
      <c r="B44" s="806" t="s">
        <v>1493</v>
      </c>
      <c r="C44" s="806" t="s">
        <v>22</v>
      </c>
      <c r="D44" s="806"/>
      <c r="E44" s="806"/>
      <c r="F44" s="807" t="s">
        <v>1469</v>
      </c>
      <c r="G44" s="807" t="s">
        <v>1469</v>
      </c>
      <c r="H44" s="807" t="s">
        <v>1459</v>
      </c>
      <c r="I44" s="807" t="s">
        <v>1459</v>
      </c>
      <c r="J44" s="807" t="s">
        <v>1469</v>
      </c>
      <c r="K44" s="807" t="s">
        <v>1469</v>
      </c>
      <c r="L44" s="807" t="s">
        <v>1459</v>
      </c>
      <c r="M44" s="807" t="s">
        <v>1459</v>
      </c>
      <c r="N44" s="807" t="s">
        <v>1469</v>
      </c>
      <c r="O44" s="807" t="s">
        <v>1469</v>
      </c>
      <c r="P44" s="807" t="s">
        <v>1481</v>
      </c>
      <c r="Q44" s="808">
        <v>45289</v>
      </c>
    </row>
    <row r="45" spans="1:17" s="809" customFormat="1" x14ac:dyDescent="0.25">
      <c r="A45" s="811" t="s">
        <v>1480</v>
      </c>
      <c r="B45" s="806" t="s">
        <v>1493</v>
      </c>
      <c r="C45" s="806" t="s">
        <v>23</v>
      </c>
      <c r="D45" s="806"/>
      <c r="E45" s="806"/>
      <c r="F45" s="807" t="s">
        <v>1466</v>
      </c>
      <c r="G45" s="807" t="s">
        <v>1466</v>
      </c>
      <c r="H45" s="807" t="s">
        <v>1459</v>
      </c>
      <c r="I45" s="807" t="s">
        <v>1459</v>
      </c>
      <c r="J45" s="807" t="s">
        <v>1466</v>
      </c>
      <c r="K45" s="807" t="s">
        <v>1466</v>
      </c>
      <c r="L45" s="807" t="s">
        <v>1459</v>
      </c>
      <c r="M45" s="807" t="s">
        <v>1459</v>
      </c>
      <c r="N45" s="807" t="s">
        <v>1466</v>
      </c>
      <c r="O45" s="807" t="s">
        <v>1466</v>
      </c>
      <c r="P45" s="807" t="s">
        <v>1481</v>
      </c>
      <c r="Q45" s="808">
        <v>45289</v>
      </c>
    </row>
    <row r="46" spans="1:17" s="809" customFormat="1" x14ac:dyDescent="0.25">
      <c r="A46" s="811" t="s">
        <v>1480</v>
      </c>
      <c r="B46" s="806" t="s">
        <v>1493</v>
      </c>
      <c r="C46" s="806" t="s">
        <v>1499</v>
      </c>
      <c r="D46" s="806"/>
      <c r="E46" s="806"/>
      <c r="F46" s="807" t="s">
        <v>1497</v>
      </c>
      <c r="G46" s="807" t="s">
        <v>1497</v>
      </c>
      <c r="H46" s="807" t="s">
        <v>1482</v>
      </c>
      <c r="I46" s="807" t="s">
        <v>1482</v>
      </c>
      <c r="J46" s="807" t="s">
        <v>1497</v>
      </c>
      <c r="K46" s="807" t="s">
        <v>1497</v>
      </c>
      <c r="L46" s="807" t="s">
        <v>1482</v>
      </c>
      <c r="M46" s="807" t="s">
        <v>1482</v>
      </c>
      <c r="N46" s="807" t="s">
        <v>1497</v>
      </c>
      <c r="O46" s="807" t="s">
        <v>1497</v>
      </c>
      <c r="P46" s="807" t="s">
        <v>1498</v>
      </c>
      <c r="Q46" s="808">
        <v>45289</v>
      </c>
    </row>
    <row r="47" spans="1:17" s="809" customFormat="1" x14ac:dyDescent="0.25">
      <c r="A47" s="811" t="s">
        <v>1480</v>
      </c>
      <c r="B47" s="806" t="s">
        <v>1493</v>
      </c>
      <c r="C47" s="806" t="s">
        <v>1435</v>
      </c>
      <c r="D47" s="806"/>
      <c r="E47" s="806"/>
      <c r="F47" s="807" t="s">
        <v>1466</v>
      </c>
      <c r="G47" s="807" t="s">
        <v>1466</v>
      </c>
      <c r="H47" s="807" t="s">
        <v>1459</v>
      </c>
      <c r="I47" s="807" t="s">
        <v>1459</v>
      </c>
      <c r="J47" s="807" t="s">
        <v>1466</v>
      </c>
      <c r="K47" s="807" t="s">
        <v>1466</v>
      </c>
      <c r="L47" s="807" t="s">
        <v>1459</v>
      </c>
      <c r="M47" s="807" t="s">
        <v>1459</v>
      </c>
      <c r="N47" s="807" t="s">
        <v>1466</v>
      </c>
      <c r="O47" s="807" t="s">
        <v>1466</v>
      </c>
      <c r="P47" s="807" t="s">
        <v>1481</v>
      </c>
      <c r="Q47" s="808">
        <v>45289</v>
      </c>
    </row>
    <row r="48" spans="1:17" s="809" customFormat="1" x14ac:dyDescent="0.25">
      <c r="A48" s="811" t="s">
        <v>1480</v>
      </c>
      <c r="B48" s="806" t="s">
        <v>1493</v>
      </c>
      <c r="C48" s="806" t="s">
        <v>1500</v>
      </c>
      <c r="D48" s="806"/>
      <c r="E48" s="806"/>
      <c r="F48" s="807" t="s">
        <v>1497</v>
      </c>
      <c r="G48" s="807" t="s">
        <v>1497</v>
      </c>
      <c r="H48" s="807" t="s">
        <v>1482</v>
      </c>
      <c r="I48" s="807" t="s">
        <v>1482</v>
      </c>
      <c r="J48" s="807" t="s">
        <v>1497</v>
      </c>
      <c r="K48" s="807" t="s">
        <v>1497</v>
      </c>
      <c r="L48" s="807" t="s">
        <v>1482</v>
      </c>
      <c r="M48" s="807" t="s">
        <v>1482</v>
      </c>
      <c r="N48" s="807" t="s">
        <v>1497</v>
      </c>
      <c r="O48" s="807" t="s">
        <v>1497</v>
      </c>
      <c r="P48" s="807" t="s">
        <v>1481</v>
      </c>
      <c r="Q48" s="808">
        <v>45289</v>
      </c>
    </row>
    <row r="49" spans="1:17" s="809" customFormat="1" ht="15" customHeight="1" thickBot="1" x14ac:dyDescent="0.3">
      <c r="A49" s="811" t="s">
        <v>1480</v>
      </c>
      <c r="B49" s="806" t="s">
        <v>1493</v>
      </c>
      <c r="C49" s="806" t="s">
        <v>1501</v>
      </c>
      <c r="D49" s="806"/>
      <c r="E49" s="806"/>
      <c r="F49" s="807" t="s">
        <v>1707</v>
      </c>
      <c r="G49" s="807" t="s">
        <v>1707</v>
      </c>
      <c r="H49" s="807" t="s">
        <v>1482</v>
      </c>
      <c r="I49" s="807" t="s">
        <v>1482</v>
      </c>
      <c r="J49" s="807" t="s">
        <v>1707</v>
      </c>
      <c r="K49" s="807" t="s">
        <v>1707</v>
      </c>
      <c r="L49" s="807" t="s">
        <v>1482</v>
      </c>
      <c r="M49" s="807" t="s">
        <v>1482</v>
      </c>
      <c r="N49" s="807" t="s">
        <v>1707</v>
      </c>
      <c r="O49" s="807" t="s">
        <v>1707</v>
      </c>
      <c r="P49" s="807" t="s">
        <v>1481</v>
      </c>
      <c r="Q49" s="808">
        <v>45289</v>
      </c>
    </row>
    <row r="50" spans="1:17" s="804" customFormat="1" ht="15.75" customHeight="1" x14ac:dyDescent="0.25">
      <c r="A50" s="1800" t="s">
        <v>1446</v>
      </c>
      <c r="B50" s="1793" t="s">
        <v>1502</v>
      </c>
      <c r="C50" s="1793" t="s">
        <v>1502</v>
      </c>
      <c r="D50" s="1793"/>
      <c r="E50" s="1793"/>
      <c r="F50" s="810"/>
      <c r="G50" s="810"/>
      <c r="H50" s="1792" t="s">
        <v>1494</v>
      </c>
      <c r="I50" s="1792"/>
      <c r="J50" s="1792"/>
      <c r="K50" s="1792"/>
      <c r="L50" s="1792" t="s">
        <v>1495</v>
      </c>
      <c r="M50" s="1792"/>
      <c r="N50" s="1792"/>
      <c r="O50" s="1792"/>
      <c r="P50" s="1793" t="s">
        <v>1450</v>
      </c>
      <c r="Q50" s="1796" t="s">
        <v>1451</v>
      </c>
    </row>
    <row r="51" spans="1:17" s="804" customFormat="1" x14ac:dyDescent="0.25">
      <c r="A51" s="1801"/>
      <c r="B51" s="1794"/>
      <c r="C51" s="1794"/>
      <c r="D51" s="1794"/>
      <c r="E51" s="1794"/>
      <c r="F51" s="1799" t="s">
        <v>616</v>
      </c>
      <c r="G51" s="1799"/>
      <c r="H51" s="1799" t="s">
        <v>1452</v>
      </c>
      <c r="I51" s="1799"/>
      <c r="J51" s="1799" t="s">
        <v>1453</v>
      </c>
      <c r="K51" s="1799"/>
      <c r="L51" s="1799" t="s">
        <v>1452</v>
      </c>
      <c r="M51" s="1799"/>
      <c r="N51" s="1799" t="s">
        <v>1453</v>
      </c>
      <c r="O51" s="1799"/>
      <c r="P51" s="1794"/>
      <c r="Q51" s="1797"/>
    </row>
    <row r="52" spans="1:17" s="804" customFormat="1" x14ac:dyDescent="0.25">
      <c r="A52" s="1801"/>
      <c r="B52" s="1794"/>
      <c r="C52" s="1794"/>
      <c r="D52" s="1794"/>
      <c r="E52" s="1794"/>
      <c r="F52" s="1799" t="s">
        <v>1454</v>
      </c>
      <c r="G52" s="1799"/>
      <c r="H52" s="1799" t="s">
        <v>1454</v>
      </c>
      <c r="I52" s="1799"/>
      <c r="J52" s="1799" t="s">
        <v>1454</v>
      </c>
      <c r="K52" s="1799"/>
      <c r="L52" s="1799" t="s">
        <v>1454</v>
      </c>
      <c r="M52" s="1799"/>
      <c r="N52" s="1799" t="s">
        <v>1454</v>
      </c>
      <c r="O52" s="1799"/>
      <c r="P52" s="1794"/>
      <c r="Q52" s="1797"/>
    </row>
    <row r="53" spans="1:17" s="804" customFormat="1" ht="15.75" thickBot="1" x14ac:dyDescent="0.3">
      <c r="A53" s="1802"/>
      <c r="B53" s="1795"/>
      <c r="C53" s="1795"/>
      <c r="D53" s="1795"/>
      <c r="E53" s="1795"/>
      <c r="F53" s="803" t="s">
        <v>1455</v>
      </c>
      <c r="G53" s="803" t="s">
        <v>1446</v>
      </c>
      <c r="H53" s="803" t="s">
        <v>1455</v>
      </c>
      <c r="I53" s="803" t="s">
        <v>1446</v>
      </c>
      <c r="J53" s="803" t="s">
        <v>1455</v>
      </c>
      <c r="K53" s="803" t="s">
        <v>1446</v>
      </c>
      <c r="L53" s="803" t="s">
        <v>1455</v>
      </c>
      <c r="M53" s="803" t="s">
        <v>1446</v>
      </c>
      <c r="N53" s="803" t="s">
        <v>1455</v>
      </c>
      <c r="O53" s="803" t="s">
        <v>1446</v>
      </c>
      <c r="P53" s="1795"/>
      <c r="Q53" s="1798"/>
    </row>
    <row r="54" spans="1:17" s="809" customFormat="1" x14ac:dyDescent="0.25">
      <c r="A54" s="811" t="s">
        <v>1456</v>
      </c>
      <c r="B54" s="806" t="s">
        <v>1503</v>
      </c>
      <c r="C54" s="806" t="s">
        <v>1504</v>
      </c>
      <c r="D54" s="806"/>
      <c r="E54" s="806"/>
      <c r="F54" s="807" t="s">
        <v>1478</v>
      </c>
      <c r="G54" s="807" t="s">
        <v>1479</v>
      </c>
      <c r="H54" s="807" t="s">
        <v>1475</v>
      </c>
      <c r="I54" s="807" t="s">
        <v>1476</v>
      </c>
      <c r="J54" s="807" t="s">
        <v>1478</v>
      </c>
      <c r="K54" s="807" t="s">
        <v>1479</v>
      </c>
      <c r="L54" s="807" t="s">
        <v>1475</v>
      </c>
      <c r="M54" s="807" t="s">
        <v>1476</v>
      </c>
      <c r="N54" s="807" t="s">
        <v>1478</v>
      </c>
      <c r="O54" s="807" t="s">
        <v>1479</v>
      </c>
      <c r="P54" s="807" t="s">
        <v>1463</v>
      </c>
      <c r="Q54" s="808">
        <v>45289</v>
      </c>
    </row>
    <row r="55" spans="1:17" s="809" customFormat="1" x14ac:dyDescent="0.25">
      <c r="A55" s="811" t="s">
        <v>1456</v>
      </c>
      <c r="B55" s="806" t="s">
        <v>1503</v>
      </c>
      <c r="C55" s="806" t="s">
        <v>1505</v>
      </c>
      <c r="D55" s="806"/>
      <c r="E55" s="806"/>
      <c r="F55" s="807" t="s">
        <v>1491</v>
      </c>
      <c r="G55" s="807" t="s">
        <v>617</v>
      </c>
      <c r="H55" s="807" t="s">
        <v>1475</v>
      </c>
      <c r="I55" s="807" t="s">
        <v>1476</v>
      </c>
      <c r="J55" s="807" t="s">
        <v>1491</v>
      </c>
      <c r="K55" s="807" t="s">
        <v>617</v>
      </c>
      <c r="L55" s="807" t="s">
        <v>1475</v>
      </c>
      <c r="M55" s="807" t="s">
        <v>1476</v>
      </c>
      <c r="N55" s="807" t="s">
        <v>1491</v>
      </c>
      <c r="O55" s="807" t="s">
        <v>617</v>
      </c>
      <c r="P55" s="807" t="s">
        <v>1463</v>
      </c>
      <c r="Q55" s="808">
        <v>45289</v>
      </c>
    </row>
    <row r="56" spans="1:17" s="809" customFormat="1" x14ac:dyDescent="0.25">
      <c r="A56" s="811" t="s">
        <v>1456</v>
      </c>
      <c r="B56" s="806" t="s">
        <v>1503</v>
      </c>
      <c r="C56" s="806" t="s">
        <v>1506</v>
      </c>
      <c r="D56" s="806"/>
      <c r="E56" s="806"/>
      <c r="F56" s="807" t="s">
        <v>1491</v>
      </c>
      <c r="G56" s="807" t="s">
        <v>617</v>
      </c>
      <c r="H56" s="807" t="s">
        <v>1475</v>
      </c>
      <c r="I56" s="807" t="s">
        <v>1476</v>
      </c>
      <c r="J56" s="807" t="s">
        <v>1491</v>
      </c>
      <c r="K56" s="807" t="s">
        <v>617</v>
      </c>
      <c r="L56" s="807" t="s">
        <v>1475</v>
      </c>
      <c r="M56" s="807" t="s">
        <v>1476</v>
      </c>
      <c r="N56" s="807" t="s">
        <v>1491</v>
      </c>
      <c r="O56" s="807" t="s">
        <v>617</v>
      </c>
      <c r="P56" s="807" t="s">
        <v>1463</v>
      </c>
      <c r="Q56" s="808">
        <v>45289</v>
      </c>
    </row>
    <row r="57" spans="1:17" s="809" customFormat="1" x14ac:dyDescent="0.25">
      <c r="A57" s="811" t="s">
        <v>1456</v>
      </c>
      <c r="B57" s="806" t="s">
        <v>1503</v>
      </c>
      <c r="C57" s="806" t="s">
        <v>1507</v>
      </c>
      <c r="D57" s="806"/>
      <c r="E57" s="806"/>
      <c r="F57" s="807" t="s">
        <v>1508</v>
      </c>
      <c r="G57" s="807" t="s">
        <v>1509</v>
      </c>
      <c r="H57" s="807" t="s">
        <v>1510</v>
      </c>
      <c r="I57" s="807" t="s">
        <v>1511</v>
      </c>
      <c r="J57" s="807" t="s">
        <v>1508</v>
      </c>
      <c r="K57" s="807" t="s">
        <v>1509</v>
      </c>
      <c r="L57" s="807" t="s">
        <v>1510</v>
      </c>
      <c r="M57" s="807" t="s">
        <v>1511</v>
      </c>
      <c r="N57" s="807" t="s">
        <v>1508</v>
      </c>
      <c r="O57" s="807" t="s">
        <v>1509</v>
      </c>
      <c r="P57" s="807" t="s">
        <v>1463</v>
      </c>
      <c r="Q57" s="808">
        <v>45289</v>
      </c>
    </row>
    <row r="58" spans="1:17" s="809" customFormat="1" x14ac:dyDescent="0.25">
      <c r="A58" s="811" t="s">
        <v>1456</v>
      </c>
      <c r="B58" s="806" t="s">
        <v>1503</v>
      </c>
      <c r="C58" s="806" t="s">
        <v>21</v>
      </c>
      <c r="D58" s="806"/>
      <c r="E58" s="806"/>
      <c r="F58" s="807" t="s">
        <v>1466</v>
      </c>
      <c r="G58" s="807" t="s">
        <v>1467</v>
      </c>
      <c r="H58" s="807" t="s">
        <v>1459</v>
      </c>
      <c r="I58" s="807" t="s">
        <v>1468</v>
      </c>
      <c r="J58" s="807" t="s">
        <v>1466</v>
      </c>
      <c r="K58" s="807" t="s">
        <v>1467</v>
      </c>
      <c r="L58" s="807" t="s">
        <v>1459</v>
      </c>
      <c r="M58" s="807" t="s">
        <v>1468</v>
      </c>
      <c r="N58" s="807" t="s">
        <v>1466</v>
      </c>
      <c r="O58" s="807" t="s">
        <v>1467</v>
      </c>
      <c r="P58" s="807" t="s">
        <v>1463</v>
      </c>
      <c r="Q58" s="808">
        <v>45289</v>
      </c>
    </row>
    <row r="59" spans="1:17" s="809" customFormat="1" x14ac:dyDescent="0.25">
      <c r="A59" s="811" t="s">
        <v>1456</v>
      </c>
      <c r="B59" s="806" t="s">
        <v>1512</v>
      </c>
      <c r="C59" s="806" t="s">
        <v>1513</v>
      </c>
      <c r="D59" s="806"/>
      <c r="E59" s="806"/>
      <c r="F59" s="807" t="s">
        <v>1497</v>
      </c>
      <c r="G59" s="807" t="s">
        <v>1514</v>
      </c>
      <c r="H59" s="807" t="s">
        <v>1475</v>
      </c>
      <c r="I59" s="807" t="s">
        <v>1476</v>
      </c>
      <c r="J59" s="807" t="s">
        <v>1497</v>
      </c>
      <c r="K59" s="807" t="s">
        <v>1514</v>
      </c>
      <c r="L59" s="807" t="s">
        <v>1475</v>
      </c>
      <c r="M59" s="807" t="s">
        <v>1476</v>
      </c>
      <c r="N59" s="807" t="s">
        <v>1497</v>
      </c>
      <c r="O59" s="807" t="s">
        <v>1514</v>
      </c>
      <c r="P59" s="807" t="s">
        <v>1463</v>
      </c>
      <c r="Q59" s="808">
        <v>45289</v>
      </c>
    </row>
    <row r="60" spans="1:17" s="809" customFormat="1" x14ac:dyDescent="0.25">
      <c r="A60" s="811" t="s">
        <v>1456</v>
      </c>
      <c r="B60" s="806" t="s">
        <v>1512</v>
      </c>
      <c r="C60" s="806" t="s">
        <v>1515</v>
      </c>
      <c r="D60" s="806"/>
      <c r="E60" s="806"/>
      <c r="F60" s="807" t="s">
        <v>1516</v>
      </c>
      <c r="G60" s="807" t="s">
        <v>1517</v>
      </c>
      <c r="H60" s="807" t="s">
        <v>1482</v>
      </c>
      <c r="I60" s="807" t="s">
        <v>1518</v>
      </c>
      <c r="J60" s="807" t="s">
        <v>1516</v>
      </c>
      <c r="K60" s="807" t="s">
        <v>1517</v>
      </c>
      <c r="L60" s="807" t="s">
        <v>1482</v>
      </c>
      <c r="M60" s="807" t="s">
        <v>1518</v>
      </c>
      <c r="N60" s="807" t="s">
        <v>1516</v>
      </c>
      <c r="O60" s="807" t="s">
        <v>1517</v>
      </c>
      <c r="P60" s="807" t="s">
        <v>1463</v>
      </c>
      <c r="Q60" s="808">
        <v>45289</v>
      </c>
    </row>
    <row r="61" spans="1:17" s="809" customFormat="1" ht="15.75" thickBot="1" x14ac:dyDescent="0.3">
      <c r="A61" s="811" t="s">
        <v>1480</v>
      </c>
      <c r="B61" s="806" t="s">
        <v>1503</v>
      </c>
      <c r="C61" s="806" t="s">
        <v>1519</v>
      </c>
      <c r="D61" s="806"/>
      <c r="E61" s="806"/>
      <c r="F61" s="807" t="s">
        <v>1497</v>
      </c>
      <c r="G61" s="807" t="s">
        <v>1497</v>
      </c>
      <c r="H61" s="807" t="s">
        <v>1482</v>
      </c>
      <c r="I61" s="807" t="s">
        <v>1482</v>
      </c>
      <c r="J61" s="807" t="s">
        <v>1497</v>
      </c>
      <c r="K61" s="807" t="s">
        <v>1497</v>
      </c>
      <c r="L61" s="807" t="s">
        <v>1482</v>
      </c>
      <c r="M61" s="807" t="s">
        <v>1482</v>
      </c>
      <c r="N61" s="807" t="s">
        <v>1497</v>
      </c>
      <c r="O61" s="807" t="s">
        <v>1497</v>
      </c>
      <c r="P61" s="807" t="s">
        <v>1481</v>
      </c>
      <c r="Q61" s="808">
        <v>45289</v>
      </c>
    </row>
    <row r="62" spans="1:17" s="804" customFormat="1" ht="15.75" customHeight="1" x14ac:dyDescent="0.25">
      <c r="A62" s="1800" t="s">
        <v>1446</v>
      </c>
      <c r="B62" s="1793" t="s">
        <v>1520</v>
      </c>
      <c r="C62" s="1793"/>
      <c r="D62" s="1793"/>
      <c r="E62" s="1793"/>
      <c r="F62" s="810"/>
      <c r="G62" s="810"/>
      <c r="H62" s="1792"/>
      <c r="I62" s="1792"/>
      <c r="J62" s="1792"/>
      <c r="K62" s="1792" t="s">
        <v>1521</v>
      </c>
      <c r="L62" s="1792"/>
      <c r="M62" s="1792"/>
      <c r="N62" s="1792"/>
      <c r="O62" s="1792"/>
      <c r="P62" s="1793" t="s">
        <v>1450</v>
      </c>
      <c r="Q62" s="1796" t="s">
        <v>1451</v>
      </c>
    </row>
    <row r="63" spans="1:17" s="804" customFormat="1" x14ac:dyDescent="0.25">
      <c r="A63" s="1801"/>
      <c r="B63" s="1794"/>
      <c r="C63" s="1794"/>
      <c r="D63" s="1794"/>
      <c r="E63" s="1794"/>
      <c r="F63" s="1799"/>
      <c r="G63" s="1799"/>
      <c r="H63" s="1799"/>
      <c r="I63" s="1799"/>
      <c r="J63" s="1799"/>
      <c r="K63" s="1799"/>
      <c r="L63" s="1799"/>
      <c r="M63" s="1799"/>
      <c r="N63" s="1799"/>
      <c r="O63" s="1799"/>
      <c r="P63" s="1794"/>
      <c r="Q63" s="1797"/>
    </row>
    <row r="64" spans="1:17" s="804" customFormat="1" x14ac:dyDescent="0.25">
      <c r="A64" s="1801"/>
      <c r="B64" s="1794"/>
      <c r="C64" s="1794"/>
      <c r="D64" s="1794"/>
      <c r="E64" s="1794"/>
      <c r="F64" s="1799"/>
      <c r="G64" s="1799"/>
      <c r="H64" s="1799"/>
      <c r="I64" s="1799"/>
      <c r="J64" s="1799"/>
      <c r="K64" s="1799"/>
      <c r="L64" s="1799" t="s">
        <v>1454</v>
      </c>
      <c r="M64" s="1799"/>
      <c r="N64" s="1799"/>
      <c r="O64" s="1799"/>
      <c r="P64" s="1794"/>
      <c r="Q64" s="1797"/>
    </row>
    <row r="65" spans="1:17" s="804" customFormat="1" ht="15.75" thickBot="1" x14ac:dyDescent="0.3">
      <c r="A65" s="1802"/>
      <c r="B65" s="1795"/>
      <c r="C65" s="1795"/>
      <c r="D65" s="1795"/>
      <c r="E65" s="1795"/>
      <c r="F65" s="803"/>
      <c r="G65" s="803"/>
      <c r="H65" s="803"/>
      <c r="I65" s="803"/>
      <c r="J65" s="803"/>
      <c r="K65" s="803"/>
      <c r="L65" s="803" t="s">
        <v>1455</v>
      </c>
      <c r="M65" s="803"/>
      <c r="N65" s="803" t="s">
        <v>1446</v>
      </c>
      <c r="O65" s="803"/>
      <c r="P65" s="1795"/>
      <c r="Q65" s="1798"/>
    </row>
    <row r="66" spans="1:17" s="809" customFormat="1" x14ac:dyDescent="0.25">
      <c r="A66" s="811" t="s">
        <v>1456</v>
      </c>
      <c r="B66" s="806" t="s">
        <v>1522</v>
      </c>
      <c r="C66" s="806" t="s">
        <v>1523</v>
      </c>
      <c r="D66" s="806"/>
      <c r="E66" s="806"/>
      <c r="F66" s="806"/>
      <c r="G66" s="806"/>
      <c r="H66" s="806"/>
      <c r="I66" s="806"/>
      <c r="J66" s="806"/>
      <c r="K66" s="807"/>
      <c r="L66" s="807"/>
      <c r="M66" s="807"/>
      <c r="N66" s="807" t="s">
        <v>1461</v>
      </c>
      <c r="O66" s="807" t="s">
        <v>1462</v>
      </c>
      <c r="P66" s="807" t="s">
        <v>1481</v>
      </c>
      <c r="Q66" s="808">
        <v>45289</v>
      </c>
    </row>
    <row r="67" spans="1:17" s="809" customFormat="1" x14ac:dyDescent="0.25">
      <c r="A67" s="811" t="s">
        <v>1456</v>
      </c>
      <c r="B67" s="806" t="s">
        <v>1524</v>
      </c>
      <c r="C67" s="806" t="s">
        <v>1525</v>
      </c>
      <c r="D67" s="806"/>
      <c r="E67" s="806"/>
      <c r="F67" s="806"/>
      <c r="G67" s="806"/>
      <c r="H67" s="806"/>
      <c r="I67" s="806"/>
      <c r="J67" s="806"/>
      <c r="K67" s="807"/>
      <c r="L67" s="807"/>
      <c r="M67" s="807"/>
      <c r="N67" s="807" t="s">
        <v>1471</v>
      </c>
      <c r="O67" s="807" t="s">
        <v>1472</v>
      </c>
      <c r="P67" s="807" t="s">
        <v>1481</v>
      </c>
      <c r="Q67" s="808">
        <v>45289</v>
      </c>
    </row>
    <row r="68" spans="1:17" s="809" customFormat="1" x14ac:dyDescent="0.25">
      <c r="A68" s="811" t="s">
        <v>1456</v>
      </c>
      <c r="B68" s="806" t="s">
        <v>1524</v>
      </c>
      <c r="C68" s="806" t="s">
        <v>1526</v>
      </c>
      <c r="D68" s="806"/>
      <c r="E68" s="806"/>
      <c r="F68" s="806"/>
      <c r="G68" s="806"/>
      <c r="H68" s="806"/>
      <c r="I68" s="806"/>
      <c r="J68" s="806"/>
      <c r="K68" s="807"/>
      <c r="L68" s="807"/>
      <c r="M68" s="807"/>
      <c r="N68" s="807" t="s">
        <v>1473</v>
      </c>
      <c r="O68" s="807" t="s">
        <v>1474</v>
      </c>
      <c r="P68" s="807" t="s">
        <v>1498</v>
      </c>
      <c r="Q68" s="808">
        <v>45289</v>
      </c>
    </row>
    <row r="69" spans="1:17" s="809" customFormat="1" x14ac:dyDescent="0.25">
      <c r="A69" s="811" t="s">
        <v>1456</v>
      </c>
      <c r="B69" s="806" t="s">
        <v>1522</v>
      </c>
      <c r="C69" s="806" t="s">
        <v>1527</v>
      </c>
      <c r="D69" s="806"/>
      <c r="E69" s="806"/>
      <c r="F69" s="806"/>
      <c r="G69" s="806"/>
      <c r="H69" s="806"/>
      <c r="I69" s="806"/>
      <c r="J69" s="806"/>
      <c r="K69" s="807"/>
      <c r="L69" s="807"/>
      <c r="M69" s="807"/>
      <c r="N69" s="807" t="s">
        <v>1473</v>
      </c>
      <c r="O69" s="807" t="s">
        <v>1474</v>
      </c>
      <c r="P69" s="807" t="s">
        <v>1481</v>
      </c>
      <c r="Q69" s="808">
        <v>45289</v>
      </c>
    </row>
    <row r="70" spans="1:17" s="809" customFormat="1" x14ac:dyDescent="0.25">
      <c r="A70" s="811" t="s">
        <v>1456</v>
      </c>
      <c r="B70" s="806" t="s">
        <v>1522</v>
      </c>
      <c r="C70" s="806" t="s">
        <v>619</v>
      </c>
      <c r="D70" s="806"/>
      <c r="E70" s="806"/>
      <c r="F70" s="806"/>
      <c r="G70" s="806"/>
      <c r="H70" s="806"/>
      <c r="I70" s="806"/>
      <c r="J70" s="806"/>
      <c r="K70" s="807"/>
      <c r="L70" s="807"/>
      <c r="M70" s="807"/>
      <c r="N70" s="807" t="s">
        <v>1471</v>
      </c>
      <c r="O70" s="807" t="s">
        <v>1472</v>
      </c>
      <c r="P70" s="807" t="s">
        <v>1498</v>
      </c>
      <c r="Q70" s="808">
        <v>45289</v>
      </c>
    </row>
    <row r="71" spans="1:17" s="809" customFormat="1" x14ac:dyDescent="0.25">
      <c r="A71" s="811" t="s">
        <v>1456</v>
      </c>
      <c r="B71" s="806" t="s">
        <v>1524</v>
      </c>
      <c r="C71" s="806" t="s">
        <v>620</v>
      </c>
      <c r="D71" s="806"/>
      <c r="E71" s="806"/>
      <c r="F71" s="806"/>
      <c r="G71" s="806"/>
      <c r="H71" s="806"/>
      <c r="I71" s="806"/>
      <c r="J71" s="806"/>
      <c r="K71" s="807"/>
      <c r="L71" s="807"/>
      <c r="M71" s="807"/>
      <c r="N71" s="807" t="s">
        <v>1473</v>
      </c>
      <c r="O71" s="807" t="s">
        <v>1474</v>
      </c>
      <c r="P71" s="807"/>
      <c r="Q71" s="808">
        <v>45289</v>
      </c>
    </row>
    <row r="72" spans="1:17" s="809" customFormat="1" x14ac:dyDescent="0.25">
      <c r="A72" s="811" t="s">
        <v>1456</v>
      </c>
      <c r="B72" s="806" t="s">
        <v>1522</v>
      </c>
      <c r="C72" s="806" t="s">
        <v>1528</v>
      </c>
      <c r="D72" s="806"/>
      <c r="E72" s="806"/>
      <c r="F72" s="806"/>
      <c r="G72" s="806"/>
      <c r="H72" s="806"/>
      <c r="I72" s="806"/>
      <c r="J72" s="806"/>
      <c r="K72" s="807"/>
      <c r="L72" s="807"/>
      <c r="M72" s="807"/>
      <c r="N72" s="807" t="s">
        <v>1469</v>
      </c>
      <c r="O72" s="807" t="s">
        <v>1470</v>
      </c>
      <c r="P72" s="807" t="s">
        <v>1481</v>
      </c>
      <c r="Q72" s="808">
        <v>45289</v>
      </c>
    </row>
    <row r="73" spans="1:17" s="809" customFormat="1" x14ac:dyDescent="0.25">
      <c r="A73" s="811" t="s">
        <v>1456</v>
      </c>
      <c r="B73" s="806" t="s">
        <v>1522</v>
      </c>
      <c r="C73" s="806" t="s">
        <v>621</v>
      </c>
      <c r="D73" s="806"/>
      <c r="E73" s="806"/>
      <c r="F73" s="806"/>
      <c r="G73" s="806"/>
      <c r="H73" s="806"/>
      <c r="I73" s="806"/>
      <c r="J73" s="806"/>
      <c r="K73" s="807"/>
      <c r="L73" s="807"/>
      <c r="M73" s="807"/>
      <c r="N73" s="807" t="s">
        <v>1469</v>
      </c>
      <c r="O73" s="807" t="s">
        <v>1470</v>
      </c>
      <c r="P73" s="807" t="s">
        <v>1463</v>
      </c>
      <c r="Q73" s="808">
        <v>45289</v>
      </c>
    </row>
    <row r="74" spans="1:17" s="809" customFormat="1" x14ac:dyDescent="0.25">
      <c r="A74" s="811" t="s">
        <v>1456</v>
      </c>
      <c r="B74" s="806" t="s">
        <v>1524</v>
      </c>
      <c r="C74" s="806" t="s">
        <v>622</v>
      </c>
      <c r="D74" s="806"/>
      <c r="E74" s="806"/>
      <c r="F74" s="806"/>
      <c r="G74" s="806"/>
      <c r="H74" s="806"/>
      <c r="I74" s="806"/>
      <c r="J74" s="806"/>
      <c r="K74" s="807"/>
      <c r="L74" s="807"/>
      <c r="M74" s="807"/>
      <c r="N74" s="807" t="s">
        <v>1516</v>
      </c>
      <c r="O74" s="807" t="s">
        <v>1517</v>
      </c>
      <c r="P74" s="807" t="s">
        <v>1463</v>
      </c>
      <c r="Q74" s="808">
        <v>45289</v>
      </c>
    </row>
    <row r="75" spans="1:17" s="809" customFormat="1" x14ac:dyDescent="0.25">
      <c r="A75" s="811" t="s">
        <v>1456</v>
      </c>
      <c r="B75" s="806" t="s">
        <v>1524</v>
      </c>
      <c r="C75" s="806" t="s">
        <v>623</v>
      </c>
      <c r="D75" s="806"/>
      <c r="E75" s="806"/>
      <c r="F75" s="806"/>
      <c r="G75" s="806"/>
      <c r="H75" s="806"/>
      <c r="I75" s="806"/>
      <c r="J75" s="806"/>
      <c r="K75" s="807"/>
      <c r="L75" s="807"/>
      <c r="M75" s="807"/>
      <c r="N75" s="807" t="s">
        <v>1707</v>
      </c>
      <c r="O75" s="807" t="s">
        <v>1730</v>
      </c>
      <c r="P75" s="807" t="s">
        <v>1463</v>
      </c>
      <c r="Q75" s="808">
        <v>45289</v>
      </c>
    </row>
    <row r="76" spans="1:17" s="809" customFormat="1" x14ac:dyDescent="0.25">
      <c r="A76" s="811" t="s">
        <v>1456</v>
      </c>
      <c r="B76" s="806" t="s">
        <v>1522</v>
      </c>
      <c r="C76" s="806" t="s">
        <v>1529</v>
      </c>
      <c r="D76" s="806"/>
      <c r="E76" s="806"/>
      <c r="F76" s="806"/>
      <c r="G76" s="806"/>
      <c r="H76" s="806"/>
      <c r="I76" s="806"/>
      <c r="J76" s="806"/>
      <c r="K76" s="807"/>
      <c r="L76" s="807"/>
      <c r="M76" s="807"/>
      <c r="N76" s="807" t="s">
        <v>1530</v>
      </c>
      <c r="O76" s="807" t="s">
        <v>1531</v>
      </c>
      <c r="P76" s="807" t="s">
        <v>1481</v>
      </c>
      <c r="Q76" s="808">
        <v>45289</v>
      </c>
    </row>
    <row r="77" spans="1:17" s="809" customFormat="1" x14ac:dyDescent="0.25">
      <c r="A77" s="811" t="s">
        <v>1456</v>
      </c>
      <c r="B77" s="806" t="s">
        <v>1522</v>
      </c>
      <c r="C77" s="806" t="s">
        <v>1532</v>
      </c>
      <c r="D77" s="806"/>
      <c r="E77" s="806"/>
      <c r="F77" s="806"/>
      <c r="G77" s="806"/>
      <c r="H77" s="806"/>
      <c r="I77" s="806"/>
      <c r="J77" s="806"/>
      <c r="K77" s="807"/>
      <c r="L77" s="807"/>
      <c r="M77" s="807"/>
      <c r="N77" s="807" t="s">
        <v>1516</v>
      </c>
      <c r="O77" s="807" t="s">
        <v>1517</v>
      </c>
      <c r="P77" s="807" t="s">
        <v>1481</v>
      </c>
      <c r="Q77" s="808">
        <v>45289</v>
      </c>
    </row>
    <row r="78" spans="1:17" s="809" customFormat="1" x14ac:dyDescent="0.25">
      <c r="A78" s="811" t="s">
        <v>1456</v>
      </c>
      <c r="B78" s="806" t="s">
        <v>1522</v>
      </c>
      <c r="C78" s="806" t="s">
        <v>1533</v>
      </c>
      <c r="D78" s="806"/>
      <c r="E78" s="806"/>
      <c r="F78" s="806"/>
      <c r="G78" s="806"/>
      <c r="H78" s="806"/>
      <c r="I78" s="806"/>
      <c r="J78" s="806"/>
      <c r="K78" s="807"/>
      <c r="L78" s="807"/>
      <c r="M78" s="807"/>
      <c r="N78" s="807" t="s">
        <v>1466</v>
      </c>
      <c r="O78" s="807" t="s">
        <v>1467</v>
      </c>
      <c r="P78" s="807"/>
      <c r="Q78" s="808">
        <v>45289</v>
      </c>
    </row>
    <row r="79" spans="1:17" s="809" customFormat="1" x14ac:dyDescent="0.25">
      <c r="A79" s="811" t="s">
        <v>1534</v>
      </c>
      <c r="B79" s="806" t="s">
        <v>1522</v>
      </c>
      <c r="C79" s="806" t="s">
        <v>242</v>
      </c>
      <c r="D79" s="806"/>
      <c r="E79" s="806"/>
      <c r="F79" s="806"/>
      <c r="G79" s="806"/>
      <c r="H79" s="806"/>
      <c r="I79" s="806"/>
      <c r="J79" s="806"/>
      <c r="K79" s="807"/>
      <c r="L79" s="807"/>
      <c r="M79" s="807"/>
      <c r="N79" s="807" t="s">
        <v>1458</v>
      </c>
      <c r="O79" s="807" t="s">
        <v>1535</v>
      </c>
      <c r="P79" s="807" t="s">
        <v>1481</v>
      </c>
      <c r="Q79" s="808">
        <v>45282</v>
      </c>
    </row>
    <row r="80" spans="1:17" s="809" customFormat="1" x14ac:dyDescent="0.25">
      <c r="A80" s="811" t="s">
        <v>1534</v>
      </c>
      <c r="B80" s="806" t="s">
        <v>1524</v>
      </c>
      <c r="C80" s="806" t="s">
        <v>1526</v>
      </c>
      <c r="D80" s="806"/>
      <c r="E80" s="806"/>
      <c r="F80" s="806"/>
      <c r="G80" s="806"/>
      <c r="H80" s="806"/>
      <c r="I80" s="806"/>
      <c r="J80" s="806"/>
      <c r="K80" s="807"/>
      <c r="L80" s="807"/>
      <c r="M80" s="807"/>
      <c r="N80" s="807" t="s">
        <v>1473</v>
      </c>
      <c r="O80" s="807" t="s">
        <v>1536</v>
      </c>
      <c r="P80" s="807" t="s">
        <v>1498</v>
      </c>
      <c r="Q80" s="808">
        <v>45282</v>
      </c>
    </row>
    <row r="81" spans="1:17" s="809" customFormat="1" x14ac:dyDescent="0.25">
      <c r="A81" s="811" t="s">
        <v>1534</v>
      </c>
      <c r="B81" s="806" t="s">
        <v>1522</v>
      </c>
      <c r="C81" s="806" t="s">
        <v>1527</v>
      </c>
      <c r="D81" s="806"/>
      <c r="E81" s="806"/>
      <c r="F81" s="806"/>
      <c r="G81" s="806"/>
      <c r="H81" s="806"/>
      <c r="I81" s="806"/>
      <c r="J81" s="806"/>
      <c r="K81" s="807"/>
      <c r="L81" s="807"/>
      <c r="M81" s="807"/>
      <c r="N81" s="807" t="s">
        <v>1473</v>
      </c>
      <c r="O81" s="807" t="s">
        <v>1536</v>
      </c>
      <c r="P81" s="807" t="s">
        <v>1481</v>
      </c>
      <c r="Q81" s="808">
        <v>45282</v>
      </c>
    </row>
    <row r="82" spans="1:17" s="809" customFormat="1" x14ac:dyDescent="0.25">
      <c r="A82" s="811" t="s">
        <v>1534</v>
      </c>
      <c r="B82" s="806" t="s">
        <v>1522</v>
      </c>
      <c r="C82" s="806" t="s">
        <v>625</v>
      </c>
      <c r="D82" s="806"/>
      <c r="E82" s="806"/>
      <c r="F82" s="806"/>
      <c r="G82" s="806"/>
      <c r="H82" s="806"/>
      <c r="I82" s="806"/>
      <c r="J82" s="806"/>
      <c r="K82" s="807"/>
      <c r="L82" s="807"/>
      <c r="M82" s="807"/>
      <c r="N82" s="807" t="s">
        <v>1461</v>
      </c>
      <c r="O82" s="807" t="s">
        <v>1537</v>
      </c>
      <c r="P82" s="807" t="s">
        <v>1481</v>
      </c>
      <c r="Q82" s="808">
        <v>45282</v>
      </c>
    </row>
    <row r="83" spans="1:17" s="809" customFormat="1" x14ac:dyDescent="0.25">
      <c r="A83" s="811" t="s">
        <v>1534</v>
      </c>
      <c r="B83" s="806" t="s">
        <v>1524</v>
      </c>
      <c r="C83" s="806" t="s">
        <v>620</v>
      </c>
      <c r="D83" s="806"/>
      <c r="E83" s="806"/>
      <c r="F83" s="806"/>
      <c r="G83" s="806"/>
      <c r="H83" s="806"/>
      <c r="I83" s="806"/>
      <c r="J83" s="806"/>
      <c r="K83" s="807"/>
      <c r="L83" s="807"/>
      <c r="M83" s="807"/>
      <c r="N83" s="807" t="s">
        <v>1469</v>
      </c>
      <c r="O83" s="807" t="s">
        <v>1538</v>
      </c>
      <c r="P83" s="807" t="s">
        <v>1481</v>
      </c>
      <c r="Q83" s="808">
        <v>45282</v>
      </c>
    </row>
    <row r="84" spans="1:17" s="809" customFormat="1" x14ac:dyDescent="0.25">
      <c r="A84" s="811" t="s">
        <v>1534</v>
      </c>
      <c r="B84" s="806" t="s">
        <v>1522</v>
      </c>
      <c r="C84" s="806" t="s">
        <v>1528</v>
      </c>
      <c r="D84" s="806"/>
      <c r="E84" s="806"/>
      <c r="F84" s="806"/>
      <c r="G84" s="806"/>
      <c r="H84" s="806"/>
      <c r="I84" s="806"/>
      <c r="J84" s="806"/>
      <c r="K84" s="807"/>
      <c r="L84" s="807"/>
      <c r="M84" s="807"/>
      <c r="N84" s="807" t="s">
        <v>1469</v>
      </c>
      <c r="O84" s="807" t="s">
        <v>1538</v>
      </c>
      <c r="P84" s="807" t="s">
        <v>1481</v>
      </c>
      <c r="Q84" s="808">
        <v>45282</v>
      </c>
    </row>
    <row r="85" spans="1:17" s="809" customFormat="1" x14ac:dyDescent="0.25">
      <c r="A85" s="811" t="s">
        <v>1534</v>
      </c>
      <c r="B85" s="806" t="s">
        <v>1524</v>
      </c>
      <c r="C85" s="806" t="s">
        <v>623</v>
      </c>
      <c r="D85" s="806"/>
      <c r="E85" s="806"/>
      <c r="F85" s="806"/>
      <c r="G85" s="806"/>
      <c r="H85" s="806"/>
      <c r="I85" s="806"/>
      <c r="J85" s="806"/>
      <c r="K85" s="807"/>
      <c r="L85" s="807"/>
      <c r="M85" s="807"/>
      <c r="N85" s="807" t="s">
        <v>1478</v>
      </c>
      <c r="O85" s="807" t="s">
        <v>1643</v>
      </c>
      <c r="P85" s="807" t="s">
        <v>1463</v>
      </c>
      <c r="Q85" s="808">
        <v>45282</v>
      </c>
    </row>
    <row r="86" spans="1:17" s="809" customFormat="1" x14ac:dyDescent="0.25">
      <c r="A86" s="811" t="s">
        <v>1534</v>
      </c>
      <c r="B86" s="806" t="s">
        <v>1522</v>
      </c>
      <c r="C86" s="806" t="s">
        <v>1532</v>
      </c>
      <c r="D86" s="806"/>
      <c r="E86" s="806"/>
      <c r="F86" s="806"/>
      <c r="G86" s="806"/>
      <c r="H86" s="806"/>
      <c r="I86" s="806"/>
      <c r="J86" s="806"/>
      <c r="K86" s="807"/>
      <c r="L86" s="807"/>
      <c r="M86" s="807"/>
      <c r="N86" s="807" t="s">
        <v>1516</v>
      </c>
      <c r="O86" s="807" t="s">
        <v>1540</v>
      </c>
      <c r="P86" s="807" t="s">
        <v>1481</v>
      </c>
      <c r="Q86" s="808">
        <v>45282</v>
      </c>
    </row>
    <row r="87" spans="1:17" s="809" customFormat="1" x14ac:dyDescent="0.25">
      <c r="A87" s="811" t="s">
        <v>1534</v>
      </c>
      <c r="B87" s="806" t="s">
        <v>1522</v>
      </c>
      <c r="C87" s="806" t="s">
        <v>1533</v>
      </c>
      <c r="D87" s="806"/>
      <c r="E87" s="806"/>
      <c r="F87" s="806"/>
      <c r="G87" s="806"/>
      <c r="H87" s="806"/>
      <c r="I87" s="806"/>
      <c r="J87" s="806"/>
      <c r="K87" s="807"/>
      <c r="L87" s="807"/>
      <c r="M87" s="807"/>
      <c r="N87" s="807" t="s">
        <v>1516</v>
      </c>
      <c r="O87" s="807" t="s">
        <v>1540</v>
      </c>
      <c r="P87" s="807" t="s">
        <v>1481</v>
      </c>
      <c r="Q87" s="808">
        <v>45282</v>
      </c>
    </row>
    <row r="88" spans="1:17" s="809" customFormat="1" x14ac:dyDescent="0.25">
      <c r="A88" s="811" t="s">
        <v>1483</v>
      </c>
      <c r="B88" s="806" t="s">
        <v>1522</v>
      </c>
      <c r="C88" s="806" t="s">
        <v>1523</v>
      </c>
      <c r="D88" s="806"/>
      <c r="E88" s="806"/>
      <c r="F88" s="806"/>
      <c r="G88" s="806"/>
      <c r="H88" s="806"/>
      <c r="I88" s="806"/>
      <c r="J88" s="806"/>
      <c r="K88" s="807"/>
      <c r="L88" s="807"/>
      <c r="M88" s="807"/>
      <c r="N88" s="807" t="s">
        <v>1471</v>
      </c>
      <c r="O88" s="807" t="s">
        <v>1541</v>
      </c>
      <c r="P88" s="807"/>
      <c r="Q88" s="808">
        <v>45289</v>
      </c>
    </row>
    <row r="89" spans="1:17" s="809" customFormat="1" ht="15" customHeight="1" x14ac:dyDescent="0.25">
      <c r="A89" s="811" t="s">
        <v>1483</v>
      </c>
      <c r="B89" s="806" t="s">
        <v>1524</v>
      </c>
      <c r="C89" s="806" t="s">
        <v>1525</v>
      </c>
      <c r="D89" s="806"/>
      <c r="E89" s="806"/>
      <c r="F89" s="806"/>
      <c r="G89" s="806"/>
      <c r="H89" s="806"/>
      <c r="I89" s="806"/>
      <c r="J89" s="806"/>
      <c r="K89" s="807"/>
      <c r="L89" s="807"/>
      <c r="M89" s="807"/>
      <c r="N89" s="807" t="s">
        <v>1516</v>
      </c>
      <c r="O89" s="807" t="s">
        <v>1542</v>
      </c>
      <c r="P89" s="807"/>
      <c r="Q89" s="808">
        <v>45289</v>
      </c>
    </row>
    <row r="90" spans="1:17" s="809" customFormat="1" ht="15" customHeight="1" x14ac:dyDescent="0.25">
      <c r="A90" s="811" t="s">
        <v>1483</v>
      </c>
      <c r="B90" s="806" t="s">
        <v>1522</v>
      </c>
      <c r="C90" s="806" t="s">
        <v>242</v>
      </c>
      <c r="D90" s="806"/>
      <c r="E90" s="806"/>
      <c r="F90" s="806"/>
      <c r="G90" s="806"/>
      <c r="H90" s="806"/>
      <c r="I90" s="806"/>
      <c r="J90" s="806"/>
      <c r="K90" s="807"/>
      <c r="L90" s="807"/>
      <c r="M90" s="807"/>
      <c r="N90" s="807" t="s">
        <v>1471</v>
      </c>
      <c r="O90" s="807" t="s">
        <v>1541</v>
      </c>
      <c r="P90" s="807"/>
      <c r="Q90" s="808">
        <v>45289</v>
      </c>
    </row>
    <row r="91" spans="1:17" s="809" customFormat="1" ht="15" customHeight="1" x14ac:dyDescent="0.25">
      <c r="A91" s="811" t="s">
        <v>1483</v>
      </c>
      <c r="B91" s="806" t="s">
        <v>1522</v>
      </c>
      <c r="C91" s="806" t="s">
        <v>619</v>
      </c>
      <c r="D91" s="806"/>
      <c r="E91" s="806"/>
      <c r="F91" s="806"/>
      <c r="G91" s="806"/>
      <c r="H91" s="806"/>
      <c r="I91" s="806"/>
      <c r="J91" s="806"/>
      <c r="K91" s="807"/>
      <c r="L91" s="807"/>
      <c r="M91" s="807"/>
      <c r="N91" s="807" t="s">
        <v>1516</v>
      </c>
      <c r="O91" s="807" t="s">
        <v>1542</v>
      </c>
      <c r="P91" s="807"/>
      <c r="Q91" s="808">
        <v>45289</v>
      </c>
    </row>
    <row r="92" spans="1:17" s="809" customFormat="1" ht="15" customHeight="1" x14ac:dyDescent="0.25">
      <c r="A92" s="811" t="s">
        <v>1483</v>
      </c>
      <c r="B92" s="806" t="s">
        <v>1522</v>
      </c>
      <c r="C92" s="806" t="s">
        <v>625</v>
      </c>
      <c r="D92" s="806"/>
      <c r="E92" s="806"/>
      <c r="F92" s="806"/>
      <c r="G92" s="806"/>
      <c r="H92" s="806"/>
      <c r="I92" s="806"/>
      <c r="J92" s="806"/>
      <c r="K92" s="807"/>
      <c r="L92" s="807"/>
      <c r="M92" s="807"/>
      <c r="N92" s="807" t="s">
        <v>1461</v>
      </c>
      <c r="O92" s="807" t="s">
        <v>1484</v>
      </c>
      <c r="P92" s="807"/>
      <c r="Q92" s="808">
        <v>45289</v>
      </c>
    </row>
    <row r="93" spans="1:17" s="809" customFormat="1" ht="15" customHeight="1" x14ac:dyDescent="0.25">
      <c r="A93" s="811" t="s">
        <v>1483</v>
      </c>
      <c r="B93" s="806" t="s">
        <v>1522</v>
      </c>
      <c r="C93" s="806" t="s">
        <v>621</v>
      </c>
      <c r="D93" s="806"/>
      <c r="E93" s="806"/>
      <c r="F93" s="806"/>
      <c r="G93" s="806"/>
      <c r="H93" s="806"/>
      <c r="I93" s="806"/>
      <c r="J93" s="806"/>
      <c r="K93" s="807"/>
      <c r="L93" s="807"/>
      <c r="M93" s="807"/>
      <c r="N93" s="807" t="s">
        <v>1469</v>
      </c>
      <c r="O93" s="807" t="s">
        <v>1543</v>
      </c>
      <c r="P93" s="807"/>
      <c r="Q93" s="808">
        <v>45289</v>
      </c>
    </row>
    <row r="94" spans="1:17" s="809" customFormat="1" ht="15" customHeight="1" x14ac:dyDescent="0.25">
      <c r="A94" s="811" t="s">
        <v>1483</v>
      </c>
      <c r="B94" s="806" t="s">
        <v>1524</v>
      </c>
      <c r="C94" s="806" t="s">
        <v>622</v>
      </c>
      <c r="D94" s="806"/>
      <c r="E94" s="806"/>
      <c r="F94" s="806"/>
      <c r="G94" s="806"/>
      <c r="H94" s="806"/>
      <c r="I94" s="806"/>
      <c r="J94" s="806"/>
      <c r="K94" s="807"/>
      <c r="L94" s="807"/>
      <c r="M94" s="807"/>
      <c r="N94" s="807" t="s">
        <v>1469</v>
      </c>
      <c r="O94" s="807" t="s">
        <v>1543</v>
      </c>
      <c r="P94" s="807"/>
      <c r="Q94" s="808">
        <v>45289</v>
      </c>
    </row>
    <row r="95" spans="1:17" s="809" customFormat="1" ht="15" customHeight="1" thickBot="1" x14ac:dyDescent="0.3">
      <c r="A95" s="811" t="s">
        <v>1483</v>
      </c>
      <c r="B95" s="806" t="s">
        <v>1522</v>
      </c>
      <c r="C95" s="806" t="s">
        <v>1529</v>
      </c>
      <c r="D95" s="806"/>
      <c r="E95" s="806"/>
      <c r="F95" s="806"/>
      <c r="G95" s="806"/>
      <c r="H95" s="806"/>
      <c r="I95" s="806"/>
      <c r="J95" s="806"/>
      <c r="K95" s="807"/>
      <c r="L95" s="807"/>
      <c r="M95" s="807"/>
      <c r="N95" s="807" t="s">
        <v>1617</v>
      </c>
      <c r="O95" s="807" t="s">
        <v>2140</v>
      </c>
      <c r="P95" s="807"/>
      <c r="Q95" s="808">
        <v>45289</v>
      </c>
    </row>
    <row r="96" spans="1:17" s="809" customFormat="1" ht="15.75" customHeight="1" x14ac:dyDescent="0.25">
      <c r="A96" s="1800" t="s">
        <v>1446</v>
      </c>
      <c r="B96" s="1793" t="s">
        <v>1544</v>
      </c>
      <c r="C96" s="1793" t="s">
        <v>1544</v>
      </c>
      <c r="D96" s="1793"/>
      <c r="E96" s="1793"/>
      <c r="F96" s="1793"/>
      <c r="G96" s="1793"/>
      <c r="H96" s="1793"/>
      <c r="I96" s="1793"/>
      <c r="J96" s="1793"/>
      <c r="K96" s="1793"/>
      <c r="L96" s="1792" t="s">
        <v>616</v>
      </c>
      <c r="M96" s="1792"/>
      <c r="N96" s="1792"/>
      <c r="O96" s="1792"/>
      <c r="P96" s="1793" t="s">
        <v>1450</v>
      </c>
      <c r="Q96" s="1796" t="s">
        <v>1451</v>
      </c>
    </row>
    <row r="97" spans="1:17" s="809" customFormat="1" ht="15" customHeight="1" x14ac:dyDescent="0.25">
      <c r="A97" s="1801"/>
      <c r="B97" s="1794"/>
      <c r="C97" s="1794"/>
      <c r="D97" s="1794"/>
      <c r="E97" s="1794"/>
      <c r="F97" s="1794"/>
      <c r="G97" s="1794"/>
      <c r="H97" s="1794"/>
      <c r="I97" s="1794"/>
      <c r="J97" s="1794"/>
      <c r="K97" s="1794"/>
      <c r="L97" s="1799" t="s">
        <v>1454</v>
      </c>
      <c r="M97" s="1799"/>
      <c r="N97" s="1799"/>
      <c r="O97" s="1799"/>
      <c r="P97" s="1794"/>
      <c r="Q97" s="1797"/>
    </row>
    <row r="98" spans="1:17" s="809" customFormat="1" ht="15" customHeight="1" thickBot="1" x14ac:dyDescent="0.3">
      <c r="A98" s="1802"/>
      <c r="B98" s="1795"/>
      <c r="C98" s="1795"/>
      <c r="D98" s="1795"/>
      <c r="E98" s="1795"/>
      <c r="F98" s="1795"/>
      <c r="G98" s="1795"/>
      <c r="H98" s="1795"/>
      <c r="I98" s="1795"/>
      <c r="J98" s="1795"/>
      <c r="K98" s="1795"/>
      <c r="L98" s="1807" t="s">
        <v>1455</v>
      </c>
      <c r="M98" s="1807"/>
      <c r="N98" s="1807" t="s">
        <v>1446</v>
      </c>
      <c r="O98" s="1807"/>
      <c r="P98" s="1795"/>
      <c r="Q98" s="1798"/>
    </row>
    <row r="99" spans="1:17" s="809" customFormat="1" x14ac:dyDescent="0.25">
      <c r="A99" s="812" t="s">
        <v>1483</v>
      </c>
      <c r="B99" s="806" t="s">
        <v>1545</v>
      </c>
      <c r="C99" s="806" t="s">
        <v>263</v>
      </c>
      <c r="D99" s="806"/>
      <c r="E99" s="806"/>
      <c r="F99" s="806"/>
      <c r="G99" s="806"/>
      <c r="H99" s="806"/>
      <c r="I99" s="806"/>
      <c r="J99" s="806"/>
      <c r="K99" s="807"/>
      <c r="L99" s="807"/>
      <c r="M99" s="807"/>
      <c r="N99" s="807" t="s">
        <v>1508</v>
      </c>
      <c r="O99" s="807" t="s">
        <v>1546</v>
      </c>
      <c r="P99" s="807"/>
      <c r="Q99" s="808">
        <v>45289</v>
      </c>
    </row>
    <row r="100" spans="1:17" s="809" customFormat="1" x14ac:dyDescent="0.25">
      <c r="A100" s="813" t="s">
        <v>1483</v>
      </c>
      <c r="B100" s="806" t="s">
        <v>1545</v>
      </c>
      <c r="C100" s="806" t="s">
        <v>2251</v>
      </c>
      <c r="D100" s="806"/>
      <c r="E100" s="806"/>
      <c r="F100" s="806"/>
      <c r="G100" s="806"/>
      <c r="H100" s="806"/>
      <c r="I100" s="806"/>
      <c r="J100" s="806"/>
      <c r="K100" s="807"/>
      <c r="L100" s="807"/>
      <c r="M100" s="807"/>
      <c r="N100" s="807" t="s">
        <v>1473</v>
      </c>
      <c r="O100" s="807" t="s">
        <v>1489</v>
      </c>
      <c r="P100" s="807"/>
      <c r="Q100" s="808">
        <v>45260</v>
      </c>
    </row>
    <row r="101" spans="1:17" s="809" customFormat="1" ht="15" customHeight="1" x14ac:dyDescent="0.25">
      <c r="A101" s="813" t="s">
        <v>1483</v>
      </c>
      <c r="B101" s="806" t="s">
        <v>1545</v>
      </c>
      <c r="C101" s="806" t="s">
        <v>626</v>
      </c>
      <c r="D101" s="806"/>
      <c r="E101" s="806"/>
      <c r="F101" s="806"/>
      <c r="G101" s="806"/>
      <c r="H101" s="806"/>
      <c r="I101" s="806"/>
      <c r="J101" s="806"/>
      <c r="K101" s="807"/>
      <c r="L101" s="807"/>
      <c r="M101" s="807"/>
      <c r="N101" s="807" t="s">
        <v>1471</v>
      </c>
      <c r="O101" s="807" t="s">
        <v>1541</v>
      </c>
      <c r="P101" s="807"/>
      <c r="Q101" s="808">
        <v>45289</v>
      </c>
    </row>
    <row r="102" spans="1:17" s="809" customFormat="1" ht="15" customHeight="1" thickBot="1" x14ac:dyDescent="0.3">
      <c r="A102" s="812" t="s">
        <v>1483</v>
      </c>
      <c r="B102" s="806" t="s">
        <v>1545</v>
      </c>
      <c r="C102" s="806" t="s">
        <v>433</v>
      </c>
      <c r="D102" s="806"/>
      <c r="E102" s="806"/>
      <c r="F102" s="806"/>
      <c r="G102" s="806"/>
      <c r="H102" s="806"/>
      <c r="I102" s="806"/>
      <c r="J102" s="806"/>
      <c r="K102" s="807"/>
      <c r="L102" s="807"/>
      <c r="M102" s="807"/>
      <c r="N102" s="807" t="s">
        <v>1471</v>
      </c>
      <c r="O102" s="807" t="s">
        <v>1541</v>
      </c>
      <c r="P102" s="807"/>
      <c r="Q102" s="808">
        <v>45289</v>
      </c>
    </row>
    <row r="103" spans="1:17" s="809" customFormat="1" ht="15.75" customHeight="1" x14ac:dyDescent="0.25">
      <c r="A103" s="1800" t="s">
        <v>1446</v>
      </c>
      <c r="B103" s="1808" t="s">
        <v>616</v>
      </c>
      <c r="C103" s="1808" t="s">
        <v>616</v>
      </c>
      <c r="D103" s="1808" t="s">
        <v>1547</v>
      </c>
      <c r="E103" s="1808" t="s">
        <v>1548</v>
      </c>
      <c r="F103" s="1808"/>
      <c r="G103" s="1839" t="s">
        <v>1549</v>
      </c>
      <c r="H103" s="1839"/>
      <c r="I103" s="1839"/>
      <c r="J103" s="1839"/>
      <c r="K103" s="1840" t="s">
        <v>1550</v>
      </c>
      <c r="L103" s="1840" t="s">
        <v>1550</v>
      </c>
      <c r="M103" s="1840"/>
      <c r="N103" s="1840"/>
      <c r="O103" s="1840"/>
      <c r="P103" s="1808" t="s">
        <v>1450</v>
      </c>
      <c r="Q103" s="1811" t="s">
        <v>1551</v>
      </c>
    </row>
    <row r="104" spans="1:17" s="809" customFormat="1" x14ac:dyDescent="0.25">
      <c r="A104" s="1801"/>
      <c r="B104" s="1809"/>
      <c r="C104" s="1809"/>
      <c r="D104" s="1809"/>
      <c r="E104" s="1809"/>
      <c r="F104" s="1809"/>
      <c r="G104" s="1814" t="s">
        <v>1454</v>
      </c>
      <c r="H104" s="1814"/>
      <c r="I104" s="1814"/>
      <c r="J104" s="1814"/>
      <c r="K104" s="814"/>
      <c r="L104" s="1815" t="s">
        <v>1454</v>
      </c>
      <c r="M104" s="1815"/>
      <c r="N104" s="1815"/>
      <c r="O104" s="815"/>
      <c r="P104" s="1809"/>
      <c r="Q104" s="1812"/>
    </row>
    <row r="105" spans="1:17" s="809" customFormat="1" ht="32.25" customHeight="1" thickBot="1" x14ac:dyDescent="0.3">
      <c r="A105" s="1802"/>
      <c r="B105" s="1810"/>
      <c r="C105" s="1810"/>
      <c r="D105" s="1810"/>
      <c r="E105" s="1810"/>
      <c r="F105" s="1810"/>
      <c r="G105" s="816" t="s">
        <v>1455</v>
      </c>
      <c r="H105" s="816"/>
      <c r="I105" s="816" t="s">
        <v>1446</v>
      </c>
      <c r="J105" s="816"/>
      <c r="K105" s="817"/>
      <c r="L105" s="818" t="s">
        <v>1455</v>
      </c>
      <c r="M105" s="817"/>
      <c r="N105" s="818" t="s">
        <v>1446</v>
      </c>
      <c r="O105" s="818"/>
      <c r="P105" s="1810"/>
      <c r="Q105" s="1813"/>
    </row>
    <row r="106" spans="1:17" s="809" customFormat="1" x14ac:dyDescent="0.25">
      <c r="A106" s="811" t="s">
        <v>1456</v>
      </c>
      <c r="B106" s="806" t="s">
        <v>1457</v>
      </c>
      <c r="C106" s="806" t="s">
        <v>6</v>
      </c>
      <c r="D106" s="806" t="s">
        <v>1552</v>
      </c>
      <c r="E106" s="819" t="s">
        <v>1553</v>
      </c>
      <c r="F106" s="819"/>
      <c r="G106" s="807"/>
      <c r="H106" s="807"/>
      <c r="I106" s="807"/>
      <c r="J106" s="807"/>
      <c r="K106" s="807"/>
      <c r="L106" s="807"/>
      <c r="M106" s="807"/>
      <c r="N106" s="807" t="s">
        <v>1461</v>
      </c>
      <c r="O106" s="807" t="s">
        <v>1462</v>
      </c>
      <c r="P106" s="807" t="s">
        <v>1463</v>
      </c>
      <c r="Q106" s="808">
        <v>45289</v>
      </c>
    </row>
    <row r="107" spans="1:17" s="809" customFormat="1" x14ac:dyDescent="0.25">
      <c r="A107" s="811" t="s">
        <v>1456</v>
      </c>
      <c r="B107" s="806" t="s">
        <v>1457</v>
      </c>
      <c r="C107" s="806" t="s">
        <v>6</v>
      </c>
      <c r="D107" s="806" t="s">
        <v>1554</v>
      </c>
      <c r="E107" s="819" t="s">
        <v>1555</v>
      </c>
      <c r="F107" s="819"/>
      <c r="G107" s="807"/>
      <c r="H107" s="807"/>
      <c r="I107" s="807"/>
      <c r="J107" s="807"/>
      <c r="K107" s="807"/>
      <c r="L107" s="807"/>
      <c r="M107" s="807"/>
      <c r="N107" s="807" t="s">
        <v>1461</v>
      </c>
      <c r="O107" s="807" t="s">
        <v>1462</v>
      </c>
      <c r="P107" s="807" t="s">
        <v>1463</v>
      </c>
      <c r="Q107" s="808">
        <v>45289</v>
      </c>
    </row>
    <row r="108" spans="1:17" s="809" customFormat="1" x14ac:dyDescent="0.25">
      <c r="A108" s="811" t="s">
        <v>1456</v>
      </c>
      <c r="B108" s="806" t="s">
        <v>1457</v>
      </c>
      <c r="C108" s="806" t="s">
        <v>6</v>
      </c>
      <c r="D108" s="806" t="s">
        <v>1556</v>
      </c>
      <c r="E108" s="819" t="s">
        <v>1557</v>
      </c>
      <c r="F108" s="819"/>
      <c r="G108" s="807"/>
      <c r="H108" s="807"/>
      <c r="I108" s="807"/>
      <c r="J108" s="807"/>
      <c r="K108" s="807"/>
      <c r="L108" s="807"/>
      <c r="M108" s="807"/>
      <c r="N108" s="807" t="s">
        <v>1461</v>
      </c>
      <c r="O108" s="807" t="s">
        <v>1462</v>
      </c>
      <c r="P108" s="807" t="s">
        <v>1463</v>
      </c>
      <c r="Q108" s="808">
        <v>45289</v>
      </c>
    </row>
    <row r="109" spans="1:17" s="809" customFormat="1" x14ac:dyDescent="0.25">
      <c r="A109" s="811" t="s">
        <v>1456</v>
      </c>
      <c r="B109" s="806" t="s">
        <v>1457</v>
      </c>
      <c r="C109" s="806" t="s">
        <v>6</v>
      </c>
      <c r="D109" s="806" t="s">
        <v>2141</v>
      </c>
      <c r="E109" s="819" t="s">
        <v>1557</v>
      </c>
      <c r="F109" s="819"/>
      <c r="G109" s="807"/>
      <c r="H109" s="807"/>
      <c r="I109" s="807"/>
      <c r="J109" s="807"/>
      <c r="K109" s="807"/>
      <c r="L109" s="807"/>
      <c r="M109" s="807"/>
      <c r="N109" s="807" t="s">
        <v>1461</v>
      </c>
      <c r="O109" s="807" t="s">
        <v>1462</v>
      </c>
      <c r="P109" s="807" t="s">
        <v>1463</v>
      </c>
      <c r="Q109" s="808">
        <v>45289</v>
      </c>
    </row>
    <row r="110" spans="1:17" s="809" customFormat="1" x14ac:dyDescent="0.25">
      <c r="A110" s="811" t="s">
        <v>1456</v>
      </c>
      <c r="B110" s="806" t="s">
        <v>1457</v>
      </c>
      <c r="C110" s="806" t="s">
        <v>6</v>
      </c>
      <c r="D110" s="806" t="s">
        <v>45</v>
      </c>
      <c r="E110" s="819" t="s">
        <v>1558</v>
      </c>
      <c r="F110" s="819"/>
      <c r="G110" s="807"/>
      <c r="H110" s="807"/>
      <c r="I110" s="807"/>
      <c r="J110" s="807"/>
      <c r="K110" s="807"/>
      <c r="L110" s="807"/>
      <c r="M110" s="807"/>
      <c r="N110" s="807" t="s">
        <v>1461</v>
      </c>
      <c r="O110" s="807" t="s">
        <v>1462</v>
      </c>
      <c r="P110" s="807" t="s">
        <v>1463</v>
      </c>
      <c r="Q110" s="808">
        <v>45289</v>
      </c>
    </row>
    <row r="111" spans="1:17" s="809" customFormat="1" x14ac:dyDescent="0.25">
      <c r="A111" s="811" t="s">
        <v>1456</v>
      </c>
      <c r="B111" s="806" t="s">
        <v>1457</v>
      </c>
      <c r="C111" s="806" t="s">
        <v>7</v>
      </c>
      <c r="D111" s="806" t="s">
        <v>65</v>
      </c>
      <c r="E111" s="819" t="s">
        <v>1559</v>
      </c>
      <c r="F111" s="819"/>
      <c r="G111" s="807"/>
      <c r="H111" s="807"/>
      <c r="I111" s="807"/>
      <c r="J111" s="807"/>
      <c r="K111" s="807"/>
      <c r="L111" s="807"/>
      <c r="M111" s="807"/>
      <c r="N111" s="807" t="s">
        <v>1461</v>
      </c>
      <c r="O111" s="807" t="s">
        <v>1462</v>
      </c>
      <c r="P111" s="807" t="s">
        <v>1463</v>
      </c>
      <c r="Q111" s="808">
        <v>45289</v>
      </c>
    </row>
    <row r="112" spans="1:17" s="809" customFormat="1" x14ac:dyDescent="0.25">
      <c r="A112" s="811" t="s">
        <v>1456</v>
      </c>
      <c r="B112" s="806" t="s">
        <v>1457</v>
      </c>
      <c r="C112" s="806" t="s">
        <v>7</v>
      </c>
      <c r="D112" s="806" t="s">
        <v>1339</v>
      </c>
      <c r="E112" s="819" t="s">
        <v>1560</v>
      </c>
      <c r="F112" s="819"/>
      <c r="G112" s="807"/>
      <c r="H112" s="807"/>
      <c r="I112" s="807"/>
      <c r="J112" s="807"/>
      <c r="K112" s="807"/>
      <c r="L112" s="807"/>
      <c r="M112" s="807"/>
      <c r="N112" s="807" t="s">
        <v>1461</v>
      </c>
      <c r="O112" s="807" t="s">
        <v>1462</v>
      </c>
      <c r="P112" s="807" t="s">
        <v>1463</v>
      </c>
      <c r="Q112" s="808">
        <v>45289</v>
      </c>
    </row>
    <row r="113" spans="1:17" s="809" customFormat="1" x14ac:dyDescent="0.25">
      <c r="A113" s="811" t="s">
        <v>1456</v>
      </c>
      <c r="B113" s="806" t="s">
        <v>1457</v>
      </c>
      <c r="C113" s="806" t="s">
        <v>7</v>
      </c>
      <c r="D113" s="806" t="s">
        <v>1561</v>
      </c>
      <c r="E113" s="819" t="s">
        <v>1562</v>
      </c>
      <c r="F113" s="819"/>
      <c r="G113" s="807"/>
      <c r="H113" s="807"/>
      <c r="I113" s="807"/>
      <c r="J113" s="807"/>
      <c r="K113" s="807"/>
      <c r="L113" s="807"/>
      <c r="M113" s="807"/>
      <c r="N113" s="807" t="s">
        <v>1461</v>
      </c>
      <c r="O113" s="807" t="s">
        <v>1462</v>
      </c>
      <c r="P113" s="807" t="s">
        <v>1463</v>
      </c>
      <c r="Q113" s="808">
        <v>45289</v>
      </c>
    </row>
    <row r="114" spans="1:17" s="809" customFormat="1" x14ac:dyDescent="0.25">
      <c r="A114" s="811" t="s">
        <v>1456</v>
      </c>
      <c r="B114" s="806" t="s">
        <v>1457</v>
      </c>
      <c r="C114" s="806" t="s">
        <v>9</v>
      </c>
      <c r="D114" s="806" t="s">
        <v>70</v>
      </c>
      <c r="E114" s="819" t="s">
        <v>1558</v>
      </c>
      <c r="F114" s="819"/>
      <c r="G114" s="807"/>
      <c r="H114" s="807"/>
      <c r="I114" s="807"/>
      <c r="J114" s="807"/>
      <c r="K114" s="807"/>
      <c r="L114" s="807"/>
      <c r="M114" s="807"/>
      <c r="N114" s="807" t="s">
        <v>1461</v>
      </c>
      <c r="O114" s="807" t="s">
        <v>1462</v>
      </c>
      <c r="P114" s="807" t="s">
        <v>1463</v>
      </c>
      <c r="Q114" s="808">
        <v>45289</v>
      </c>
    </row>
    <row r="115" spans="1:17" s="809" customFormat="1" x14ac:dyDescent="0.25">
      <c r="A115" s="811" t="s">
        <v>1456</v>
      </c>
      <c r="B115" s="806" t="s">
        <v>1457</v>
      </c>
      <c r="C115" s="806" t="s">
        <v>9</v>
      </c>
      <c r="D115" s="806" t="s">
        <v>75</v>
      </c>
      <c r="E115" s="819" t="s">
        <v>1563</v>
      </c>
      <c r="F115" s="819"/>
      <c r="G115" s="807"/>
      <c r="H115" s="807"/>
      <c r="I115" s="807"/>
      <c r="J115" s="807"/>
      <c r="K115" s="807"/>
      <c r="L115" s="807"/>
      <c r="M115" s="807"/>
      <c r="N115" s="807" t="s">
        <v>1471</v>
      </c>
      <c r="O115" s="807" t="s">
        <v>1472</v>
      </c>
      <c r="P115" s="807" t="s">
        <v>1463</v>
      </c>
      <c r="Q115" s="808">
        <v>45289</v>
      </c>
    </row>
    <row r="116" spans="1:17" s="809" customFormat="1" x14ac:dyDescent="0.25">
      <c r="A116" s="811" t="s">
        <v>1456</v>
      </c>
      <c r="B116" s="806" t="s">
        <v>1457</v>
      </c>
      <c r="C116" s="806" t="s">
        <v>9</v>
      </c>
      <c r="D116" s="806" t="s">
        <v>78</v>
      </c>
      <c r="E116" s="819" t="s">
        <v>1564</v>
      </c>
      <c r="F116" s="819"/>
      <c r="G116" s="807"/>
      <c r="H116" s="807"/>
      <c r="I116" s="807"/>
      <c r="J116" s="807"/>
      <c r="K116" s="807"/>
      <c r="L116" s="807"/>
      <c r="M116" s="807"/>
      <c r="N116" s="807" t="s">
        <v>1471</v>
      </c>
      <c r="O116" s="807" t="s">
        <v>1472</v>
      </c>
      <c r="P116" s="807" t="s">
        <v>1463</v>
      </c>
      <c r="Q116" s="808">
        <v>45289</v>
      </c>
    </row>
    <row r="117" spans="1:17" s="809" customFormat="1" x14ac:dyDescent="0.25">
      <c r="A117" s="811" t="s">
        <v>1456</v>
      </c>
      <c r="B117" s="806" t="s">
        <v>1457</v>
      </c>
      <c r="C117" s="806" t="s">
        <v>9</v>
      </c>
      <c r="D117" s="806" t="s">
        <v>81</v>
      </c>
      <c r="E117" s="819" t="s">
        <v>1565</v>
      </c>
      <c r="F117" s="819"/>
      <c r="G117" s="807"/>
      <c r="H117" s="807"/>
      <c r="I117" s="807"/>
      <c r="J117" s="807"/>
      <c r="K117" s="807"/>
      <c r="L117" s="807"/>
      <c r="M117" s="807"/>
      <c r="N117" s="807" t="s">
        <v>1471</v>
      </c>
      <c r="O117" s="807" t="s">
        <v>1472</v>
      </c>
      <c r="P117" s="807" t="s">
        <v>1463</v>
      </c>
      <c r="Q117" s="808">
        <v>45289</v>
      </c>
    </row>
    <row r="118" spans="1:17" s="809" customFormat="1" x14ac:dyDescent="0.25">
      <c r="A118" s="811" t="s">
        <v>1456</v>
      </c>
      <c r="B118" s="806" t="s">
        <v>1457</v>
      </c>
      <c r="C118" s="806" t="s">
        <v>9</v>
      </c>
      <c r="D118" s="806" t="s">
        <v>84</v>
      </c>
      <c r="E118" s="819" t="s">
        <v>1566</v>
      </c>
      <c r="F118" s="819"/>
      <c r="G118" s="807"/>
      <c r="H118" s="807"/>
      <c r="I118" s="807"/>
      <c r="J118" s="807"/>
      <c r="K118" s="807"/>
      <c r="L118" s="807"/>
      <c r="M118" s="807"/>
      <c r="N118" s="807" t="s">
        <v>1471</v>
      </c>
      <c r="O118" s="807" t="s">
        <v>1472</v>
      </c>
      <c r="P118" s="807" t="s">
        <v>1463</v>
      </c>
      <c r="Q118" s="808">
        <v>45289</v>
      </c>
    </row>
    <row r="119" spans="1:17" s="809" customFormat="1" x14ac:dyDescent="0.25">
      <c r="A119" s="811" t="s">
        <v>1456</v>
      </c>
      <c r="B119" s="806" t="s">
        <v>1457</v>
      </c>
      <c r="C119" s="806" t="s">
        <v>9</v>
      </c>
      <c r="D119" s="806" t="s">
        <v>627</v>
      </c>
      <c r="E119" s="819" t="s">
        <v>1566</v>
      </c>
      <c r="F119" s="819"/>
      <c r="G119" s="807"/>
      <c r="H119" s="807"/>
      <c r="I119" s="807"/>
      <c r="J119" s="807"/>
      <c r="K119" s="807"/>
      <c r="L119" s="807"/>
      <c r="M119" s="807"/>
      <c r="N119" s="807" t="s">
        <v>1471</v>
      </c>
      <c r="O119" s="807" t="s">
        <v>1472</v>
      </c>
      <c r="P119" s="807" t="s">
        <v>1463</v>
      </c>
      <c r="Q119" s="808">
        <v>45289</v>
      </c>
    </row>
    <row r="120" spans="1:17" s="809" customFormat="1" x14ac:dyDescent="0.25">
      <c r="A120" s="811" t="s">
        <v>1456</v>
      </c>
      <c r="B120" s="806" t="s">
        <v>1457</v>
      </c>
      <c r="C120" s="806" t="s">
        <v>12</v>
      </c>
      <c r="D120" s="806" t="s">
        <v>97</v>
      </c>
      <c r="E120" s="819" t="s">
        <v>1567</v>
      </c>
      <c r="F120" s="819"/>
      <c r="G120" s="807"/>
      <c r="H120" s="807"/>
      <c r="I120" s="807"/>
      <c r="J120" s="807"/>
      <c r="K120" s="807"/>
      <c r="L120" s="807"/>
      <c r="M120" s="807"/>
      <c r="N120" s="807" t="s">
        <v>1461</v>
      </c>
      <c r="O120" s="807" t="s">
        <v>1462</v>
      </c>
      <c r="P120" s="807" t="s">
        <v>1463</v>
      </c>
      <c r="Q120" s="808">
        <v>45289</v>
      </c>
    </row>
    <row r="121" spans="1:17" s="809" customFormat="1" x14ac:dyDescent="0.25">
      <c r="A121" s="811" t="s">
        <v>1456</v>
      </c>
      <c r="B121" s="806" t="s">
        <v>1457</v>
      </c>
      <c r="C121" s="806" t="s">
        <v>12</v>
      </c>
      <c r="D121" s="806" t="s">
        <v>1344</v>
      </c>
      <c r="E121" s="819" t="s">
        <v>1568</v>
      </c>
      <c r="F121" s="819"/>
      <c r="G121" s="807"/>
      <c r="H121" s="807"/>
      <c r="I121" s="807"/>
      <c r="J121" s="807"/>
      <c r="K121" s="807"/>
      <c r="L121" s="807"/>
      <c r="M121" s="807"/>
      <c r="N121" s="807" t="s">
        <v>1461</v>
      </c>
      <c r="O121" s="807" t="s">
        <v>1462</v>
      </c>
      <c r="P121" s="807" t="s">
        <v>1463</v>
      </c>
      <c r="Q121" s="808">
        <v>45289</v>
      </c>
    </row>
    <row r="122" spans="1:17" s="809" customFormat="1" x14ac:dyDescent="0.25">
      <c r="A122" s="811" t="s">
        <v>1456</v>
      </c>
      <c r="B122" s="806" t="s">
        <v>1457</v>
      </c>
      <c r="C122" s="806" t="s">
        <v>12</v>
      </c>
      <c r="D122" s="806" t="s">
        <v>100</v>
      </c>
      <c r="E122" s="819" t="s">
        <v>1557</v>
      </c>
      <c r="F122" s="819"/>
      <c r="G122" s="807"/>
      <c r="H122" s="807"/>
      <c r="I122" s="807"/>
      <c r="J122" s="807"/>
      <c r="K122" s="807"/>
      <c r="L122" s="807"/>
      <c r="M122" s="807"/>
      <c r="N122" s="807" t="s">
        <v>1461</v>
      </c>
      <c r="O122" s="807" t="s">
        <v>1462</v>
      </c>
      <c r="P122" s="807" t="s">
        <v>1463</v>
      </c>
      <c r="Q122" s="808">
        <v>45289</v>
      </c>
    </row>
    <row r="123" spans="1:17" s="809" customFormat="1" x14ac:dyDescent="0.25">
      <c r="A123" s="811" t="s">
        <v>1456</v>
      </c>
      <c r="B123" s="806" t="s">
        <v>1457</v>
      </c>
      <c r="C123" s="806" t="s">
        <v>12</v>
      </c>
      <c r="D123" s="806" t="s">
        <v>103</v>
      </c>
      <c r="E123" s="819" t="s">
        <v>1562</v>
      </c>
      <c r="F123" s="819"/>
      <c r="G123" s="807"/>
      <c r="H123" s="807"/>
      <c r="I123" s="807"/>
      <c r="J123" s="807"/>
      <c r="K123" s="807"/>
      <c r="L123" s="807"/>
      <c r="M123" s="807"/>
      <c r="N123" s="807" t="s">
        <v>1471</v>
      </c>
      <c r="O123" s="807" t="s">
        <v>1472</v>
      </c>
      <c r="P123" s="807" t="s">
        <v>1463</v>
      </c>
      <c r="Q123" s="808">
        <v>45289</v>
      </c>
    </row>
    <row r="124" spans="1:17" s="809" customFormat="1" x14ac:dyDescent="0.25">
      <c r="A124" s="811" t="s">
        <v>1456</v>
      </c>
      <c r="B124" s="806" t="s">
        <v>1457</v>
      </c>
      <c r="C124" s="806" t="s">
        <v>12</v>
      </c>
      <c r="D124" s="806" t="s">
        <v>106</v>
      </c>
      <c r="E124" s="819" t="s">
        <v>1562</v>
      </c>
      <c r="F124" s="819"/>
      <c r="G124" s="807"/>
      <c r="H124" s="807"/>
      <c r="I124" s="807"/>
      <c r="J124" s="807"/>
      <c r="K124" s="807"/>
      <c r="L124" s="807"/>
      <c r="M124" s="807"/>
      <c r="N124" s="807" t="s">
        <v>1471</v>
      </c>
      <c r="O124" s="807" t="s">
        <v>1472</v>
      </c>
      <c r="P124" s="807" t="s">
        <v>1463</v>
      </c>
      <c r="Q124" s="808">
        <v>45289</v>
      </c>
    </row>
    <row r="125" spans="1:17" s="809" customFormat="1" x14ac:dyDescent="0.25">
      <c r="A125" s="811" t="s">
        <v>1456</v>
      </c>
      <c r="B125" s="806" t="s">
        <v>1457</v>
      </c>
      <c r="C125" s="806" t="s">
        <v>12</v>
      </c>
      <c r="D125" s="806" t="s">
        <v>1569</v>
      </c>
      <c r="E125" s="819" t="s">
        <v>1562</v>
      </c>
      <c r="F125" s="819"/>
      <c r="G125" s="807"/>
      <c r="H125" s="807"/>
      <c r="I125" s="807"/>
      <c r="J125" s="807"/>
      <c r="K125" s="807"/>
      <c r="L125" s="807"/>
      <c r="M125" s="807"/>
      <c r="N125" s="807" t="s">
        <v>1471</v>
      </c>
      <c r="O125" s="807" t="s">
        <v>1472</v>
      </c>
      <c r="P125" s="807" t="s">
        <v>1463</v>
      </c>
      <c r="Q125" s="808">
        <v>45289</v>
      </c>
    </row>
    <row r="126" spans="1:17" s="809" customFormat="1" x14ac:dyDescent="0.25">
      <c r="A126" s="811" t="s">
        <v>1456</v>
      </c>
      <c r="B126" s="806" t="s">
        <v>1457</v>
      </c>
      <c r="C126" s="806" t="s">
        <v>12</v>
      </c>
      <c r="D126" s="806" t="s">
        <v>1418</v>
      </c>
      <c r="E126" s="819" t="s">
        <v>1562</v>
      </c>
      <c r="F126" s="819"/>
      <c r="G126" s="807"/>
      <c r="H126" s="807"/>
      <c r="I126" s="807"/>
      <c r="J126" s="807"/>
      <c r="K126" s="807"/>
      <c r="L126" s="807"/>
      <c r="M126" s="807"/>
      <c r="N126" s="807" t="s">
        <v>1471</v>
      </c>
      <c r="O126" s="807" t="s">
        <v>1472</v>
      </c>
      <c r="P126" s="807" t="s">
        <v>1463</v>
      </c>
      <c r="Q126" s="808">
        <v>45289</v>
      </c>
    </row>
    <row r="127" spans="1:17" s="809" customFormat="1" x14ac:dyDescent="0.25">
      <c r="A127" s="811" t="s">
        <v>1456</v>
      </c>
      <c r="B127" s="806" t="s">
        <v>1457</v>
      </c>
      <c r="C127" s="806" t="s">
        <v>12</v>
      </c>
      <c r="D127" s="806" t="s">
        <v>2198</v>
      </c>
      <c r="E127" s="819" t="s">
        <v>1559</v>
      </c>
      <c r="F127" s="819"/>
      <c r="G127" s="807"/>
      <c r="H127" s="807"/>
      <c r="I127" s="807"/>
      <c r="J127" s="807"/>
      <c r="K127" s="807"/>
      <c r="L127" s="807" t="s">
        <v>1459</v>
      </c>
      <c r="M127" s="807" t="s">
        <v>1460</v>
      </c>
      <c r="N127" s="807"/>
      <c r="O127" s="807"/>
      <c r="P127" s="807" t="s">
        <v>1463</v>
      </c>
      <c r="Q127" s="808">
        <v>45289</v>
      </c>
    </row>
    <row r="128" spans="1:17" s="809" customFormat="1" x14ac:dyDescent="0.25">
      <c r="A128" s="811" t="s">
        <v>1456</v>
      </c>
      <c r="B128" s="806" t="s">
        <v>1457</v>
      </c>
      <c r="C128" s="806" t="s">
        <v>13</v>
      </c>
      <c r="D128" s="806" t="s">
        <v>1571</v>
      </c>
      <c r="E128" s="819" t="s">
        <v>1570</v>
      </c>
      <c r="F128" s="819"/>
      <c r="G128" s="807"/>
      <c r="H128" s="807"/>
      <c r="I128" s="807"/>
      <c r="J128" s="807"/>
      <c r="K128" s="807"/>
      <c r="L128" s="807"/>
      <c r="M128" s="807"/>
      <c r="N128" s="807" t="s">
        <v>1461</v>
      </c>
      <c r="O128" s="807" t="s">
        <v>1462</v>
      </c>
      <c r="P128" s="807" t="s">
        <v>1463</v>
      </c>
      <c r="Q128" s="808">
        <v>45289</v>
      </c>
    </row>
    <row r="129" spans="1:17" s="809" customFormat="1" x14ac:dyDescent="0.25">
      <c r="A129" s="811" t="s">
        <v>1456</v>
      </c>
      <c r="B129" s="806" t="s">
        <v>1457</v>
      </c>
      <c r="C129" s="806" t="s">
        <v>13</v>
      </c>
      <c r="D129" s="806" t="s">
        <v>1572</v>
      </c>
      <c r="E129" s="819" t="s">
        <v>1573</v>
      </c>
      <c r="F129" s="819"/>
      <c r="G129" s="807"/>
      <c r="H129" s="807"/>
      <c r="I129" s="807"/>
      <c r="J129" s="807"/>
      <c r="K129" s="807"/>
      <c r="L129" s="807"/>
      <c r="M129" s="807"/>
      <c r="N129" s="807" t="s">
        <v>1461</v>
      </c>
      <c r="O129" s="807" t="s">
        <v>1462</v>
      </c>
      <c r="P129" s="807" t="s">
        <v>1463</v>
      </c>
      <c r="Q129" s="808">
        <v>45289</v>
      </c>
    </row>
    <row r="130" spans="1:17" s="809" customFormat="1" x14ac:dyDescent="0.25">
      <c r="A130" s="811" t="s">
        <v>1456</v>
      </c>
      <c r="B130" s="806" t="s">
        <v>1457</v>
      </c>
      <c r="C130" s="806" t="s">
        <v>13</v>
      </c>
      <c r="D130" s="806" t="s">
        <v>1574</v>
      </c>
      <c r="E130" s="819" t="s">
        <v>1557</v>
      </c>
      <c r="F130" s="819"/>
      <c r="G130" s="807"/>
      <c r="H130" s="807"/>
      <c r="I130" s="807"/>
      <c r="J130" s="807"/>
      <c r="K130" s="807"/>
      <c r="L130" s="807"/>
      <c r="M130" s="807"/>
      <c r="N130" s="807" t="s">
        <v>1458</v>
      </c>
      <c r="O130" s="807" t="s">
        <v>1458</v>
      </c>
      <c r="P130" s="807" t="s">
        <v>1463</v>
      </c>
      <c r="Q130" s="808">
        <v>45289</v>
      </c>
    </row>
    <row r="131" spans="1:17" s="809" customFormat="1" x14ac:dyDescent="0.25">
      <c r="A131" s="811" t="s">
        <v>1456</v>
      </c>
      <c r="B131" s="806" t="s">
        <v>1457</v>
      </c>
      <c r="C131" s="806" t="s">
        <v>13</v>
      </c>
      <c r="D131" s="806" t="s">
        <v>1575</v>
      </c>
      <c r="E131" s="819" t="s">
        <v>1557</v>
      </c>
      <c r="F131" s="819"/>
      <c r="G131" s="807"/>
      <c r="H131" s="807"/>
      <c r="I131" s="807"/>
      <c r="J131" s="807"/>
      <c r="K131" s="807"/>
      <c r="L131" s="807"/>
      <c r="M131" s="807"/>
      <c r="N131" s="807" t="s">
        <v>1458</v>
      </c>
      <c r="O131" s="807" t="s">
        <v>1458</v>
      </c>
      <c r="P131" s="807" t="s">
        <v>1463</v>
      </c>
      <c r="Q131" s="808">
        <v>45289</v>
      </c>
    </row>
    <row r="132" spans="1:17" s="809" customFormat="1" x14ac:dyDescent="0.25">
      <c r="A132" s="811" t="s">
        <v>1456</v>
      </c>
      <c r="B132" s="806" t="s">
        <v>1457</v>
      </c>
      <c r="C132" s="806" t="s">
        <v>13</v>
      </c>
      <c r="D132" s="806" t="s">
        <v>122</v>
      </c>
      <c r="E132" s="819" t="s">
        <v>1576</v>
      </c>
      <c r="F132" s="819"/>
      <c r="G132" s="807"/>
      <c r="H132" s="807"/>
      <c r="I132" s="807"/>
      <c r="J132" s="807"/>
      <c r="K132" s="807"/>
      <c r="L132" s="807"/>
      <c r="M132" s="807"/>
      <c r="N132" s="807" t="s">
        <v>1458</v>
      </c>
      <c r="O132" s="807" t="s">
        <v>1458</v>
      </c>
      <c r="P132" s="807" t="s">
        <v>1463</v>
      </c>
      <c r="Q132" s="808">
        <v>45289</v>
      </c>
    </row>
    <row r="133" spans="1:17" s="809" customFormat="1" x14ac:dyDescent="0.25">
      <c r="A133" s="811" t="s">
        <v>1456</v>
      </c>
      <c r="B133" s="806" t="s">
        <v>1457</v>
      </c>
      <c r="C133" s="806" t="s">
        <v>13</v>
      </c>
      <c r="D133" s="806" t="s">
        <v>125</v>
      </c>
      <c r="E133" s="819" t="s">
        <v>1576</v>
      </c>
      <c r="F133" s="819"/>
      <c r="G133" s="807"/>
      <c r="H133" s="807"/>
      <c r="I133" s="807"/>
      <c r="J133" s="807"/>
      <c r="K133" s="807"/>
      <c r="L133" s="807"/>
      <c r="M133" s="807"/>
      <c r="N133" s="807" t="s">
        <v>1458</v>
      </c>
      <c r="O133" s="807" t="s">
        <v>1458</v>
      </c>
      <c r="P133" s="807" t="s">
        <v>1463</v>
      </c>
      <c r="Q133" s="808">
        <v>45289</v>
      </c>
    </row>
    <row r="134" spans="1:17" s="809" customFormat="1" x14ac:dyDescent="0.25">
      <c r="A134" s="811" t="s">
        <v>1456</v>
      </c>
      <c r="B134" s="806" t="s">
        <v>1457</v>
      </c>
      <c r="C134" s="806" t="s">
        <v>13</v>
      </c>
      <c r="D134" s="806" t="s">
        <v>128</v>
      </c>
      <c r="E134" s="819" t="s">
        <v>1557</v>
      </c>
      <c r="F134" s="819"/>
      <c r="G134" s="807"/>
      <c r="H134" s="807"/>
      <c r="I134" s="807"/>
      <c r="J134" s="807"/>
      <c r="K134" s="807"/>
      <c r="L134" s="807"/>
      <c r="M134" s="807"/>
      <c r="N134" s="807" t="s">
        <v>1458</v>
      </c>
      <c r="O134" s="807" t="s">
        <v>1458</v>
      </c>
      <c r="P134" s="807" t="s">
        <v>1463</v>
      </c>
      <c r="Q134" s="808">
        <v>45289</v>
      </c>
    </row>
    <row r="135" spans="1:17" s="809" customFormat="1" x14ac:dyDescent="0.25">
      <c r="A135" s="811" t="s">
        <v>1456</v>
      </c>
      <c r="B135" s="806" t="s">
        <v>1457</v>
      </c>
      <c r="C135" s="806" t="s">
        <v>13</v>
      </c>
      <c r="D135" s="806" t="s">
        <v>131</v>
      </c>
      <c r="E135" s="819" t="s">
        <v>1557</v>
      </c>
      <c r="F135" s="819"/>
      <c r="G135" s="807"/>
      <c r="H135" s="807"/>
      <c r="I135" s="807"/>
      <c r="J135" s="807"/>
      <c r="K135" s="807"/>
      <c r="L135" s="807"/>
      <c r="M135" s="807"/>
      <c r="N135" s="807" t="s">
        <v>1458</v>
      </c>
      <c r="O135" s="807" t="s">
        <v>1458</v>
      </c>
      <c r="P135" s="807" t="s">
        <v>1463</v>
      </c>
      <c r="Q135" s="808">
        <v>45289</v>
      </c>
    </row>
    <row r="136" spans="1:17" s="809" customFormat="1" x14ac:dyDescent="0.25">
      <c r="A136" s="811" t="s">
        <v>1456</v>
      </c>
      <c r="B136" s="806" t="s">
        <v>1457</v>
      </c>
      <c r="C136" s="806" t="s">
        <v>13</v>
      </c>
      <c r="D136" s="806" t="s">
        <v>1347</v>
      </c>
      <c r="E136" s="819" t="s">
        <v>1557</v>
      </c>
      <c r="F136" s="819"/>
      <c r="G136" s="807"/>
      <c r="H136" s="807"/>
      <c r="I136" s="807"/>
      <c r="J136" s="807"/>
      <c r="K136" s="807"/>
      <c r="L136" s="807"/>
      <c r="M136" s="807"/>
      <c r="N136" s="807" t="s">
        <v>1458</v>
      </c>
      <c r="O136" s="807" t="s">
        <v>1458</v>
      </c>
      <c r="P136" s="807" t="s">
        <v>1463</v>
      </c>
      <c r="Q136" s="808">
        <v>45289</v>
      </c>
    </row>
    <row r="137" spans="1:17" s="809" customFormat="1" x14ac:dyDescent="0.25">
      <c r="A137" s="811" t="s">
        <v>1456</v>
      </c>
      <c r="B137" s="806" t="s">
        <v>1457</v>
      </c>
      <c r="C137" s="806" t="s">
        <v>13</v>
      </c>
      <c r="D137" s="806" t="s">
        <v>2377</v>
      </c>
      <c r="E137" s="819" t="s">
        <v>1557</v>
      </c>
      <c r="F137" s="819"/>
      <c r="G137" s="807"/>
      <c r="H137" s="807"/>
      <c r="I137" s="807"/>
      <c r="J137" s="807"/>
      <c r="K137" s="807"/>
      <c r="L137" s="807"/>
      <c r="M137" s="807"/>
      <c r="N137" s="807" t="s">
        <v>1458</v>
      </c>
      <c r="O137" s="807" t="s">
        <v>1458</v>
      </c>
      <c r="P137" s="807" t="s">
        <v>1463</v>
      </c>
      <c r="Q137" s="808">
        <v>45289</v>
      </c>
    </row>
    <row r="138" spans="1:17" s="809" customFormat="1" x14ac:dyDescent="0.25">
      <c r="A138" s="811" t="s">
        <v>1456</v>
      </c>
      <c r="B138" s="806" t="s">
        <v>1457</v>
      </c>
      <c r="C138" s="806" t="s">
        <v>13</v>
      </c>
      <c r="D138" s="806" t="s">
        <v>1577</v>
      </c>
      <c r="E138" s="819" t="s">
        <v>1578</v>
      </c>
      <c r="F138" s="819"/>
      <c r="G138" s="807"/>
      <c r="H138" s="807"/>
      <c r="I138" s="807"/>
      <c r="J138" s="807"/>
      <c r="K138" s="807"/>
      <c r="L138" s="807"/>
      <c r="M138" s="807"/>
      <c r="N138" s="807" t="s">
        <v>1471</v>
      </c>
      <c r="O138" s="807" t="s">
        <v>1472</v>
      </c>
      <c r="P138" s="807" t="s">
        <v>1463</v>
      </c>
      <c r="Q138" s="808">
        <v>45289</v>
      </c>
    </row>
    <row r="139" spans="1:17" s="809" customFormat="1" x14ac:dyDescent="0.25">
      <c r="A139" s="811" t="s">
        <v>1456</v>
      </c>
      <c r="B139" s="806" t="s">
        <v>1457</v>
      </c>
      <c r="C139" s="806" t="s">
        <v>13</v>
      </c>
      <c r="D139" s="806" t="s">
        <v>1579</v>
      </c>
      <c r="E139" s="819" t="s">
        <v>1580</v>
      </c>
      <c r="F139" s="819"/>
      <c r="G139" s="807"/>
      <c r="H139" s="807"/>
      <c r="I139" s="807"/>
      <c r="J139" s="807"/>
      <c r="K139" s="807"/>
      <c r="L139" s="807"/>
      <c r="M139" s="807"/>
      <c r="N139" s="807" t="s">
        <v>1461</v>
      </c>
      <c r="O139" s="807" t="s">
        <v>1462</v>
      </c>
      <c r="P139" s="807" t="s">
        <v>1463</v>
      </c>
      <c r="Q139" s="808">
        <v>45289</v>
      </c>
    </row>
    <row r="140" spans="1:17" s="809" customFormat="1" x14ac:dyDescent="0.25">
      <c r="A140" s="811" t="s">
        <v>1456</v>
      </c>
      <c r="B140" s="806" t="s">
        <v>1457</v>
      </c>
      <c r="C140" s="806" t="s">
        <v>14</v>
      </c>
      <c r="D140" s="806" t="s">
        <v>140</v>
      </c>
      <c r="E140" s="819" t="s">
        <v>1558</v>
      </c>
      <c r="F140" s="819"/>
      <c r="G140" s="807"/>
      <c r="H140" s="807"/>
      <c r="I140" s="807"/>
      <c r="J140" s="807"/>
      <c r="K140" s="807"/>
      <c r="L140" s="807"/>
      <c r="M140" s="807"/>
      <c r="N140" s="807" t="s">
        <v>1458</v>
      </c>
      <c r="O140" s="807" t="s">
        <v>1458</v>
      </c>
      <c r="P140" s="807" t="s">
        <v>1463</v>
      </c>
      <c r="Q140" s="808">
        <v>45289</v>
      </c>
    </row>
    <row r="141" spans="1:17" s="809" customFormat="1" x14ac:dyDescent="0.25">
      <c r="A141" s="811" t="s">
        <v>1456</v>
      </c>
      <c r="B141" s="806" t="s">
        <v>1457</v>
      </c>
      <c r="C141" s="806" t="s">
        <v>14</v>
      </c>
      <c r="D141" s="806" t="s">
        <v>143</v>
      </c>
      <c r="E141" s="819" t="s">
        <v>1559</v>
      </c>
      <c r="F141" s="819"/>
      <c r="G141" s="807"/>
      <c r="H141" s="807"/>
      <c r="I141" s="807"/>
      <c r="J141" s="807"/>
      <c r="K141" s="807"/>
      <c r="L141" s="807"/>
      <c r="M141" s="807"/>
      <c r="N141" s="807" t="s">
        <v>1458</v>
      </c>
      <c r="O141" s="807" t="s">
        <v>1458</v>
      </c>
      <c r="P141" s="807" t="s">
        <v>1463</v>
      </c>
      <c r="Q141" s="808">
        <v>45289</v>
      </c>
    </row>
    <row r="142" spans="1:17" s="809" customFormat="1" x14ac:dyDescent="0.25">
      <c r="A142" s="811" t="s">
        <v>1456</v>
      </c>
      <c r="B142" s="806" t="s">
        <v>1457</v>
      </c>
      <c r="C142" s="806" t="s">
        <v>14</v>
      </c>
      <c r="D142" s="806" t="s">
        <v>146</v>
      </c>
      <c r="E142" s="819" t="s">
        <v>1558</v>
      </c>
      <c r="F142" s="819"/>
      <c r="G142" s="807"/>
      <c r="H142" s="807"/>
      <c r="I142" s="807"/>
      <c r="J142" s="807"/>
      <c r="K142" s="807"/>
      <c r="L142" s="807"/>
      <c r="M142" s="807"/>
      <c r="N142" s="807" t="s">
        <v>1458</v>
      </c>
      <c r="O142" s="807" t="s">
        <v>1458</v>
      </c>
      <c r="P142" s="807" t="s">
        <v>1463</v>
      </c>
      <c r="Q142" s="808">
        <v>45289</v>
      </c>
    </row>
    <row r="143" spans="1:17" s="809" customFormat="1" x14ac:dyDescent="0.25">
      <c r="A143" s="811" t="s">
        <v>1456</v>
      </c>
      <c r="B143" s="806" t="s">
        <v>1457</v>
      </c>
      <c r="C143" s="806" t="s">
        <v>14</v>
      </c>
      <c r="D143" s="806" t="s">
        <v>149</v>
      </c>
      <c r="E143" s="819" t="s">
        <v>1558</v>
      </c>
      <c r="F143" s="819"/>
      <c r="G143" s="807"/>
      <c r="H143" s="807"/>
      <c r="I143" s="807"/>
      <c r="J143" s="807"/>
      <c r="K143" s="807"/>
      <c r="L143" s="807"/>
      <c r="M143" s="807"/>
      <c r="N143" s="807" t="s">
        <v>1458</v>
      </c>
      <c r="O143" s="807" t="s">
        <v>1458</v>
      </c>
      <c r="P143" s="807" t="s">
        <v>1463</v>
      </c>
      <c r="Q143" s="808">
        <v>45289</v>
      </c>
    </row>
    <row r="144" spans="1:17" s="809" customFormat="1" x14ac:dyDescent="0.25">
      <c r="A144" s="811" t="s">
        <v>1456</v>
      </c>
      <c r="B144" s="806" t="s">
        <v>1457</v>
      </c>
      <c r="C144" s="806" t="s">
        <v>14</v>
      </c>
      <c r="D144" s="806" t="s">
        <v>152</v>
      </c>
      <c r="E144" s="819" t="s">
        <v>1581</v>
      </c>
      <c r="F144" s="819"/>
      <c r="G144" s="807"/>
      <c r="H144" s="807"/>
      <c r="I144" s="807"/>
      <c r="J144" s="807"/>
      <c r="K144" s="807"/>
      <c r="L144" s="807"/>
      <c r="M144" s="807"/>
      <c r="N144" s="807" t="s">
        <v>1458</v>
      </c>
      <c r="O144" s="807" t="s">
        <v>1458</v>
      </c>
      <c r="P144" s="807" t="s">
        <v>1463</v>
      </c>
      <c r="Q144" s="808">
        <v>45289</v>
      </c>
    </row>
    <row r="145" spans="1:17" s="809" customFormat="1" x14ac:dyDescent="0.25">
      <c r="A145" s="811" t="s">
        <v>1456</v>
      </c>
      <c r="B145" s="806" t="s">
        <v>1457</v>
      </c>
      <c r="C145" s="806" t="s">
        <v>14</v>
      </c>
      <c r="D145" s="806" t="s">
        <v>155</v>
      </c>
      <c r="E145" s="819" t="s">
        <v>1570</v>
      </c>
      <c r="F145" s="819"/>
      <c r="G145" s="807"/>
      <c r="H145" s="807"/>
      <c r="I145" s="807"/>
      <c r="J145" s="807"/>
      <c r="K145" s="807"/>
      <c r="L145" s="807"/>
      <c r="M145" s="807"/>
      <c r="N145" s="807" t="s">
        <v>1471</v>
      </c>
      <c r="O145" s="807" t="s">
        <v>1472</v>
      </c>
      <c r="P145" s="807" t="s">
        <v>1463</v>
      </c>
      <c r="Q145" s="808">
        <v>45289</v>
      </c>
    </row>
    <row r="146" spans="1:17" s="809" customFormat="1" x14ac:dyDescent="0.25">
      <c r="A146" s="811" t="s">
        <v>1456</v>
      </c>
      <c r="B146" s="806" t="s">
        <v>1457</v>
      </c>
      <c r="C146" s="806" t="s">
        <v>14</v>
      </c>
      <c r="D146" s="806" t="s">
        <v>159</v>
      </c>
      <c r="E146" s="819" t="s">
        <v>1570</v>
      </c>
      <c r="F146" s="819"/>
      <c r="G146" s="807"/>
      <c r="H146" s="807"/>
      <c r="I146" s="807"/>
      <c r="J146" s="807"/>
      <c r="K146" s="807"/>
      <c r="L146" s="807"/>
      <c r="M146" s="807"/>
      <c r="N146" s="807" t="s">
        <v>1471</v>
      </c>
      <c r="O146" s="807" t="s">
        <v>1472</v>
      </c>
      <c r="P146" s="807" t="s">
        <v>1463</v>
      </c>
      <c r="Q146" s="808">
        <v>45289</v>
      </c>
    </row>
    <row r="147" spans="1:17" s="809" customFormat="1" x14ac:dyDescent="0.25">
      <c r="A147" s="811" t="s">
        <v>1456</v>
      </c>
      <c r="B147" s="806" t="s">
        <v>1457</v>
      </c>
      <c r="C147" s="806" t="s">
        <v>15</v>
      </c>
      <c r="D147" s="806" t="s">
        <v>1582</v>
      </c>
      <c r="E147" s="819" t="s">
        <v>1583</v>
      </c>
      <c r="F147" s="819"/>
      <c r="G147" s="807"/>
      <c r="H147" s="807"/>
      <c r="I147" s="807"/>
      <c r="J147" s="807"/>
      <c r="K147" s="807"/>
      <c r="L147" s="807"/>
      <c r="M147" s="807"/>
      <c r="N147" s="807" t="s">
        <v>1471</v>
      </c>
      <c r="O147" s="807" t="s">
        <v>1472</v>
      </c>
      <c r="P147" s="807" t="s">
        <v>1463</v>
      </c>
      <c r="Q147" s="808">
        <v>45289</v>
      </c>
    </row>
    <row r="148" spans="1:17" s="809" customFormat="1" x14ac:dyDescent="0.25">
      <c r="A148" s="811" t="s">
        <v>1456</v>
      </c>
      <c r="B148" s="806" t="s">
        <v>1457</v>
      </c>
      <c r="C148" s="806" t="s">
        <v>15</v>
      </c>
      <c r="D148" s="806" t="s">
        <v>164</v>
      </c>
      <c r="E148" s="819" t="s">
        <v>1583</v>
      </c>
      <c r="F148" s="819"/>
      <c r="G148" s="807"/>
      <c r="H148" s="807"/>
      <c r="I148" s="807"/>
      <c r="J148" s="807"/>
      <c r="K148" s="807"/>
      <c r="L148" s="807"/>
      <c r="M148" s="807"/>
      <c r="N148" s="807" t="s">
        <v>1471</v>
      </c>
      <c r="O148" s="807" t="s">
        <v>1472</v>
      </c>
      <c r="P148" s="807" t="s">
        <v>1463</v>
      </c>
      <c r="Q148" s="808">
        <v>45289</v>
      </c>
    </row>
    <row r="149" spans="1:17" s="809" customFormat="1" x14ac:dyDescent="0.25">
      <c r="A149" s="811" t="s">
        <v>1456</v>
      </c>
      <c r="B149" s="806" t="s">
        <v>1457</v>
      </c>
      <c r="C149" s="806" t="s">
        <v>15</v>
      </c>
      <c r="D149" s="806" t="s">
        <v>165</v>
      </c>
      <c r="E149" s="819" t="s">
        <v>1584</v>
      </c>
      <c r="F149" s="819"/>
      <c r="G149" s="807"/>
      <c r="H149" s="807"/>
      <c r="I149" s="807"/>
      <c r="J149" s="807"/>
      <c r="K149" s="807"/>
      <c r="L149" s="807"/>
      <c r="M149" s="807"/>
      <c r="N149" s="807" t="s">
        <v>1471</v>
      </c>
      <c r="O149" s="807" t="s">
        <v>1472</v>
      </c>
      <c r="P149" s="807" t="s">
        <v>1463</v>
      </c>
      <c r="Q149" s="808">
        <v>45289</v>
      </c>
    </row>
    <row r="150" spans="1:17" s="809" customFormat="1" x14ac:dyDescent="0.25">
      <c r="A150" s="811" t="s">
        <v>1456</v>
      </c>
      <c r="B150" s="806" t="s">
        <v>1457</v>
      </c>
      <c r="C150" s="806" t="s">
        <v>15</v>
      </c>
      <c r="D150" s="806" t="s">
        <v>168</v>
      </c>
      <c r="E150" s="819" t="s">
        <v>1584</v>
      </c>
      <c r="F150" s="819"/>
      <c r="G150" s="807"/>
      <c r="H150" s="807"/>
      <c r="I150" s="807"/>
      <c r="J150" s="807"/>
      <c r="K150" s="807"/>
      <c r="L150" s="807"/>
      <c r="M150" s="807"/>
      <c r="N150" s="807" t="s">
        <v>1471</v>
      </c>
      <c r="O150" s="807" t="s">
        <v>1472</v>
      </c>
      <c r="P150" s="807" t="s">
        <v>1463</v>
      </c>
      <c r="Q150" s="808">
        <v>45289</v>
      </c>
    </row>
    <row r="151" spans="1:17" s="809" customFormat="1" x14ac:dyDescent="0.25">
      <c r="A151" s="811" t="s">
        <v>1456</v>
      </c>
      <c r="B151" s="806" t="s">
        <v>1457</v>
      </c>
      <c r="C151" s="806" t="s">
        <v>15</v>
      </c>
      <c r="D151" s="806" t="s">
        <v>171</v>
      </c>
      <c r="E151" s="819" t="s">
        <v>1557</v>
      </c>
      <c r="F151" s="819"/>
      <c r="G151" s="807"/>
      <c r="H151" s="807"/>
      <c r="I151" s="807"/>
      <c r="J151" s="807"/>
      <c r="K151" s="807"/>
      <c r="L151" s="807"/>
      <c r="M151" s="807"/>
      <c r="N151" s="807" t="s">
        <v>1471</v>
      </c>
      <c r="O151" s="807" t="s">
        <v>1472</v>
      </c>
      <c r="P151" s="807" t="s">
        <v>1463</v>
      </c>
      <c r="Q151" s="808">
        <v>45289</v>
      </c>
    </row>
    <row r="152" spans="1:17" s="809" customFormat="1" x14ac:dyDescent="0.25">
      <c r="A152" s="811" t="s">
        <v>1456</v>
      </c>
      <c r="B152" s="806" t="s">
        <v>1457</v>
      </c>
      <c r="C152" s="806" t="s">
        <v>15</v>
      </c>
      <c r="D152" s="806" t="s">
        <v>174</v>
      </c>
      <c r="E152" s="819" t="s">
        <v>1557</v>
      </c>
      <c r="F152" s="819"/>
      <c r="G152" s="807"/>
      <c r="H152" s="807"/>
      <c r="I152" s="807"/>
      <c r="J152" s="807"/>
      <c r="K152" s="807"/>
      <c r="L152" s="807"/>
      <c r="M152" s="807"/>
      <c r="N152" s="807" t="s">
        <v>1471</v>
      </c>
      <c r="O152" s="807" t="s">
        <v>1472</v>
      </c>
      <c r="P152" s="807" t="s">
        <v>1463</v>
      </c>
      <c r="Q152" s="808">
        <v>45289</v>
      </c>
    </row>
    <row r="153" spans="1:17" s="809" customFormat="1" x14ac:dyDescent="0.25">
      <c r="A153" s="811" t="s">
        <v>1456</v>
      </c>
      <c r="B153" s="806" t="s">
        <v>1457</v>
      </c>
      <c r="C153" s="806" t="s">
        <v>15</v>
      </c>
      <c r="D153" s="806" t="s">
        <v>177</v>
      </c>
      <c r="E153" s="819" t="s">
        <v>1557</v>
      </c>
      <c r="F153" s="819"/>
      <c r="G153" s="807"/>
      <c r="H153" s="807"/>
      <c r="I153" s="807"/>
      <c r="J153" s="807"/>
      <c r="K153" s="807"/>
      <c r="L153" s="807"/>
      <c r="M153" s="807"/>
      <c r="N153" s="807" t="s">
        <v>1471</v>
      </c>
      <c r="O153" s="807" t="s">
        <v>1472</v>
      </c>
      <c r="P153" s="807" t="s">
        <v>1463</v>
      </c>
      <c r="Q153" s="808">
        <v>45289</v>
      </c>
    </row>
    <row r="154" spans="1:17" s="809" customFormat="1" x14ac:dyDescent="0.25">
      <c r="A154" s="811" t="s">
        <v>1456</v>
      </c>
      <c r="B154" s="806" t="s">
        <v>1457</v>
      </c>
      <c r="C154" s="806" t="s">
        <v>15</v>
      </c>
      <c r="D154" s="806" t="s">
        <v>180</v>
      </c>
      <c r="E154" s="819" t="s">
        <v>1559</v>
      </c>
      <c r="F154" s="819"/>
      <c r="G154" s="807"/>
      <c r="H154" s="807"/>
      <c r="I154" s="807"/>
      <c r="J154" s="807"/>
      <c r="K154" s="807"/>
      <c r="L154" s="807"/>
      <c r="M154" s="807"/>
      <c r="N154" s="807" t="s">
        <v>1471</v>
      </c>
      <c r="O154" s="807" t="s">
        <v>1472</v>
      </c>
      <c r="P154" s="807" t="s">
        <v>1463</v>
      </c>
      <c r="Q154" s="808">
        <v>45289</v>
      </c>
    </row>
    <row r="155" spans="1:17" s="809" customFormat="1" x14ac:dyDescent="0.25">
      <c r="A155" s="811" t="s">
        <v>1456</v>
      </c>
      <c r="B155" s="806" t="s">
        <v>1457</v>
      </c>
      <c r="C155" s="806" t="s">
        <v>15</v>
      </c>
      <c r="D155" s="806" t="s">
        <v>1585</v>
      </c>
      <c r="E155" s="819" t="s">
        <v>1586</v>
      </c>
      <c r="F155" s="819"/>
      <c r="G155" s="807"/>
      <c r="H155" s="807"/>
      <c r="I155" s="807"/>
      <c r="J155" s="807"/>
      <c r="K155" s="807"/>
      <c r="L155" s="807"/>
      <c r="M155" s="807"/>
      <c r="N155" s="807" t="s">
        <v>1516</v>
      </c>
      <c r="O155" s="807" t="s">
        <v>1517</v>
      </c>
      <c r="P155" s="807" t="s">
        <v>1463</v>
      </c>
      <c r="Q155" s="808">
        <v>45289</v>
      </c>
    </row>
    <row r="156" spans="1:17" s="809" customFormat="1" x14ac:dyDescent="0.25">
      <c r="A156" s="811" t="s">
        <v>1456</v>
      </c>
      <c r="B156" s="806" t="s">
        <v>1457</v>
      </c>
      <c r="C156" s="806" t="s">
        <v>15</v>
      </c>
      <c r="D156" s="806" t="s">
        <v>185</v>
      </c>
      <c r="E156" s="819" t="s">
        <v>1559</v>
      </c>
      <c r="F156" s="819"/>
      <c r="G156" s="807"/>
      <c r="H156" s="807"/>
      <c r="I156" s="807"/>
      <c r="J156" s="807"/>
      <c r="K156" s="807"/>
      <c r="L156" s="807"/>
      <c r="M156" s="807"/>
      <c r="N156" s="807" t="s">
        <v>1516</v>
      </c>
      <c r="O156" s="807" t="s">
        <v>1517</v>
      </c>
      <c r="P156" s="807" t="s">
        <v>1463</v>
      </c>
      <c r="Q156" s="808">
        <v>45289</v>
      </c>
    </row>
    <row r="157" spans="1:17" s="809" customFormat="1" x14ac:dyDescent="0.25">
      <c r="A157" s="811" t="s">
        <v>1456</v>
      </c>
      <c r="B157" s="806" t="s">
        <v>1457</v>
      </c>
      <c r="C157" s="806" t="s">
        <v>19</v>
      </c>
      <c r="D157" s="806" t="s">
        <v>202</v>
      </c>
      <c r="E157" s="819" t="s">
        <v>1562</v>
      </c>
      <c r="F157" s="819"/>
      <c r="G157" s="807"/>
      <c r="H157" s="807"/>
      <c r="I157" s="807"/>
      <c r="J157" s="807"/>
      <c r="K157" s="807"/>
      <c r="L157" s="807"/>
      <c r="M157" s="807"/>
      <c r="N157" s="807" t="s">
        <v>1471</v>
      </c>
      <c r="O157" s="807" t="s">
        <v>1472</v>
      </c>
      <c r="P157" s="807" t="s">
        <v>1463</v>
      </c>
      <c r="Q157" s="808">
        <v>45289</v>
      </c>
    </row>
    <row r="158" spans="1:17" s="809" customFormat="1" x14ac:dyDescent="0.25">
      <c r="A158" s="811" t="s">
        <v>1456</v>
      </c>
      <c r="B158" s="806" t="s">
        <v>1457</v>
      </c>
      <c r="C158" s="806" t="s">
        <v>19</v>
      </c>
      <c r="D158" s="806" t="s">
        <v>205</v>
      </c>
      <c r="E158" s="819" t="s">
        <v>1562</v>
      </c>
      <c r="F158" s="819"/>
      <c r="G158" s="807"/>
      <c r="H158" s="807"/>
      <c r="I158" s="807"/>
      <c r="J158" s="807"/>
      <c r="K158" s="807"/>
      <c r="L158" s="807"/>
      <c r="M158" s="807"/>
      <c r="N158" s="807" t="s">
        <v>1471</v>
      </c>
      <c r="O158" s="807" t="s">
        <v>1472</v>
      </c>
      <c r="P158" s="807" t="s">
        <v>1463</v>
      </c>
      <c r="Q158" s="808">
        <v>45289</v>
      </c>
    </row>
    <row r="159" spans="1:17" s="809" customFormat="1" x14ac:dyDescent="0.25">
      <c r="A159" s="811" t="s">
        <v>1456</v>
      </c>
      <c r="B159" s="806" t="s">
        <v>1457</v>
      </c>
      <c r="C159" s="806" t="s">
        <v>19</v>
      </c>
      <c r="D159" s="806" t="s">
        <v>208</v>
      </c>
      <c r="E159" s="819" t="s">
        <v>1562</v>
      </c>
      <c r="F159" s="819"/>
      <c r="G159" s="807"/>
      <c r="H159" s="807"/>
      <c r="I159" s="807"/>
      <c r="J159" s="807"/>
      <c r="K159" s="807"/>
      <c r="L159" s="807"/>
      <c r="M159" s="807"/>
      <c r="N159" s="807" t="s">
        <v>1471</v>
      </c>
      <c r="O159" s="807" t="s">
        <v>1472</v>
      </c>
      <c r="P159" s="807" t="s">
        <v>1463</v>
      </c>
      <c r="Q159" s="808">
        <v>45289</v>
      </c>
    </row>
    <row r="160" spans="1:17" s="809" customFormat="1" x14ac:dyDescent="0.25">
      <c r="A160" s="811" t="s">
        <v>1456</v>
      </c>
      <c r="B160" s="806" t="s">
        <v>1457</v>
      </c>
      <c r="C160" s="806" t="s">
        <v>19</v>
      </c>
      <c r="D160" s="806" t="s">
        <v>211</v>
      </c>
      <c r="E160" s="819" t="s">
        <v>1560</v>
      </c>
      <c r="F160" s="819"/>
      <c r="G160" s="807"/>
      <c r="H160" s="807"/>
      <c r="I160" s="807"/>
      <c r="J160" s="807"/>
      <c r="K160" s="807"/>
      <c r="L160" s="807"/>
      <c r="M160" s="807"/>
      <c r="N160" s="807" t="s">
        <v>1471</v>
      </c>
      <c r="O160" s="807" t="s">
        <v>1472</v>
      </c>
      <c r="P160" s="807" t="s">
        <v>1463</v>
      </c>
      <c r="Q160" s="808">
        <v>45289</v>
      </c>
    </row>
    <row r="161" spans="1:17" s="809" customFormat="1" x14ac:dyDescent="0.25">
      <c r="A161" s="811" t="s">
        <v>1456</v>
      </c>
      <c r="B161" s="806" t="s">
        <v>1457</v>
      </c>
      <c r="C161" s="806" t="s">
        <v>19</v>
      </c>
      <c r="D161" s="806" t="s">
        <v>2378</v>
      </c>
      <c r="E161" s="819" t="s">
        <v>1560</v>
      </c>
      <c r="F161" s="819"/>
      <c r="G161" s="807"/>
      <c r="H161" s="807"/>
      <c r="I161" s="807"/>
      <c r="J161" s="807"/>
      <c r="K161" s="807"/>
      <c r="L161" s="807"/>
      <c r="M161" s="807"/>
      <c r="N161" s="807" t="s">
        <v>1471</v>
      </c>
      <c r="O161" s="807" t="s">
        <v>1472</v>
      </c>
      <c r="P161" s="807" t="s">
        <v>1463</v>
      </c>
      <c r="Q161" s="808">
        <v>45289</v>
      </c>
    </row>
    <row r="162" spans="1:17" s="809" customFormat="1" x14ac:dyDescent="0.25">
      <c r="A162" s="811" t="s">
        <v>1456</v>
      </c>
      <c r="B162" s="806" t="s">
        <v>1457</v>
      </c>
      <c r="C162" s="806" t="s">
        <v>20</v>
      </c>
      <c r="D162" s="806" t="s">
        <v>216</v>
      </c>
      <c r="E162" s="819" t="s">
        <v>1557</v>
      </c>
      <c r="F162" s="819"/>
      <c r="G162" s="807"/>
      <c r="H162" s="807"/>
      <c r="I162" s="807"/>
      <c r="J162" s="807"/>
      <c r="K162" s="807"/>
      <c r="L162" s="807"/>
      <c r="M162" s="807"/>
      <c r="N162" s="807" t="s">
        <v>1458</v>
      </c>
      <c r="O162" s="807" t="s">
        <v>1458</v>
      </c>
      <c r="P162" s="807" t="s">
        <v>1463</v>
      </c>
      <c r="Q162" s="808">
        <v>45289</v>
      </c>
    </row>
    <row r="163" spans="1:17" s="809" customFormat="1" x14ac:dyDescent="0.25">
      <c r="A163" s="811" t="s">
        <v>1456</v>
      </c>
      <c r="B163" s="806" t="s">
        <v>1457</v>
      </c>
      <c r="C163" s="806" t="s">
        <v>20</v>
      </c>
      <c r="D163" s="806" t="s">
        <v>1591</v>
      </c>
      <c r="E163" s="819" t="s">
        <v>1557</v>
      </c>
      <c r="F163" s="819"/>
      <c r="G163" s="807"/>
      <c r="H163" s="807"/>
      <c r="I163" s="807"/>
      <c r="J163" s="807"/>
      <c r="K163" s="807"/>
      <c r="L163" s="807"/>
      <c r="M163" s="807"/>
      <c r="N163" s="807" t="s">
        <v>1461</v>
      </c>
      <c r="O163" s="807" t="s">
        <v>1462</v>
      </c>
      <c r="P163" s="807" t="s">
        <v>1463</v>
      </c>
      <c r="Q163" s="808">
        <v>45289</v>
      </c>
    </row>
    <row r="164" spans="1:17" s="809" customFormat="1" x14ac:dyDescent="0.25">
      <c r="A164" s="811" t="s">
        <v>1456</v>
      </c>
      <c r="B164" s="806" t="s">
        <v>1457</v>
      </c>
      <c r="C164" s="806" t="s">
        <v>20</v>
      </c>
      <c r="D164" s="806" t="s">
        <v>2142</v>
      </c>
      <c r="E164" s="819" t="s">
        <v>1557</v>
      </c>
      <c r="F164" s="819"/>
      <c r="G164" s="807"/>
      <c r="H164" s="807"/>
      <c r="I164" s="807"/>
      <c r="J164" s="807"/>
      <c r="K164" s="807"/>
      <c r="L164" s="807"/>
      <c r="M164" s="807"/>
      <c r="N164" s="807" t="s">
        <v>1461</v>
      </c>
      <c r="O164" s="807" t="s">
        <v>1462</v>
      </c>
      <c r="P164" s="807" t="s">
        <v>1463</v>
      </c>
      <c r="Q164" s="808">
        <v>45289</v>
      </c>
    </row>
    <row r="165" spans="1:17" s="809" customFormat="1" x14ac:dyDescent="0.25">
      <c r="A165" s="811" t="s">
        <v>1456</v>
      </c>
      <c r="B165" s="806" t="s">
        <v>1592</v>
      </c>
      <c r="C165" s="806" t="s">
        <v>1593</v>
      </c>
      <c r="D165" s="806" t="s">
        <v>244</v>
      </c>
      <c r="E165" s="819" t="s">
        <v>1594</v>
      </c>
      <c r="F165" s="819"/>
      <c r="G165" s="807"/>
      <c r="H165" s="807"/>
      <c r="I165" s="807"/>
      <c r="J165" s="807"/>
      <c r="K165" s="807"/>
      <c r="L165" s="807"/>
      <c r="M165" s="807"/>
      <c r="N165" s="807" t="s">
        <v>1461</v>
      </c>
      <c r="O165" s="807" t="s">
        <v>1462</v>
      </c>
      <c r="P165" s="807" t="s">
        <v>1463</v>
      </c>
      <c r="Q165" s="808">
        <v>45289</v>
      </c>
    </row>
    <row r="166" spans="1:17" s="809" customFormat="1" x14ac:dyDescent="0.25">
      <c r="A166" s="811" t="s">
        <v>1456</v>
      </c>
      <c r="B166" s="806" t="s">
        <v>1592</v>
      </c>
      <c r="C166" s="806" t="s">
        <v>1593</v>
      </c>
      <c r="D166" s="806" t="s">
        <v>248</v>
      </c>
      <c r="E166" s="819" t="s">
        <v>1558</v>
      </c>
      <c r="F166" s="819"/>
      <c r="G166" s="807"/>
      <c r="H166" s="807"/>
      <c r="I166" s="807"/>
      <c r="J166" s="807"/>
      <c r="K166" s="807"/>
      <c r="L166" s="807"/>
      <c r="M166" s="807"/>
      <c r="N166" s="807" t="s">
        <v>1461</v>
      </c>
      <c r="O166" s="807" t="s">
        <v>1462</v>
      </c>
      <c r="P166" s="807" t="s">
        <v>1463</v>
      </c>
      <c r="Q166" s="808">
        <v>45289</v>
      </c>
    </row>
    <row r="167" spans="1:17" s="809" customFormat="1" x14ac:dyDescent="0.25">
      <c r="A167" s="811" t="s">
        <v>1456</v>
      </c>
      <c r="B167" s="806" t="s">
        <v>1592</v>
      </c>
      <c r="C167" s="806" t="s">
        <v>1593</v>
      </c>
      <c r="D167" s="806" t="s">
        <v>251</v>
      </c>
      <c r="E167" s="819" t="s">
        <v>1562</v>
      </c>
      <c r="F167" s="819"/>
      <c r="G167" s="807"/>
      <c r="H167" s="807"/>
      <c r="I167" s="807"/>
      <c r="J167" s="807"/>
      <c r="K167" s="807"/>
      <c r="L167" s="807"/>
      <c r="M167" s="807"/>
      <c r="N167" s="807" t="s">
        <v>1461</v>
      </c>
      <c r="O167" s="807" t="s">
        <v>1462</v>
      </c>
      <c r="P167" s="807" t="s">
        <v>1463</v>
      </c>
      <c r="Q167" s="808">
        <v>45289</v>
      </c>
    </row>
    <row r="168" spans="1:17" s="809" customFormat="1" x14ac:dyDescent="0.25">
      <c r="A168" s="811" t="s">
        <v>1456</v>
      </c>
      <c r="B168" s="806" t="s">
        <v>1592</v>
      </c>
      <c r="C168" s="806" t="s">
        <v>1593</v>
      </c>
      <c r="D168" s="806" t="s">
        <v>1353</v>
      </c>
      <c r="E168" s="819" t="s">
        <v>1595</v>
      </c>
      <c r="F168" s="819"/>
      <c r="G168" s="807"/>
      <c r="H168" s="807"/>
      <c r="I168" s="807"/>
      <c r="J168" s="807"/>
      <c r="K168" s="807"/>
      <c r="L168" s="807"/>
      <c r="M168" s="807"/>
      <c r="N168" s="807" t="s">
        <v>1461</v>
      </c>
      <c r="O168" s="807" t="s">
        <v>1462</v>
      </c>
      <c r="P168" s="807" t="s">
        <v>1463</v>
      </c>
      <c r="Q168" s="808">
        <v>45289</v>
      </c>
    </row>
    <row r="169" spans="1:17" s="809" customFormat="1" x14ac:dyDescent="0.25">
      <c r="A169" s="811" t="s">
        <v>1456</v>
      </c>
      <c r="B169" s="806" t="s">
        <v>1592</v>
      </c>
      <c r="C169" s="806" t="s">
        <v>1593</v>
      </c>
      <c r="D169" s="806" t="s">
        <v>254</v>
      </c>
      <c r="E169" s="819" t="s">
        <v>1596</v>
      </c>
      <c r="F169" s="819"/>
      <c r="G169" s="807"/>
      <c r="H169" s="807"/>
      <c r="I169" s="807"/>
      <c r="J169" s="807"/>
      <c r="K169" s="807"/>
      <c r="L169" s="807"/>
      <c r="M169" s="807"/>
      <c r="N169" s="807" t="s">
        <v>1471</v>
      </c>
      <c r="O169" s="807" t="s">
        <v>1472</v>
      </c>
      <c r="P169" s="807" t="s">
        <v>1463</v>
      </c>
      <c r="Q169" s="808">
        <v>45289</v>
      </c>
    </row>
    <row r="170" spans="1:17" s="809" customFormat="1" x14ac:dyDescent="0.25">
      <c r="A170" s="811" t="s">
        <v>1456</v>
      </c>
      <c r="B170" s="806" t="s">
        <v>1493</v>
      </c>
      <c r="C170" s="806" t="s">
        <v>22</v>
      </c>
      <c r="D170" s="806" t="s">
        <v>32</v>
      </c>
      <c r="E170" s="819" t="s">
        <v>1557</v>
      </c>
      <c r="F170" s="819"/>
      <c r="G170" s="807"/>
      <c r="H170" s="807"/>
      <c r="I170" s="807"/>
      <c r="J170" s="807"/>
      <c r="K170" s="807"/>
      <c r="L170" s="807"/>
      <c r="M170" s="807"/>
      <c r="N170" s="807" t="s">
        <v>1466</v>
      </c>
      <c r="O170" s="807" t="s">
        <v>1467</v>
      </c>
      <c r="P170" s="807"/>
      <c r="Q170" s="808">
        <v>45289</v>
      </c>
    </row>
    <row r="171" spans="1:17" s="809" customFormat="1" x14ac:dyDescent="0.25">
      <c r="A171" s="811" t="s">
        <v>1456</v>
      </c>
      <c r="B171" s="806" t="s">
        <v>1545</v>
      </c>
      <c r="C171" s="806" t="s">
        <v>311</v>
      </c>
      <c r="D171" s="806" t="s">
        <v>312</v>
      </c>
      <c r="E171" s="819" t="s">
        <v>1597</v>
      </c>
      <c r="F171" s="819"/>
      <c r="G171" s="807"/>
      <c r="H171" s="807"/>
      <c r="I171" s="807"/>
      <c r="J171" s="807"/>
      <c r="K171" s="807"/>
      <c r="L171" s="807"/>
      <c r="M171" s="807"/>
      <c r="N171" s="807" t="s">
        <v>1458</v>
      </c>
      <c r="O171" s="807" t="s">
        <v>1458</v>
      </c>
      <c r="P171" s="807" t="s">
        <v>1481</v>
      </c>
      <c r="Q171" s="808">
        <v>45289</v>
      </c>
    </row>
    <row r="172" spans="1:17" s="809" customFormat="1" x14ac:dyDescent="0.25">
      <c r="A172" s="811" t="s">
        <v>1456</v>
      </c>
      <c r="B172" s="806" t="s">
        <v>1545</v>
      </c>
      <c r="C172" s="806" t="s">
        <v>311</v>
      </c>
      <c r="D172" s="806" t="s">
        <v>315</v>
      </c>
      <c r="E172" s="819" t="s">
        <v>1598</v>
      </c>
      <c r="F172" s="819"/>
      <c r="G172" s="807"/>
      <c r="H172" s="807"/>
      <c r="I172" s="807"/>
      <c r="J172" s="807"/>
      <c r="K172" s="807"/>
      <c r="L172" s="807"/>
      <c r="M172" s="807"/>
      <c r="N172" s="807" t="s">
        <v>1458</v>
      </c>
      <c r="O172" s="807" t="s">
        <v>1458</v>
      </c>
      <c r="P172" s="807" t="s">
        <v>1481</v>
      </c>
      <c r="Q172" s="808">
        <v>45289</v>
      </c>
    </row>
    <row r="173" spans="1:17" s="809" customFormat="1" x14ac:dyDescent="0.25">
      <c r="A173" s="811" t="s">
        <v>1456</v>
      </c>
      <c r="B173" s="806" t="s">
        <v>1545</v>
      </c>
      <c r="C173" s="806" t="s">
        <v>311</v>
      </c>
      <c r="D173" s="806" t="s">
        <v>318</v>
      </c>
      <c r="E173" s="819" t="s">
        <v>1598</v>
      </c>
      <c r="F173" s="819"/>
      <c r="G173" s="807"/>
      <c r="H173" s="807"/>
      <c r="I173" s="807"/>
      <c r="J173" s="807"/>
      <c r="K173" s="807"/>
      <c r="L173" s="807"/>
      <c r="M173" s="807"/>
      <c r="N173" s="807" t="s">
        <v>1458</v>
      </c>
      <c r="O173" s="807" t="s">
        <v>1458</v>
      </c>
      <c r="P173" s="807" t="s">
        <v>1481</v>
      </c>
      <c r="Q173" s="808">
        <v>45289</v>
      </c>
    </row>
    <row r="174" spans="1:17" s="809" customFormat="1" x14ac:dyDescent="0.25">
      <c r="A174" s="811" t="s">
        <v>1456</v>
      </c>
      <c r="B174" s="806" t="s">
        <v>1545</v>
      </c>
      <c r="C174" s="806" t="s">
        <v>311</v>
      </c>
      <c r="D174" s="806" t="s">
        <v>321</v>
      </c>
      <c r="E174" s="819" t="s">
        <v>1598</v>
      </c>
      <c r="F174" s="819"/>
      <c r="G174" s="807"/>
      <c r="H174" s="807"/>
      <c r="I174" s="807"/>
      <c r="J174" s="807"/>
      <c r="K174" s="807"/>
      <c r="L174" s="807"/>
      <c r="M174" s="807"/>
      <c r="N174" s="807" t="s">
        <v>1458</v>
      </c>
      <c r="O174" s="807" t="s">
        <v>1458</v>
      </c>
      <c r="P174" s="807" t="s">
        <v>1481</v>
      </c>
      <c r="Q174" s="808">
        <v>45289</v>
      </c>
    </row>
    <row r="175" spans="1:17" s="809" customFormat="1" x14ac:dyDescent="0.25">
      <c r="A175" s="811" t="s">
        <v>1456</v>
      </c>
      <c r="B175" s="806" t="s">
        <v>1545</v>
      </c>
      <c r="C175" s="806" t="s">
        <v>311</v>
      </c>
      <c r="D175" s="806" t="s">
        <v>324</v>
      </c>
      <c r="E175" s="819" t="s">
        <v>1598</v>
      </c>
      <c r="F175" s="819"/>
      <c r="G175" s="807"/>
      <c r="H175" s="807"/>
      <c r="I175" s="807"/>
      <c r="J175" s="807"/>
      <c r="K175" s="807"/>
      <c r="L175" s="807"/>
      <c r="M175" s="807"/>
      <c r="N175" s="807" t="s">
        <v>1458</v>
      </c>
      <c r="O175" s="807" t="s">
        <v>1458</v>
      </c>
      <c r="P175" s="807" t="s">
        <v>1481</v>
      </c>
      <c r="Q175" s="808">
        <v>45289</v>
      </c>
    </row>
    <row r="176" spans="1:17" s="809" customFormat="1" x14ac:dyDescent="0.25">
      <c r="A176" s="811" t="s">
        <v>1456</v>
      </c>
      <c r="B176" s="806" t="s">
        <v>1545</v>
      </c>
      <c r="C176" s="806" t="s">
        <v>311</v>
      </c>
      <c r="D176" s="806" t="s">
        <v>330</v>
      </c>
      <c r="E176" s="819" t="s">
        <v>1599</v>
      </c>
      <c r="F176" s="819"/>
      <c r="G176" s="807"/>
      <c r="H176" s="807"/>
      <c r="I176" s="807"/>
      <c r="J176" s="807"/>
      <c r="K176" s="807"/>
      <c r="L176" s="807"/>
      <c r="M176" s="807"/>
      <c r="N176" s="807" t="s">
        <v>1458</v>
      </c>
      <c r="O176" s="807" t="s">
        <v>1458</v>
      </c>
      <c r="P176" s="807" t="s">
        <v>1481</v>
      </c>
      <c r="Q176" s="808">
        <v>45289</v>
      </c>
    </row>
    <row r="177" spans="1:17" s="809" customFormat="1" x14ac:dyDescent="0.25">
      <c r="A177" s="811" t="s">
        <v>1456</v>
      </c>
      <c r="B177" s="806" t="s">
        <v>1545</v>
      </c>
      <c r="C177" s="806" t="s">
        <v>311</v>
      </c>
      <c r="D177" s="806" t="s">
        <v>333</v>
      </c>
      <c r="E177" s="819" t="s">
        <v>1600</v>
      </c>
      <c r="F177" s="819"/>
      <c r="G177" s="807"/>
      <c r="H177" s="807"/>
      <c r="I177" s="807"/>
      <c r="J177" s="807"/>
      <c r="K177" s="807"/>
      <c r="L177" s="807"/>
      <c r="M177" s="807"/>
      <c r="N177" s="807" t="s">
        <v>1458</v>
      </c>
      <c r="O177" s="807" t="s">
        <v>1458</v>
      </c>
      <c r="P177" s="807" t="s">
        <v>1481</v>
      </c>
      <c r="Q177" s="808">
        <v>45289</v>
      </c>
    </row>
    <row r="178" spans="1:17" s="809" customFormat="1" x14ac:dyDescent="0.25">
      <c r="A178" s="811" t="s">
        <v>1456</v>
      </c>
      <c r="B178" s="806" t="s">
        <v>1545</v>
      </c>
      <c r="C178" s="806" t="s">
        <v>311</v>
      </c>
      <c r="D178" s="806" t="s">
        <v>336</v>
      </c>
      <c r="E178" s="819" t="s">
        <v>1601</v>
      </c>
      <c r="F178" s="819"/>
      <c r="G178" s="807"/>
      <c r="H178" s="807"/>
      <c r="I178" s="807"/>
      <c r="J178" s="807"/>
      <c r="K178" s="807"/>
      <c r="L178" s="807"/>
      <c r="M178" s="807"/>
      <c r="N178" s="807" t="s">
        <v>1458</v>
      </c>
      <c r="O178" s="807" t="s">
        <v>1458</v>
      </c>
      <c r="P178" s="807" t="s">
        <v>1481</v>
      </c>
      <c r="Q178" s="808">
        <v>45289</v>
      </c>
    </row>
    <row r="179" spans="1:17" s="809" customFormat="1" x14ac:dyDescent="0.25">
      <c r="A179" s="811" t="s">
        <v>1456</v>
      </c>
      <c r="B179" s="806" t="s">
        <v>1545</v>
      </c>
      <c r="C179" s="806" t="s">
        <v>311</v>
      </c>
      <c r="D179" s="806" t="s">
        <v>339</v>
      </c>
      <c r="E179" s="819" t="s">
        <v>1602</v>
      </c>
      <c r="F179" s="819"/>
      <c r="G179" s="807"/>
      <c r="H179" s="807"/>
      <c r="I179" s="807"/>
      <c r="J179" s="807"/>
      <c r="K179" s="807"/>
      <c r="L179" s="807"/>
      <c r="M179" s="807"/>
      <c r="N179" s="807" t="s">
        <v>1458</v>
      </c>
      <c r="O179" s="807" t="s">
        <v>1458</v>
      </c>
      <c r="P179" s="807" t="s">
        <v>1481</v>
      </c>
      <c r="Q179" s="808">
        <v>45289</v>
      </c>
    </row>
    <row r="180" spans="1:17" s="809" customFormat="1" x14ac:dyDescent="0.25">
      <c r="A180" s="811" t="s">
        <v>1456</v>
      </c>
      <c r="B180" s="806" t="s">
        <v>1545</v>
      </c>
      <c r="C180" s="806" t="s">
        <v>311</v>
      </c>
      <c r="D180" s="806" t="s">
        <v>342</v>
      </c>
      <c r="E180" s="819" t="s">
        <v>1603</v>
      </c>
      <c r="F180" s="819"/>
      <c r="G180" s="807"/>
      <c r="H180" s="807"/>
      <c r="I180" s="807"/>
      <c r="J180" s="807"/>
      <c r="K180" s="807"/>
      <c r="L180" s="807"/>
      <c r="M180" s="807"/>
      <c r="N180" s="807" t="s">
        <v>1458</v>
      </c>
      <c r="O180" s="807" t="s">
        <v>1458</v>
      </c>
      <c r="P180" s="807" t="s">
        <v>1481</v>
      </c>
      <c r="Q180" s="808">
        <v>45289</v>
      </c>
    </row>
    <row r="181" spans="1:17" s="809" customFormat="1" x14ac:dyDescent="0.25">
      <c r="A181" s="811" t="s">
        <v>1456</v>
      </c>
      <c r="B181" s="806" t="s">
        <v>1545</v>
      </c>
      <c r="C181" s="806" t="s">
        <v>311</v>
      </c>
      <c r="D181" s="806" t="s">
        <v>345</v>
      </c>
      <c r="E181" s="819" t="s">
        <v>1604</v>
      </c>
      <c r="F181" s="819"/>
      <c r="G181" s="807"/>
      <c r="H181" s="807"/>
      <c r="I181" s="807"/>
      <c r="J181" s="807"/>
      <c r="K181" s="807"/>
      <c r="L181" s="807"/>
      <c r="M181" s="807"/>
      <c r="N181" s="807" t="s">
        <v>1458</v>
      </c>
      <c r="O181" s="807" t="s">
        <v>1458</v>
      </c>
      <c r="P181" s="807" t="s">
        <v>1481</v>
      </c>
      <c r="Q181" s="808">
        <v>45289</v>
      </c>
    </row>
    <row r="182" spans="1:17" s="809" customFormat="1" x14ac:dyDescent="0.25">
      <c r="A182" s="811" t="s">
        <v>1456</v>
      </c>
      <c r="B182" s="806" t="s">
        <v>1545</v>
      </c>
      <c r="C182" s="806" t="s">
        <v>311</v>
      </c>
      <c r="D182" s="806" t="s">
        <v>348</v>
      </c>
      <c r="E182" s="819" t="s">
        <v>1605</v>
      </c>
      <c r="F182" s="819"/>
      <c r="G182" s="807"/>
      <c r="H182" s="807"/>
      <c r="I182" s="807"/>
      <c r="J182" s="807"/>
      <c r="K182" s="807"/>
      <c r="L182" s="807"/>
      <c r="M182" s="807"/>
      <c r="N182" s="807" t="s">
        <v>1458</v>
      </c>
      <c r="O182" s="807" t="s">
        <v>1458</v>
      </c>
      <c r="P182" s="807" t="s">
        <v>1481</v>
      </c>
      <c r="Q182" s="808">
        <v>45289</v>
      </c>
    </row>
    <row r="183" spans="1:17" s="809" customFormat="1" x14ac:dyDescent="0.25">
      <c r="A183" s="811" t="s">
        <v>1456</v>
      </c>
      <c r="B183" s="806" t="s">
        <v>1545</v>
      </c>
      <c r="C183" s="806" t="s">
        <v>311</v>
      </c>
      <c r="D183" s="806" t="s">
        <v>351</v>
      </c>
      <c r="E183" s="819" t="s">
        <v>1598</v>
      </c>
      <c r="F183" s="819"/>
      <c r="G183" s="807"/>
      <c r="H183" s="807"/>
      <c r="I183" s="807"/>
      <c r="J183" s="807"/>
      <c r="K183" s="807"/>
      <c r="L183" s="807"/>
      <c r="M183" s="807"/>
      <c r="N183" s="807" t="s">
        <v>1458</v>
      </c>
      <c r="O183" s="807" t="s">
        <v>1458</v>
      </c>
      <c r="P183" s="807" t="s">
        <v>1481</v>
      </c>
      <c r="Q183" s="808">
        <v>45289</v>
      </c>
    </row>
    <row r="184" spans="1:17" s="809" customFormat="1" x14ac:dyDescent="0.25">
      <c r="A184" s="811" t="s">
        <v>1456</v>
      </c>
      <c r="B184" s="806" t="s">
        <v>1545</v>
      </c>
      <c r="C184" s="806" t="s">
        <v>355</v>
      </c>
      <c r="D184" s="806" t="s">
        <v>1606</v>
      </c>
      <c r="E184" s="819" t="s">
        <v>1607</v>
      </c>
      <c r="F184" s="819"/>
      <c r="G184" s="807"/>
      <c r="H184" s="807"/>
      <c r="I184" s="807"/>
      <c r="J184" s="807"/>
      <c r="K184" s="807"/>
      <c r="L184" s="807"/>
      <c r="M184" s="807"/>
      <c r="N184" s="807" t="s">
        <v>2143</v>
      </c>
      <c r="O184" s="807" t="s">
        <v>1725</v>
      </c>
      <c r="P184" s="807"/>
      <c r="Q184" s="808">
        <v>45289</v>
      </c>
    </row>
    <row r="185" spans="1:17" s="809" customFormat="1" x14ac:dyDescent="0.25">
      <c r="A185" s="811" t="s">
        <v>1456</v>
      </c>
      <c r="B185" s="806" t="s">
        <v>1545</v>
      </c>
      <c r="C185" s="806" t="s">
        <v>355</v>
      </c>
      <c r="D185" s="806" t="s">
        <v>1608</v>
      </c>
      <c r="E185" s="819" t="s">
        <v>1609</v>
      </c>
      <c r="F185" s="819"/>
      <c r="G185" s="807"/>
      <c r="H185" s="807"/>
      <c r="I185" s="807"/>
      <c r="J185" s="807"/>
      <c r="K185" s="807"/>
      <c r="L185" s="807"/>
      <c r="M185" s="807"/>
      <c r="N185" s="807" t="s">
        <v>2143</v>
      </c>
      <c r="O185" s="807" t="s">
        <v>1725</v>
      </c>
      <c r="P185" s="807"/>
      <c r="Q185" s="808">
        <v>45289</v>
      </c>
    </row>
    <row r="186" spans="1:17" s="809" customFormat="1" x14ac:dyDescent="0.25">
      <c r="A186" s="811" t="s">
        <v>1456</v>
      </c>
      <c r="B186" s="806" t="s">
        <v>1592</v>
      </c>
      <c r="C186" s="806" t="s">
        <v>374</v>
      </c>
      <c r="D186" s="806" t="s">
        <v>375</v>
      </c>
      <c r="E186" s="819" t="s">
        <v>1562</v>
      </c>
      <c r="F186" s="819"/>
      <c r="G186" s="807"/>
      <c r="H186" s="807"/>
      <c r="I186" s="807"/>
      <c r="J186" s="807"/>
      <c r="K186" s="807"/>
      <c r="L186" s="807"/>
      <c r="M186" s="807"/>
      <c r="N186" s="807" t="s">
        <v>1466</v>
      </c>
      <c r="O186" s="807" t="s">
        <v>1467</v>
      </c>
      <c r="P186" s="807" t="s">
        <v>1463</v>
      </c>
      <c r="Q186" s="808">
        <v>45289</v>
      </c>
    </row>
    <row r="187" spans="1:17" s="809" customFormat="1" x14ac:dyDescent="0.25">
      <c r="A187" s="811" t="s">
        <v>1456</v>
      </c>
      <c r="B187" s="806" t="s">
        <v>1545</v>
      </c>
      <c r="C187" s="806" t="s">
        <v>391</v>
      </c>
      <c r="D187" s="806" t="s">
        <v>1610</v>
      </c>
      <c r="E187" s="819" t="s">
        <v>1558</v>
      </c>
      <c r="F187" s="819"/>
      <c r="G187" s="807"/>
      <c r="H187" s="807"/>
      <c r="I187" s="807"/>
      <c r="J187" s="807"/>
      <c r="K187" s="807"/>
      <c r="L187" s="807"/>
      <c r="M187" s="807"/>
      <c r="N187" s="807" t="s">
        <v>1516</v>
      </c>
      <c r="O187" s="807" t="s">
        <v>1517</v>
      </c>
      <c r="P187" s="807" t="s">
        <v>1481</v>
      </c>
      <c r="Q187" s="808">
        <v>45289</v>
      </c>
    </row>
    <row r="188" spans="1:17" s="809" customFormat="1" x14ac:dyDescent="0.25">
      <c r="A188" s="811" t="s">
        <v>1456</v>
      </c>
      <c r="B188" s="806" t="s">
        <v>1545</v>
      </c>
      <c r="C188" s="806" t="s">
        <v>400</v>
      </c>
      <c r="D188" s="806" t="s">
        <v>1611</v>
      </c>
      <c r="E188" s="819" t="s">
        <v>1586</v>
      </c>
      <c r="F188" s="819"/>
      <c r="G188" s="807"/>
      <c r="H188" s="807"/>
      <c r="I188" s="807"/>
      <c r="J188" s="807"/>
      <c r="K188" s="807"/>
      <c r="L188" s="807"/>
      <c r="M188" s="807"/>
      <c r="N188" s="807" t="s">
        <v>1473</v>
      </c>
      <c r="O188" s="807" t="s">
        <v>1474</v>
      </c>
      <c r="P188" s="807"/>
      <c r="Q188" s="808">
        <v>45289</v>
      </c>
    </row>
    <row r="189" spans="1:17" s="809" customFormat="1" x14ac:dyDescent="0.25">
      <c r="A189" s="811" t="s">
        <v>1456</v>
      </c>
      <c r="B189" s="806" t="s">
        <v>1545</v>
      </c>
      <c r="C189" s="806" t="s">
        <v>400</v>
      </c>
      <c r="D189" s="806" t="s">
        <v>1612</v>
      </c>
      <c r="E189" s="819" t="s">
        <v>1553</v>
      </c>
      <c r="F189" s="819"/>
      <c r="G189" s="807"/>
      <c r="H189" s="807"/>
      <c r="I189" s="807"/>
      <c r="J189" s="807"/>
      <c r="K189" s="807"/>
      <c r="L189" s="807"/>
      <c r="M189" s="807"/>
      <c r="N189" s="807" t="s">
        <v>1473</v>
      </c>
      <c r="O189" s="807" t="s">
        <v>1474</v>
      </c>
      <c r="P189" s="807"/>
      <c r="Q189" s="808">
        <v>45289</v>
      </c>
    </row>
    <row r="190" spans="1:17" s="809" customFormat="1" x14ac:dyDescent="0.25">
      <c r="A190" s="811" t="s">
        <v>1456</v>
      </c>
      <c r="B190" s="806" t="s">
        <v>1545</v>
      </c>
      <c r="C190" s="806" t="s">
        <v>433</v>
      </c>
      <c r="D190" s="806" t="s">
        <v>434</v>
      </c>
      <c r="E190" s="819" t="s">
        <v>1613</v>
      </c>
      <c r="F190" s="819"/>
      <c r="G190" s="807"/>
      <c r="H190" s="807"/>
      <c r="I190" s="807"/>
      <c r="J190" s="807"/>
      <c r="K190" s="807"/>
      <c r="L190" s="807"/>
      <c r="M190" s="807"/>
      <c r="N190" s="807" t="s">
        <v>1466</v>
      </c>
      <c r="O190" s="807" t="s">
        <v>1467</v>
      </c>
      <c r="P190" s="807" t="s">
        <v>1481</v>
      </c>
      <c r="Q190" s="808">
        <v>45289</v>
      </c>
    </row>
    <row r="191" spans="1:17" s="809" customFormat="1" x14ac:dyDescent="0.25">
      <c r="A191" s="811" t="s">
        <v>1456</v>
      </c>
      <c r="B191" s="806" t="s">
        <v>1545</v>
      </c>
      <c r="C191" s="806" t="s">
        <v>433</v>
      </c>
      <c r="D191" s="806" t="s">
        <v>437</v>
      </c>
      <c r="E191" s="819" t="s">
        <v>1614</v>
      </c>
      <c r="F191" s="819"/>
      <c r="G191" s="807"/>
      <c r="H191" s="807"/>
      <c r="I191" s="807"/>
      <c r="J191" s="807"/>
      <c r="K191" s="807"/>
      <c r="L191" s="807"/>
      <c r="M191" s="807"/>
      <c r="N191" s="807" t="s">
        <v>1466</v>
      </c>
      <c r="O191" s="807" t="s">
        <v>1467</v>
      </c>
      <c r="P191" s="807" t="s">
        <v>1481</v>
      </c>
      <c r="Q191" s="808">
        <v>45289</v>
      </c>
    </row>
    <row r="192" spans="1:17" s="809" customFormat="1" x14ac:dyDescent="0.25">
      <c r="A192" s="811" t="s">
        <v>1456</v>
      </c>
      <c r="B192" s="806" t="s">
        <v>1545</v>
      </c>
      <c r="C192" s="806" t="s">
        <v>463</v>
      </c>
      <c r="D192" s="806" t="s">
        <v>464</v>
      </c>
      <c r="E192" s="819" t="s">
        <v>1615</v>
      </c>
      <c r="F192" s="819"/>
      <c r="G192" s="807"/>
      <c r="H192" s="807"/>
      <c r="I192" s="807"/>
      <c r="J192" s="807"/>
      <c r="K192" s="807"/>
      <c r="L192" s="807"/>
      <c r="M192" s="807"/>
      <c r="N192" s="807" t="s">
        <v>1466</v>
      </c>
      <c r="O192" s="807" t="s">
        <v>1467</v>
      </c>
      <c r="P192" s="807" t="s">
        <v>1498</v>
      </c>
      <c r="Q192" s="808">
        <v>45289</v>
      </c>
    </row>
    <row r="193" spans="1:17" s="809" customFormat="1" x14ac:dyDescent="0.25">
      <c r="A193" s="811" t="s">
        <v>1456</v>
      </c>
      <c r="B193" s="806" t="s">
        <v>1545</v>
      </c>
      <c r="C193" s="806" t="s">
        <v>463</v>
      </c>
      <c r="D193" s="806" t="s">
        <v>467</v>
      </c>
      <c r="E193" s="819" t="s">
        <v>1616</v>
      </c>
      <c r="F193" s="819"/>
      <c r="G193" s="807"/>
      <c r="H193" s="807"/>
      <c r="I193" s="807"/>
      <c r="J193" s="807"/>
      <c r="K193" s="807"/>
      <c r="L193" s="807"/>
      <c r="M193" s="807"/>
      <c r="N193" s="807" t="s">
        <v>1466</v>
      </c>
      <c r="O193" s="807" t="s">
        <v>1467</v>
      </c>
      <c r="P193" s="807" t="s">
        <v>1498</v>
      </c>
      <c r="Q193" s="808">
        <v>45289</v>
      </c>
    </row>
    <row r="194" spans="1:17" s="809" customFormat="1" x14ac:dyDescent="0.25">
      <c r="A194" s="811" t="s">
        <v>1456</v>
      </c>
      <c r="B194" s="806" t="s">
        <v>1545</v>
      </c>
      <c r="C194" s="806" t="s">
        <v>1618</v>
      </c>
      <c r="D194" s="806" t="s">
        <v>1619</v>
      </c>
      <c r="E194" s="819" t="s">
        <v>1620</v>
      </c>
      <c r="F194" s="819"/>
      <c r="G194" s="807"/>
      <c r="H194" s="807"/>
      <c r="I194" s="807"/>
      <c r="J194" s="807"/>
      <c r="K194" s="807"/>
      <c r="L194" s="807"/>
      <c r="M194" s="807"/>
      <c r="N194" s="807" t="s">
        <v>1469</v>
      </c>
      <c r="O194" s="807" t="s">
        <v>1470</v>
      </c>
      <c r="P194" s="807" t="s">
        <v>1481</v>
      </c>
      <c r="Q194" s="808">
        <v>45289</v>
      </c>
    </row>
    <row r="195" spans="1:17" s="809" customFormat="1" x14ac:dyDescent="0.25">
      <c r="A195" s="811" t="s">
        <v>1456</v>
      </c>
      <c r="B195" s="806" t="s">
        <v>1545</v>
      </c>
      <c r="C195" s="806" t="s">
        <v>581</v>
      </c>
      <c r="D195" s="806" t="s">
        <v>1621</v>
      </c>
      <c r="E195" s="819" t="s">
        <v>1622</v>
      </c>
      <c r="F195" s="819"/>
      <c r="G195" s="807"/>
      <c r="H195" s="807"/>
      <c r="I195" s="807"/>
      <c r="J195" s="807"/>
      <c r="K195" s="807"/>
      <c r="L195" s="807"/>
      <c r="M195" s="807"/>
      <c r="N195" s="807" t="s">
        <v>1471</v>
      </c>
      <c r="O195" s="807" t="s">
        <v>1472</v>
      </c>
      <c r="P195" s="807" t="s">
        <v>1481</v>
      </c>
      <c r="Q195" s="808">
        <v>45289</v>
      </c>
    </row>
    <row r="196" spans="1:17" s="809" customFormat="1" x14ac:dyDescent="0.25">
      <c r="A196" s="811" t="s">
        <v>1456</v>
      </c>
      <c r="B196" s="806" t="s">
        <v>1545</v>
      </c>
      <c r="C196" s="806" t="s">
        <v>581</v>
      </c>
      <c r="D196" s="806" t="s">
        <v>1623</v>
      </c>
      <c r="E196" s="819" t="s">
        <v>1614</v>
      </c>
      <c r="F196" s="819"/>
      <c r="G196" s="807"/>
      <c r="H196" s="807"/>
      <c r="I196" s="807"/>
      <c r="J196" s="807"/>
      <c r="K196" s="807"/>
      <c r="L196" s="807"/>
      <c r="M196" s="807"/>
      <c r="N196" s="807" t="s">
        <v>1471</v>
      </c>
      <c r="O196" s="807" t="s">
        <v>1472</v>
      </c>
      <c r="P196" s="807" t="s">
        <v>1481</v>
      </c>
      <c r="Q196" s="808">
        <v>45289</v>
      </c>
    </row>
    <row r="197" spans="1:17" s="809" customFormat="1" x14ac:dyDescent="0.25">
      <c r="A197" s="811" t="s">
        <v>1456</v>
      </c>
      <c r="B197" s="806" t="s">
        <v>1545</v>
      </c>
      <c r="C197" s="806" t="s">
        <v>581</v>
      </c>
      <c r="D197" s="806" t="s">
        <v>588</v>
      </c>
      <c r="E197" s="819" t="s">
        <v>1624</v>
      </c>
      <c r="F197" s="819"/>
      <c r="G197" s="807"/>
      <c r="H197" s="807"/>
      <c r="I197" s="807"/>
      <c r="J197" s="807"/>
      <c r="K197" s="807"/>
      <c r="L197" s="807"/>
      <c r="M197" s="807"/>
      <c r="N197" s="807" t="s">
        <v>1471</v>
      </c>
      <c r="O197" s="807" t="s">
        <v>1472</v>
      </c>
      <c r="P197" s="807" t="s">
        <v>1481</v>
      </c>
      <c r="Q197" s="808">
        <v>45289</v>
      </c>
    </row>
    <row r="198" spans="1:17" s="809" customFormat="1" x14ac:dyDescent="0.25">
      <c r="A198" s="811" t="s">
        <v>1456</v>
      </c>
      <c r="B198" s="806" t="s">
        <v>1545</v>
      </c>
      <c r="C198" s="806" t="s">
        <v>581</v>
      </c>
      <c r="D198" s="806" t="s">
        <v>591</v>
      </c>
      <c r="E198" s="819" t="s">
        <v>1625</v>
      </c>
      <c r="F198" s="819"/>
      <c r="G198" s="807"/>
      <c r="H198" s="807"/>
      <c r="I198" s="807"/>
      <c r="J198" s="807"/>
      <c r="K198" s="807"/>
      <c r="L198" s="807"/>
      <c r="M198" s="807"/>
      <c r="N198" s="807" t="s">
        <v>1471</v>
      </c>
      <c r="O198" s="807" t="s">
        <v>1472</v>
      </c>
      <c r="P198" s="807" t="s">
        <v>1481</v>
      </c>
      <c r="Q198" s="808">
        <v>45289</v>
      </c>
    </row>
    <row r="199" spans="1:17" s="809" customFormat="1" x14ac:dyDescent="0.25">
      <c r="A199" s="811" t="s">
        <v>1456</v>
      </c>
      <c r="B199" s="806" t="s">
        <v>1545</v>
      </c>
      <c r="C199" s="806" t="s">
        <v>581</v>
      </c>
      <c r="D199" s="806" t="s">
        <v>594</v>
      </c>
      <c r="E199" s="819" t="s">
        <v>1626</v>
      </c>
      <c r="F199" s="819"/>
      <c r="G199" s="807"/>
      <c r="H199" s="807"/>
      <c r="I199" s="807"/>
      <c r="J199" s="807"/>
      <c r="K199" s="807"/>
      <c r="L199" s="807"/>
      <c r="M199" s="807"/>
      <c r="N199" s="807" t="s">
        <v>1471</v>
      </c>
      <c r="O199" s="807" t="s">
        <v>1472</v>
      </c>
      <c r="P199" s="807" t="s">
        <v>1481</v>
      </c>
      <c r="Q199" s="808">
        <v>45289</v>
      </c>
    </row>
    <row r="200" spans="1:17" s="809" customFormat="1" x14ac:dyDescent="0.25">
      <c r="A200" s="811" t="s">
        <v>1456</v>
      </c>
      <c r="B200" s="806" t="s">
        <v>1545</v>
      </c>
      <c r="C200" s="806" t="s">
        <v>581</v>
      </c>
      <c r="D200" s="806" t="s">
        <v>2130</v>
      </c>
      <c r="E200" s="819" t="s">
        <v>2144</v>
      </c>
      <c r="F200" s="819"/>
      <c r="G200" s="807"/>
      <c r="H200" s="807"/>
      <c r="I200" s="807"/>
      <c r="J200" s="807"/>
      <c r="K200" s="807"/>
      <c r="L200" s="807"/>
      <c r="M200" s="807"/>
      <c r="N200" s="807" t="s">
        <v>1471</v>
      </c>
      <c r="O200" s="807" t="s">
        <v>1472</v>
      </c>
      <c r="P200" s="807" t="s">
        <v>1481</v>
      </c>
      <c r="Q200" s="808">
        <v>45289</v>
      </c>
    </row>
    <row r="201" spans="1:17" s="809" customFormat="1" x14ac:dyDescent="0.25">
      <c r="A201" s="811" t="s">
        <v>1534</v>
      </c>
      <c r="B201" s="806" t="s">
        <v>1545</v>
      </c>
      <c r="C201" s="806" t="s">
        <v>258</v>
      </c>
      <c r="D201" s="806" t="s">
        <v>259</v>
      </c>
      <c r="E201" s="819" t="s">
        <v>1627</v>
      </c>
      <c r="F201" s="819"/>
      <c r="G201" s="807"/>
      <c r="H201" s="807"/>
      <c r="I201" s="807"/>
      <c r="J201" s="807"/>
      <c r="K201" s="807"/>
      <c r="L201" s="807"/>
      <c r="M201" s="807"/>
      <c r="N201" s="807" t="s">
        <v>1516</v>
      </c>
      <c r="O201" s="807" t="s">
        <v>1540</v>
      </c>
      <c r="P201" s="807" t="s">
        <v>1481</v>
      </c>
      <c r="Q201" s="808">
        <v>45266</v>
      </c>
    </row>
    <row r="202" spans="1:17" s="809" customFormat="1" x14ac:dyDescent="0.25">
      <c r="A202" s="811" t="s">
        <v>1534</v>
      </c>
      <c r="B202" s="806" t="s">
        <v>1545</v>
      </c>
      <c r="C202" s="806" t="s">
        <v>263</v>
      </c>
      <c r="D202" s="806" t="s">
        <v>1628</v>
      </c>
      <c r="E202" s="819" t="s">
        <v>1629</v>
      </c>
      <c r="F202" s="819"/>
      <c r="G202" s="807"/>
      <c r="H202" s="807"/>
      <c r="I202" s="807"/>
      <c r="J202" s="807"/>
      <c r="K202" s="807"/>
      <c r="L202" s="807"/>
      <c r="M202" s="807"/>
      <c r="N202" s="807" t="s">
        <v>1473</v>
      </c>
      <c r="O202" s="807" t="s">
        <v>1630</v>
      </c>
      <c r="P202" s="807" t="s">
        <v>1481</v>
      </c>
      <c r="Q202" s="808">
        <v>45268</v>
      </c>
    </row>
    <row r="203" spans="1:17" s="809" customFormat="1" x14ac:dyDescent="0.25">
      <c r="A203" s="811" t="s">
        <v>1534</v>
      </c>
      <c r="B203" s="806" t="s">
        <v>1545</v>
      </c>
      <c r="C203" s="806" t="s">
        <v>276</v>
      </c>
      <c r="D203" s="806" t="s">
        <v>277</v>
      </c>
      <c r="E203" s="819" t="s">
        <v>1564</v>
      </c>
      <c r="F203" s="819"/>
      <c r="G203" s="807"/>
      <c r="H203" s="807"/>
      <c r="I203" s="807"/>
      <c r="J203" s="807"/>
      <c r="K203" s="807"/>
      <c r="L203" s="807"/>
      <c r="M203" s="807"/>
      <c r="N203" s="807" t="s">
        <v>1466</v>
      </c>
      <c r="O203" s="807" t="s">
        <v>1539</v>
      </c>
      <c r="P203" s="807" t="s">
        <v>1481</v>
      </c>
      <c r="Q203" s="808">
        <v>45267</v>
      </c>
    </row>
    <row r="204" spans="1:17" s="809" customFormat="1" x14ac:dyDescent="0.25">
      <c r="A204" s="811" t="s">
        <v>1534</v>
      </c>
      <c r="B204" s="806" t="s">
        <v>1545</v>
      </c>
      <c r="C204" s="806" t="s">
        <v>1631</v>
      </c>
      <c r="D204" s="806" t="s">
        <v>267</v>
      </c>
      <c r="E204" s="819" t="s">
        <v>1632</v>
      </c>
      <c r="F204" s="819"/>
      <c r="G204" s="807"/>
      <c r="H204" s="807"/>
      <c r="I204" s="807"/>
      <c r="J204" s="807"/>
      <c r="K204" s="807"/>
      <c r="L204" s="807"/>
      <c r="M204" s="807"/>
      <c r="N204" s="807" t="s">
        <v>1471</v>
      </c>
      <c r="O204" s="807" t="s">
        <v>1633</v>
      </c>
      <c r="P204" s="807" t="s">
        <v>1481</v>
      </c>
      <c r="Q204" s="808">
        <v>45267</v>
      </c>
    </row>
    <row r="205" spans="1:17" s="809" customFormat="1" x14ac:dyDescent="0.25">
      <c r="A205" s="811" t="s">
        <v>1534</v>
      </c>
      <c r="B205" s="806" t="s">
        <v>1545</v>
      </c>
      <c r="C205" s="806" t="s">
        <v>1631</v>
      </c>
      <c r="D205" s="806" t="s">
        <v>1634</v>
      </c>
      <c r="E205" s="819" t="s">
        <v>1635</v>
      </c>
      <c r="F205" s="819"/>
      <c r="G205" s="807"/>
      <c r="H205" s="807"/>
      <c r="I205" s="807"/>
      <c r="J205" s="807"/>
      <c r="K205" s="807"/>
      <c r="L205" s="807"/>
      <c r="M205" s="807"/>
      <c r="N205" s="807" t="s">
        <v>1471</v>
      </c>
      <c r="O205" s="807" t="s">
        <v>1633</v>
      </c>
      <c r="P205" s="807" t="s">
        <v>1481</v>
      </c>
      <c r="Q205" s="808">
        <v>45267</v>
      </c>
    </row>
    <row r="206" spans="1:17" s="809" customFormat="1" x14ac:dyDescent="0.25">
      <c r="A206" s="811" t="s">
        <v>1534</v>
      </c>
      <c r="B206" s="806" t="s">
        <v>1545</v>
      </c>
      <c r="C206" s="806" t="s">
        <v>1631</v>
      </c>
      <c r="D206" s="806" t="s">
        <v>1636</v>
      </c>
      <c r="E206" s="819" t="s">
        <v>1637</v>
      </c>
      <c r="F206" s="819"/>
      <c r="G206" s="807"/>
      <c r="H206" s="807"/>
      <c r="I206" s="807"/>
      <c r="J206" s="807"/>
      <c r="K206" s="807"/>
      <c r="L206" s="807"/>
      <c r="M206" s="807"/>
      <c r="N206" s="807" t="s">
        <v>1471</v>
      </c>
      <c r="O206" s="807" t="s">
        <v>1633</v>
      </c>
      <c r="P206" s="807" t="s">
        <v>1481</v>
      </c>
      <c r="Q206" s="808">
        <v>45267</v>
      </c>
    </row>
    <row r="207" spans="1:17" s="809" customFormat="1" x14ac:dyDescent="0.25">
      <c r="A207" s="811" t="s">
        <v>1534</v>
      </c>
      <c r="B207" s="806" t="s">
        <v>1545</v>
      </c>
      <c r="C207" s="806" t="s">
        <v>1631</v>
      </c>
      <c r="D207" s="806" t="s">
        <v>1638</v>
      </c>
      <c r="E207" s="819" t="s">
        <v>1639</v>
      </c>
      <c r="F207" s="819"/>
      <c r="G207" s="807"/>
      <c r="H207" s="807"/>
      <c r="I207" s="807"/>
      <c r="J207" s="807"/>
      <c r="K207" s="807"/>
      <c r="L207" s="807"/>
      <c r="M207" s="807"/>
      <c r="N207" s="807" t="s">
        <v>1471</v>
      </c>
      <c r="O207" s="807" t="s">
        <v>1633</v>
      </c>
      <c r="P207" s="807" t="s">
        <v>1481</v>
      </c>
      <c r="Q207" s="808">
        <v>45267</v>
      </c>
    </row>
    <row r="208" spans="1:17" s="809" customFormat="1" x14ac:dyDescent="0.25">
      <c r="A208" s="811" t="s">
        <v>1534</v>
      </c>
      <c r="B208" s="806" t="s">
        <v>1545</v>
      </c>
      <c r="C208" s="806" t="s">
        <v>287</v>
      </c>
      <c r="D208" s="806" t="s">
        <v>288</v>
      </c>
      <c r="E208" s="819" t="s">
        <v>1562</v>
      </c>
      <c r="F208" s="819"/>
      <c r="G208" s="807"/>
      <c r="H208" s="807"/>
      <c r="I208" s="807"/>
      <c r="J208" s="807"/>
      <c r="K208" s="807"/>
      <c r="L208" s="807"/>
      <c r="M208" s="807"/>
      <c r="N208" s="807" t="s">
        <v>1516</v>
      </c>
      <c r="O208" s="807" t="s">
        <v>1540</v>
      </c>
      <c r="P208" s="807" t="s">
        <v>1481</v>
      </c>
      <c r="Q208" s="808">
        <v>45267</v>
      </c>
    </row>
    <row r="209" spans="1:17" s="809" customFormat="1" x14ac:dyDescent="0.25">
      <c r="A209" s="811" t="s">
        <v>1534</v>
      </c>
      <c r="B209" s="806" t="s">
        <v>1545</v>
      </c>
      <c r="C209" s="806" t="s">
        <v>287</v>
      </c>
      <c r="D209" s="806" t="s">
        <v>291</v>
      </c>
      <c r="E209" s="819" t="s">
        <v>1640</v>
      </c>
      <c r="F209" s="819"/>
      <c r="G209" s="807"/>
      <c r="H209" s="807"/>
      <c r="I209" s="807"/>
      <c r="J209" s="807"/>
      <c r="K209" s="807"/>
      <c r="L209" s="807"/>
      <c r="M209" s="807"/>
      <c r="N209" s="807" t="s">
        <v>1516</v>
      </c>
      <c r="O209" s="807" t="s">
        <v>1540</v>
      </c>
      <c r="P209" s="807" t="s">
        <v>1481</v>
      </c>
      <c r="Q209" s="808">
        <v>45267</v>
      </c>
    </row>
    <row r="210" spans="1:17" s="809" customFormat="1" x14ac:dyDescent="0.25">
      <c r="A210" s="811" t="s">
        <v>1534</v>
      </c>
      <c r="B210" s="806" t="s">
        <v>1545</v>
      </c>
      <c r="C210" s="806" t="s">
        <v>294</v>
      </c>
      <c r="D210" s="806" t="s">
        <v>1641</v>
      </c>
      <c r="E210" s="819" t="s">
        <v>1642</v>
      </c>
      <c r="F210" s="819"/>
      <c r="G210" s="807"/>
      <c r="H210" s="807"/>
      <c r="I210" s="807"/>
      <c r="J210" s="807"/>
      <c r="K210" s="807"/>
      <c r="L210" s="807"/>
      <c r="M210" s="807"/>
      <c r="N210" s="807" t="s">
        <v>1461</v>
      </c>
      <c r="O210" s="807" t="s">
        <v>1537</v>
      </c>
      <c r="P210" s="807" t="s">
        <v>1481</v>
      </c>
      <c r="Q210" s="808">
        <v>45266</v>
      </c>
    </row>
    <row r="211" spans="1:17" s="809" customFormat="1" x14ac:dyDescent="0.25">
      <c r="A211" s="811" t="s">
        <v>1534</v>
      </c>
      <c r="B211" s="806" t="s">
        <v>1545</v>
      </c>
      <c r="C211" s="806" t="s">
        <v>294</v>
      </c>
      <c r="D211" s="806" t="s">
        <v>298</v>
      </c>
      <c r="E211" s="819" t="s">
        <v>1642</v>
      </c>
      <c r="F211" s="819"/>
      <c r="G211" s="807"/>
      <c r="H211" s="807"/>
      <c r="I211" s="807"/>
      <c r="J211" s="807"/>
      <c r="K211" s="807"/>
      <c r="L211" s="807"/>
      <c r="M211" s="807"/>
      <c r="N211" s="807" t="s">
        <v>1461</v>
      </c>
      <c r="O211" s="807" t="s">
        <v>1537</v>
      </c>
      <c r="P211" s="807" t="s">
        <v>1481</v>
      </c>
      <c r="Q211" s="808">
        <v>45266</v>
      </c>
    </row>
    <row r="212" spans="1:17" s="809" customFormat="1" x14ac:dyDescent="0.25">
      <c r="A212" s="811" t="s">
        <v>1534</v>
      </c>
      <c r="B212" s="806" t="s">
        <v>1545</v>
      </c>
      <c r="C212" s="806" t="s">
        <v>2251</v>
      </c>
      <c r="D212" s="806" t="s">
        <v>2252</v>
      </c>
      <c r="E212" s="819" t="s">
        <v>2379</v>
      </c>
      <c r="F212" s="819"/>
      <c r="G212" s="807"/>
      <c r="H212" s="807"/>
      <c r="I212" s="807"/>
      <c r="J212" s="807"/>
      <c r="K212" s="807"/>
      <c r="L212" s="807"/>
      <c r="M212" s="807"/>
      <c r="N212" s="807" t="s">
        <v>1469</v>
      </c>
      <c r="O212" s="807" t="s">
        <v>1538</v>
      </c>
      <c r="P212" s="807" t="s">
        <v>1481</v>
      </c>
      <c r="Q212" s="808">
        <v>45268</v>
      </c>
    </row>
    <row r="213" spans="1:17" s="809" customFormat="1" x14ac:dyDescent="0.25">
      <c r="A213" s="811" t="s">
        <v>1534</v>
      </c>
      <c r="B213" s="806" t="s">
        <v>1545</v>
      </c>
      <c r="C213" s="806" t="s">
        <v>311</v>
      </c>
      <c r="D213" s="806" t="s">
        <v>324</v>
      </c>
      <c r="E213" s="819" t="s">
        <v>1598</v>
      </c>
      <c r="F213" s="819"/>
      <c r="G213" s="807"/>
      <c r="H213" s="807"/>
      <c r="I213" s="807"/>
      <c r="J213" s="807"/>
      <c r="K213" s="807"/>
      <c r="L213" s="807"/>
      <c r="M213" s="807"/>
      <c r="N213" s="807" t="s">
        <v>1458</v>
      </c>
      <c r="O213" s="807" t="s">
        <v>1535</v>
      </c>
      <c r="P213" s="807" t="s">
        <v>1481</v>
      </c>
      <c r="Q213" s="808">
        <v>45266</v>
      </c>
    </row>
    <row r="214" spans="1:17" s="809" customFormat="1" x14ac:dyDescent="0.25">
      <c r="A214" s="811" t="s">
        <v>1534</v>
      </c>
      <c r="B214" s="806" t="s">
        <v>1545</v>
      </c>
      <c r="C214" s="806" t="s">
        <v>2380</v>
      </c>
      <c r="D214" s="806" t="s">
        <v>2381</v>
      </c>
      <c r="E214" s="819" t="s">
        <v>2382</v>
      </c>
      <c r="F214" s="819"/>
      <c r="G214" s="807"/>
      <c r="H214" s="807"/>
      <c r="I214" s="807"/>
      <c r="J214" s="807"/>
      <c r="K214" s="807"/>
      <c r="L214" s="807"/>
      <c r="M214" s="807"/>
      <c r="N214" s="807" t="s">
        <v>1466</v>
      </c>
      <c r="O214" s="807" t="s">
        <v>1539</v>
      </c>
      <c r="P214" s="807" t="s">
        <v>1481</v>
      </c>
      <c r="Q214" s="808">
        <v>45219</v>
      </c>
    </row>
    <row r="215" spans="1:17" s="809" customFormat="1" x14ac:dyDescent="0.25">
      <c r="A215" s="811" t="s">
        <v>1534</v>
      </c>
      <c r="B215" s="806" t="s">
        <v>1545</v>
      </c>
      <c r="C215" s="806" t="s">
        <v>2380</v>
      </c>
      <c r="D215" s="806" t="s">
        <v>2381</v>
      </c>
      <c r="E215" s="819" t="s">
        <v>2382</v>
      </c>
      <c r="F215" s="819"/>
      <c r="G215" s="807"/>
      <c r="H215" s="807"/>
      <c r="I215" s="807"/>
      <c r="J215" s="807"/>
      <c r="K215" s="807"/>
      <c r="L215" s="807"/>
      <c r="M215" s="807"/>
      <c r="N215" s="807" t="s">
        <v>1466</v>
      </c>
      <c r="O215" s="807" t="s">
        <v>1539</v>
      </c>
      <c r="P215" s="807" t="s">
        <v>1481</v>
      </c>
      <c r="Q215" s="808">
        <v>45268</v>
      </c>
    </row>
    <row r="216" spans="1:17" s="809" customFormat="1" x14ac:dyDescent="0.25">
      <c r="A216" s="811" t="s">
        <v>1534</v>
      </c>
      <c r="B216" s="806" t="s">
        <v>1545</v>
      </c>
      <c r="C216" s="806" t="s">
        <v>355</v>
      </c>
      <c r="D216" s="806" t="s">
        <v>2258</v>
      </c>
      <c r="E216" s="819" t="s">
        <v>2383</v>
      </c>
      <c r="F216" s="819"/>
      <c r="G216" s="807"/>
      <c r="H216" s="807"/>
      <c r="I216" s="807"/>
      <c r="J216" s="807"/>
      <c r="K216" s="807"/>
      <c r="L216" s="807"/>
      <c r="M216" s="807"/>
      <c r="N216" s="807" t="s">
        <v>1473</v>
      </c>
      <c r="O216" s="807" t="s">
        <v>1630</v>
      </c>
      <c r="P216" s="807" t="s">
        <v>1481</v>
      </c>
      <c r="Q216" s="808">
        <v>45216</v>
      </c>
    </row>
    <row r="217" spans="1:17" s="809" customFormat="1" x14ac:dyDescent="0.25">
      <c r="A217" s="811" t="s">
        <v>1534</v>
      </c>
      <c r="B217" s="806" t="s">
        <v>1545</v>
      </c>
      <c r="C217" s="806" t="s">
        <v>355</v>
      </c>
      <c r="D217" s="806" t="s">
        <v>2258</v>
      </c>
      <c r="E217" s="819" t="s">
        <v>2383</v>
      </c>
      <c r="F217" s="819"/>
      <c r="G217" s="807"/>
      <c r="H217" s="807"/>
      <c r="I217" s="807"/>
      <c r="J217" s="807"/>
      <c r="K217" s="807"/>
      <c r="L217" s="807"/>
      <c r="M217" s="807"/>
      <c r="N217" s="807" t="s">
        <v>1473</v>
      </c>
      <c r="O217" s="807" t="s">
        <v>1630</v>
      </c>
      <c r="P217" s="807" t="s">
        <v>1481</v>
      </c>
      <c r="Q217" s="808">
        <v>45268</v>
      </c>
    </row>
    <row r="218" spans="1:17" s="809" customFormat="1" x14ac:dyDescent="0.25">
      <c r="A218" s="811" t="s">
        <v>1534</v>
      </c>
      <c r="B218" s="806" t="s">
        <v>1545</v>
      </c>
      <c r="C218" s="806" t="s">
        <v>355</v>
      </c>
      <c r="D218" s="806" t="s">
        <v>2258</v>
      </c>
      <c r="E218" s="819" t="s">
        <v>2383</v>
      </c>
      <c r="F218" s="819"/>
      <c r="G218" s="807"/>
      <c r="H218" s="807"/>
      <c r="I218" s="807"/>
      <c r="J218" s="807"/>
      <c r="K218" s="807"/>
      <c r="L218" s="807"/>
      <c r="M218" s="807"/>
      <c r="N218" s="807" t="s">
        <v>1459</v>
      </c>
      <c r="O218" s="807" t="s">
        <v>1718</v>
      </c>
      <c r="P218" s="807" t="s">
        <v>1481</v>
      </c>
      <c r="Q218" s="808">
        <v>45216</v>
      </c>
    </row>
    <row r="219" spans="1:17" s="809" customFormat="1" x14ac:dyDescent="0.25">
      <c r="A219" s="811" t="s">
        <v>1534</v>
      </c>
      <c r="B219" s="806" t="s">
        <v>1545</v>
      </c>
      <c r="C219" s="806" t="s">
        <v>355</v>
      </c>
      <c r="D219" s="806" t="s">
        <v>2258</v>
      </c>
      <c r="E219" s="819" t="s">
        <v>2383</v>
      </c>
      <c r="F219" s="819"/>
      <c r="G219" s="807"/>
      <c r="H219" s="807"/>
      <c r="I219" s="807"/>
      <c r="J219" s="807"/>
      <c r="K219" s="807"/>
      <c r="L219" s="807"/>
      <c r="M219" s="807"/>
      <c r="N219" s="807" t="s">
        <v>1459</v>
      </c>
      <c r="O219" s="807" t="s">
        <v>1718</v>
      </c>
      <c r="P219" s="807" t="s">
        <v>1481</v>
      </c>
      <c r="Q219" s="808">
        <v>45268</v>
      </c>
    </row>
    <row r="220" spans="1:17" s="809" customFormat="1" x14ac:dyDescent="0.25">
      <c r="A220" s="811" t="s">
        <v>1534</v>
      </c>
      <c r="B220" s="806" t="s">
        <v>1545</v>
      </c>
      <c r="C220" s="806" t="s">
        <v>355</v>
      </c>
      <c r="D220" s="806" t="s">
        <v>1608</v>
      </c>
      <c r="E220" s="819" t="s">
        <v>1609</v>
      </c>
      <c r="F220" s="819"/>
      <c r="G220" s="807"/>
      <c r="H220" s="807"/>
      <c r="I220" s="807"/>
      <c r="J220" s="807"/>
      <c r="K220" s="807"/>
      <c r="L220" s="807"/>
      <c r="M220" s="807"/>
      <c r="N220" s="807" t="s">
        <v>1473</v>
      </c>
      <c r="O220" s="807" t="s">
        <v>1630</v>
      </c>
      <c r="P220" s="807" t="s">
        <v>1481</v>
      </c>
      <c r="Q220" s="808">
        <v>45268</v>
      </c>
    </row>
    <row r="221" spans="1:17" s="809" customFormat="1" x14ac:dyDescent="0.25">
      <c r="A221" s="811" t="s">
        <v>1534</v>
      </c>
      <c r="B221" s="806" t="s">
        <v>1545</v>
      </c>
      <c r="C221" s="806" t="s">
        <v>1243</v>
      </c>
      <c r="D221" s="806" t="s">
        <v>302</v>
      </c>
      <c r="E221" s="819" t="s">
        <v>1644</v>
      </c>
      <c r="F221" s="819"/>
      <c r="G221" s="807"/>
      <c r="H221" s="807"/>
      <c r="I221" s="807"/>
      <c r="J221" s="807"/>
      <c r="K221" s="807"/>
      <c r="L221" s="807"/>
      <c r="M221" s="807"/>
      <c r="N221" s="807" t="s">
        <v>1471</v>
      </c>
      <c r="O221" s="807" t="s">
        <v>1633</v>
      </c>
      <c r="P221" s="807" t="s">
        <v>1481</v>
      </c>
      <c r="Q221" s="808">
        <v>45268</v>
      </c>
    </row>
    <row r="222" spans="1:17" s="809" customFormat="1" x14ac:dyDescent="0.25">
      <c r="A222" s="811" t="s">
        <v>1534</v>
      </c>
      <c r="B222" s="806" t="s">
        <v>1545</v>
      </c>
      <c r="C222" s="806" t="s">
        <v>1243</v>
      </c>
      <c r="D222" s="806" t="s">
        <v>1645</v>
      </c>
      <c r="E222" s="819" t="s">
        <v>1566</v>
      </c>
      <c r="F222" s="819"/>
      <c r="G222" s="807"/>
      <c r="H222" s="807"/>
      <c r="I222" s="807"/>
      <c r="J222" s="807"/>
      <c r="K222" s="807"/>
      <c r="L222" s="807"/>
      <c r="M222" s="807"/>
      <c r="N222" s="807" t="s">
        <v>1471</v>
      </c>
      <c r="O222" s="807" t="s">
        <v>1633</v>
      </c>
      <c r="P222" s="807" t="s">
        <v>1481</v>
      </c>
      <c r="Q222" s="808">
        <v>45268</v>
      </c>
    </row>
    <row r="223" spans="1:17" s="809" customFormat="1" x14ac:dyDescent="0.25">
      <c r="A223" s="811" t="s">
        <v>1534</v>
      </c>
      <c r="B223" s="806" t="s">
        <v>1545</v>
      </c>
      <c r="C223" s="806" t="s">
        <v>1243</v>
      </c>
      <c r="D223" s="806" t="s">
        <v>1646</v>
      </c>
      <c r="E223" s="819" t="s">
        <v>1647</v>
      </c>
      <c r="F223" s="819"/>
      <c r="G223" s="807"/>
      <c r="H223" s="807"/>
      <c r="I223" s="807"/>
      <c r="J223" s="807"/>
      <c r="K223" s="807"/>
      <c r="L223" s="807"/>
      <c r="M223" s="807"/>
      <c r="N223" s="807" t="s">
        <v>1471</v>
      </c>
      <c r="O223" s="807" t="s">
        <v>1633</v>
      </c>
      <c r="P223" s="807" t="s">
        <v>1481</v>
      </c>
      <c r="Q223" s="808">
        <v>45268</v>
      </c>
    </row>
    <row r="224" spans="1:17" s="809" customFormat="1" x14ac:dyDescent="0.25">
      <c r="A224" s="811" t="s">
        <v>1534</v>
      </c>
      <c r="B224" s="806" t="s">
        <v>1545</v>
      </c>
      <c r="C224" s="806" t="s">
        <v>1243</v>
      </c>
      <c r="D224" s="806" t="s">
        <v>1648</v>
      </c>
      <c r="E224" s="819" t="s">
        <v>1649</v>
      </c>
      <c r="F224" s="819"/>
      <c r="G224" s="807"/>
      <c r="H224" s="807"/>
      <c r="I224" s="807"/>
      <c r="J224" s="807"/>
      <c r="K224" s="807"/>
      <c r="L224" s="807"/>
      <c r="M224" s="807"/>
      <c r="N224" s="807" t="s">
        <v>1471</v>
      </c>
      <c r="O224" s="807" t="s">
        <v>1633</v>
      </c>
      <c r="P224" s="807" t="s">
        <v>1481</v>
      </c>
      <c r="Q224" s="808">
        <v>45268</v>
      </c>
    </row>
    <row r="225" spans="1:17" s="809" customFormat="1" x14ac:dyDescent="0.25">
      <c r="A225" s="811" t="s">
        <v>1534</v>
      </c>
      <c r="B225" s="806" t="s">
        <v>1545</v>
      </c>
      <c r="C225" s="806" t="s">
        <v>1650</v>
      </c>
      <c r="D225" s="806" t="s">
        <v>379</v>
      </c>
      <c r="E225" s="819" t="s">
        <v>1651</v>
      </c>
      <c r="F225" s="819"/>
      <c r="G225" s="807"/>
      <c r="H225" s="807"/>
      <c r="I225" s="807"/>
      <c r="J225" s="807"/>
      <c r="K225" s="807"/>
      <c r="L225" s="807"/>
      <c r="M225" s="807"/>
      <c r="N225" s="807" t="s">
        <v>1516</v>
      </c>
      <c r="O225" s="807" t="s">
        <v>1540</v>
      </c>
      <c r="P225" s="807" t="s">
        <v>1481</v>
      </c>
      <c r="Q225" s="808">
        <v>45266</v>
      </c>
    </row>
    <row r="226" spans="1:17" s="809" customFormat="1" x14ac:dyDescent="0.25">
      <c r="A226" s="811" t="s">
        <v>1534</v>
      </c>
      <c r="B226" s="806" t="s">
        <v>1545</v>
      </c>
      <c r="C226" s="806" t="s">
        <v>1650</v>
      </c>
      <c r="D226" s="806" t="s">
        <v>382</v>
      </c>
      <c r="E226" s="819" t="s">
        <v>1652</v>
      </c>
      <c r="F226" s="819"/>
      <c r="G226" s="807"/>
      <c r="H226" s="807"/>
      <c r="I226" s="807"/>
      <c r="J226" s="807"/>
      <c r="K226" s="807"/>
      <c r="L226" s="807"/>
      <c r="M226" s="807"/>
      <c r="N226" s="807" t="s">
        <v>1516</v>
      </c>
      <c r="O226" s="807" t="s">
        <v>1540</v>
      </c>
      <c r="P226" s="807" t="s">
        <v>1481</v>
      </c>
      <c r="Q226" s="808">
        <v>45266</v>
      </c>
    </row>
    <row r="227" spans="1:17" s="809" customFormat="1" x14ac:dyDescent="0.25">
      <c r="A227" s="811" t="s">
        <v>1534</v>
      </c>
      <c r="B227" s="806" t="s">
        <v>1545</v>
      </c>
      <c r="C227" s="806" t="s">
        <v>1650</v>
      </c>
      <c r="D227" s="806" t="s">
        <v>2145</v>
      </c>
      <c r="E227" s="819" t="s">
        <v>2146</v>
      </c>
      <c r="F227" s="819"/>
      <c r="G227" s="807"/>
      <c r="H227" s="807"/>
      <c r="I227" s="807"/>
      <c r="J227" s="807"/>
      <c r="K227" s="807"/>
      <c r="L227" s="807"/>
      <c r="M227" s="807"/>
      <c r="N227" s="807" t="s">
        <v>1516</v>
      </c>
      <c r="O227" s="807" t="s">
        <v>1540</v>
      </c>
      <c r="P227" s="807" t="s">
        <v>1481</v>
      </c>
      <c r="Q227" s="808">
        <v>45266</v>
      </c>
    </row>
    <row r="228" spans="1:17" s="809" customFormat="1" x14ac:dyDescent="0.25">
      <c r="A228" s="811" t="s">
        <v>1534</v>
      </c>
      <c r="B228" s="806" t="s">
        <v>1545</v>
      </c>
      <c r="C228" s="806" t="s">
        <v>1650</v>
      </c>
      <c r="D228" s="806" t="s">
        <v>385</v>
      </c>
      <c r="E228" s="819" t="s">
        <v>1559</v>
      </c>
      <c r="F228" s="819"/>
      <c r="G228" s="807"/>
      <c r="H228" s="807"/>
      <c r="I228" s="807"/>
      <c r="J228" s="807"/>
      <c r="K228" s="807"/>
      <c r="L228" s="807"/>
      <c r="M228" s="807"/>
      <c r="N228" s="807" t="s">
        <v>1516</v>
      </c>
      <c r="O228" s="807" t="s">
        <v>1540</v>
      </c>
      <c r="P228" s="807" t="s">
        <v>1481</v>
      </c>
      <c r="Q228" s="808">
        <v>45266</v>
      </c>
    </row>
    <row r="229" spans="1:17" s="809" customFormat="1" x14ac:dyDescent="0.25">
      <c r="A229" s="811" t="s">
        <v>1534</v>
      </c>
      <c r="B229" s="806" t="s">
        <v>1545</v>
      </c>
      <c r="C229" s="806" t="s">
        <v>1650</v>
      </c>
      <c r="D229" s="806" t="s">
        <v>388</v>
      </c>
      <c r="E229" s="819" t="s">
        <v>1595</v>
      </c>
      <c r="F229" s="819"/>
      <c r="G229" s="807"/>
      <c r="H229" s="807"/>
      <c r="I229" s="807"/>
      <c r="J229" s="807"/>
      <c r="K229" s="807"/>
      <c r="L229" s="807"/>
      <c r="M229" s="807"/>
      <c r="N229" s="807" t="s">
        <v>1516</v>
      </c>
      <c r="O229" s="807" t="s">
        <v>1540</v>
      </c>
      <c r="P229" s="807" t="s">
        <v>1481</v>
      </c>
      <c r="Q229" s="808">
        <v>45266</v>
      </c>
    </row>
    <row r="230" spans="1:17" s="809" customFormat="1" x14ac:dyDescent="0.25">
      <c r="A230" s="811" t="s">
        <v>1534</v>
      </c>
      <c r="B230" s="806" t="s">
        <v>1545</v>
      </c>
      <c r="C230" s="806" t="s">
        <v>394</v>
      </c>
      <c r="D230" s="806" t="s">
        <v>1653</v>
      </c>
      <c r="E230" s="819" t="s">
        <v>1635</v>
      </c>
      <c r="F230" s="819"/>
      <c r="G230" s="807"/>
      <c r="H230" s="807"/>
      <c r="I230" s="807"/>
      <c r="J230" s="807"/>
      <c r="K230" s="807"/>
      <c r="L230" s="807"/>
      <c r="M230" s="807"/>
      <c r="N230" s="807" t="s">
        <v>1516</v>
      </c>
      <c r="O230" s="807" t="s">
        <v>1540</v>
      </c>
      <c r="P230" s="807" t="s">
        <v>1481</v>
      </c>
      <c r="Q230" s="808">
        <v>45268</v>
      </c>
    </row>
    <row r="231" spans="1:17" s="809" customFormat="1" x14ac:dyDescent="0.25">
      <c r="A231" s="811" t="s">
        <v>1534</v>
      </c>
      <c r="B231" s="806" t="s">
        <v>1545</v>
      </c>
      <c r="C231" s="806" t="s">
        <v>394</v>
      </c>
      <c r="D231" s="806" t="s">
        <v>1654</v>
      </c>
      <c r="E231" s="819" t="s">
        <v>1655</v>
      </c>
      <c r="F231" s="819"/>
      <c r="G231" s="807"/>
      <c r="H231" s="807"/>
      <c r="I231" s="807"/>
      <c r="J231" s="807"/>
      <c r="K231" s="807"/>
      <c r="L231" s="807"/>
      <c r="M231" s="807"/>
      <c r="N231" s="807" t="s">
        <v>1516</v>
      </c>
      <c r="O231" s="807" t="s">
        <v>1540</v>
      </c>
      <c r="P231" s="807" t="s">
        <v>1481</v>
      </c>
      <c r="Q231" s="808">
        <v>45268</v>
      </c>
    </row>
    <row r="232" spans="1:17" s="809" customFormat="1" x14ac:dyDescent="0.25">
      <c r="A232" s="811" t="s">
        <v>1534</v>
      </c>
      <c r="B232" s="806" t="s">
        <v>1545</v>
      </c>
      <c r="C232" s="806" t="s">
        <v>407</v>
      </c>
      <c r="D232" s="806" t="s">
        <v>1656</v>
      </c>
      <c r="E232" s="819" t="s">
        <v>1598</v>
      </c>
      <c r="F232" s="819"/>
      <c r="G232" s="807"/>
      <c r="H232" s="807"/>
      <c r="I232" s="807"/>
      <c r="J232" s="807"/>
      <c r="K232" s="807"/>
      <c r="L232" s="807"/>
      <c r="M232" s="807"/>
      <c r="N232" s="807" t="s">
        <v>1469</v>
      </c>
      <c r="O232" s="807" t="s">
        <v>1538</v>
      </c>
      <c r="P232" s="807" t="s">
        <v>1481</v>
      </c>
      <c r="Q232" s="808">
        <v>45268</v>
      </c>
    </row>
    <row r="233" spans="1:17" s="809" customFormat="1" x14ac:dyDescent="0.25">
      <c r="A233" s="811" t="s">
        <v>1534</v>
      </c>
      <c r="B233" s="806" t="s">
        <v>1545</v>
      </c>
      <c r="C233" s="806" t="s">
        <v>407</v>
      </c>
      <c r="D233" s="806" t="s">
        <v>1657</v>
      </c>
      <c r="E233" s="819" t="s">
        <v>1598</v>
      </c>
      <c r="F233" s="819"/>
      <c r="G233" s="807"/>
      <c r="H233" s="807"/>
      <c r="I233" s="807"/>
      <c r="J233" s="807"/>
      <c r="K233" s="807"/>
      <c r="L233" s="807"/>
      <c r="M233" s="807"/>
      <c r="N233" s="807" t="s">
        <v>1469</v>
      </c>
      <c r="O233" s="807" t="s">
        <v>1538</v>
      </c>
      <c r="P233" s="807" t="s">
        <v>1481</v>
      </c>
      <c r="Q233" s="808">
        <v>45268</v>
      </c>
    </row>
    <row r="234" spans="1:17" s="809" customFormat="1" x14ac:dyDescent="0.25">
      <c r="A234" s="811" t="s">
        <v>1534</v>
      </c>
      <c r="B234" s="806" t="s">
        <v>1545</v>
      </c>
      <c r="C234" s="806" t="s">
        <v>407</v>
      </c>
      <c r="D234" s="806" t="s">
        <v>1658</v>
      </c>
      <c r="E234" s="819" t="s">
        <v>1598</v>
      </c>
      <c r="F234" s="819"/>
      <c r="G234" s="807"/>
      <c r="H234" s="807"/>
      <c r="I234" s="807"/>
      <c r="J234" s="807"/>
      <c r="K234" s="807"/>
      <c r="L234" s="807"/>
      <c r="M234" s="807"/>
      <c r="N234" s="807" t="s">
        <v>1469</v>
      </c>
      <c r="O234" s="807" t="s">
        <v>1538</v>
      </c>
      <c r="P234" s="807" t="s">
        <v>1481</v>
      </c>
      <c r="Q234" s="808">
        <v>45268</v>
      </c>
    </row>
    <row r="235" spans="1:17" s="809" customFormat="1" x14ac:dyDescent="0.25">
      <c r="A235" s="811" t="s">
        <v>1534</v>
      </c>
      <c r="B235" s="806" t="s">
        <v>1545</v>
      </c>
      <c r="C235" s="806" t="s">
        <v>407</v>
      </c>
      <c r="D235" s="806" t="s">
        <v>1659</v>
      </c>
      <c r="E235" s="819" t="s">
        <v>1660</v>
      </c>
      <c r="F235" s="819"/>
      <c r="G235" s="807"/>
      <c r="H235" s="807"/>
      <c r="I235" s="807"/>
      <c r="J235" s="807"/>
      <c r="K235" s="807"/>
      <c r="L235" s="807"/>
      <c r="M235" s="807"/>
      <c r="N235" s="807" t="s">
        <v>1469</v>
      </c>
      <c r="O235" s="807" t="s">
        <v>1538</v>
      </c>
      <c r="P235" s="807" t="s">
        <v>1481</v>
      </c>
      <c r="Q235" s="808">
        <v>45268</v>
      </c>
    </row>
    <row r="236" spans="1:17" s="809" customFormat="1" x14ac:dyDescent="0.25">
      <c r="A236" s="811" t="s">
        <v>1534</v>
      </c>
      <c r="B236" s="806" t="s">
        <v>1545</v>
      </c>
      <c r="C236" s="806" t="s">
        <v>1661</v>
      </c>
      <c r="D236" s="806" t="s">
        <v>607</v>
      </c>
      <c r="E236" s="819" t="s">
        <v>1662</v>
      </c>
      <c r="F236" s="819"/>
      <c r="G236" s="807"/>
      <c r="H236" s="807"/>
      <c r="I236" s="807"/>
      <c r="J236" s="807"/>
      <c r="K236" s="807"/>
      <c r="L236" s="807"/>
      <c r="M236" s="807"/>
      <c r="N236" s="807" t="s">
        <v>1516</v>
      </c>
      <c r="O236" s="807" t="s">
        <v>1540</v>
      </c>
      <c r="P236" s="807" t="s">
        <v>1481</v>
      </c>
      <c r="Q236" s="808">
        <v>45266</v>
      </c>
    </row>
    <row r="237" spans="1:17" s="809" customFormat="1" x14ac:dyDescent="0.25">
      <c r="A237" s="811" t="s">
        <v>1534</v>
      </c>
      <c r="B237" s="806" t="s">
        <v>1545</v>
      </c>
      <c r="C237" s="806" t="s">
        <v>1661</v>
      </c>
      <c r="D237" s="806" t="s">
        <v>610</v>
      </c>
      <c r="E237" s="819" t="s">
        <v>1663</v>
      </c>
      <c r="F237" s="819"/>
      <c r="G237" s="807"/>
      <c r="H237" s="807"/>
      <c r="I237" s="807"/>
      <c r="J237" s="807"/>
      <c r="K237" s="807"/>
      <c r="L237" s="807"/>
      <c r="M237" s="807"/>
      <c r="N237" s="807" t="s">
        <v>1516</v>
      </c>
      <c r="O237" s="807" t="s">
        <v>1540</v>
      </c>
      <c r="P237" s="807" t="s">
        <v>1481</v>
      </c>
      <c r="Q237" s="808">
        <v>45266</v>
      </c>
    </row>
    <row r="238" spans="1:17" s="809" customFormat="1" x14ac:dyDescent="0.25">
      <c r="A238" s="811" t="s">
        <v>1534</v>
      </c>
      <c r="B238" s="806" t="s">
        <v>1545</v>
      </c>
      <c r="C238" s="806" t="s">
        <v>1661</v>
      </c>
      <c r="D238" s="806" t="s">
        <v>613</v>
      </c>
      <c r="E238" s="819" t="s">
        <v>1663</v>
      </c>
      <c r="F238" s="819"/>
      <c r="G238" s="807"/>
      <c r="H238" s="807"/>
      <c r="I238" s="807"/>
      <c r="J238" s="807"/>
      <c r="K238" s="807"/>
      <c r="L238" s="807"/>
      <c r="M238" s="807"/>
      <c r="N238" s="807" t="s">
        <v>1516</v>
      </c>
      <c r="O238" s="807" t="s">
        <v>1540</v>
      </c>
      <c r="P238" s="807" t="s">
        <v>1481</v>
      </c>
      <c r="Q238" s="808">
        <v>45266</v>
      </c>
    </row>
    <row r="239" spans="1:17" s="809" customFormat="1" x14ac:dyDescent="0.25">
      <c r="A239" s="811" t="s">
        <v>1534</v>
      </c>
      <c r="B239" s="806" t="s">
        <v>1545</v>
      </c>
      <c r="C239" s="806" t="s">
        <v>626</v>
      </c>
      <c r="D239" s="806" t="s">
        <v>362</v>
      </c>
      <c r="E239" s="819" t="s">
        <v>1664</v>
      </c>
      <c r="F239" s="819"/>
      <c r="G239" s="807"/>
      <c r="H239" s="807"/>
      <c r="I239" s="807"/>
      <c r="J239" s="807"/>
      <c r="K239" s="807"/>
      <c r="L239" s="807"/>
      <c r="M239" s="807"/>
      <c r="N239" s="807" t="s">
        <v>1471</v>
      </c>
      <c r="O239" s="807" t="s">
        <v>1633</v>
      </c>
      <c r="P239" s="807" t="s">
        <v>1481</v>
      </c>
      <c r="Q239" s="808">
        <v>45267</v>
      </c>
    </row>
    <row r="240" spans="1:17" s="809" customFormat="1" x14ac:dyDescent="0.25">
      <c r="A240" s="811" t="s">
        <v>1534</v>
      </c>
      <c r="B240" s="806" t="s">
        <v>1545</v>
      </c>
      <c r="C240" s="806" t="s">
        <v>626</v>
      </c>
      <c r="D240" s="806" t="s">
        <v>365</v>
      </c>
      <c r="E240" s="819" t="s">
        <v>1664</v>
      </c>
      <c r="F240" s="819"/>
      <c r="G240" s="807"/>
      <c r="H240" s="807"/>
      <c r="I240" s="807"/>
      <c r="J240" s="807"/>
      <c r="K240" s="807"/>
      <c r="L240" s="807"/>
      <c r="M240" s="807"/>
      <c r="N240" s="807" t="s">
        <v>1471</v>
      </c>
      <c r="O240" s="807" t="s">
        <v>1633</v>
      </c>
      <c r="P240" s="807" t="s">
        <v>1481</v>
      </c>
      <c r="Q240" s="808">
        <v>45267</v>
      </c>
    </row>
    <row r="241" spans="1:17" s="809" customFormat="1" x14ac:dyDescent="0.25">
      <c r="A241" s="811" t="s">
        <v>1534</v>
      </c>
      <c r="B241" s="806" t="s">
        <v>1545</v>
      </c>
      <c r="C241" s="806" t="s">
        <v>626</v>
      </c>
      <c r="D241" s="806" t="s">
        <v>368</v>
      </c>
      <c r="E241" s="819" t="s">
        <v>1664</v>
      </c>
      <c r="F241" s="819"/>
      <c r="G241" s="807"/>
      <c r="H241" s="807"/>
      <c r="I241" s="807"/>
      <c r="J241" s="807"/>
      <c r="K241" s="807"/>
      <c r="L241" s="807"/>
      <c r="M241" s="807"/>
      <c r="N241" s="807" t="s">
        <v>1471</v>
      </c>
      <c r="O241" s="807" t="s">
        <v>1633</v>
      </c>
      <c r="P241" s="807" t="s">
        <v>1481</v>
      </c>
      <c r="Q241" s="808">
        <v>45267</v>
      </c>
    </row>
    <row r="242" spans="1:17" s="809" customFormat="1" x14ac:dyDescent="0.25">
      <c r="A242" s="811" t="s">
        <v>1534</v>
      </c>
      <c r="B242" s="806" t="s">
        <v>1545</v>
      </c>
      <c r="C242" s="806" t="s">
        <v>626</v>
      </c>
      <c r="D242" s="806" t="s">
        <v>371</v>
      </c>
      <c r="E242" s="819" t="s">
        <v>1664</v>
      </c>
      <c r="F242" s="819"/>
      <c r="G242" s="807"/>
      <c r="H242" s="807"/>
      <c r="I242" s="807"/>
      <c r="J242" s="807"/>
      <c r="K242" s="807"/>
      <c r="L242" s="807"/>
      <c r="M242" s="807"/>
      <c r="N242" s="807" t="s">
        <v>1471</v>
      </c>
      <c r="O242" s="807" t="s">
        <v>1633</v>
      </c>
      <c r="P242" s="807" t="s">
        <v>1481</v>
      </c>
      <c r="Q242" s="808">
        <v>45267</v>
      </c>
    </row>
    <row r="243" spans="1:17" s="809" customFormat="1" x14ac:dyDescent="0.25">
      <c r="A243" s="811" t="s">
        <v>1534</v>
      </c>
      <c r="B243" s="806" t="s">
        <v>1545</v>
      </c>
      <c r="C243" s="806" t="s">
        <v>626</v>
      </c>
      <c r="D243" s="806" t="s">
        <v>2346</v>
      </c>
      <c r="E243" s="819" t="s">
        <v>1664</v>
      </c>
      <c r="F243" s="819"/>
      <c r="G243" s="807"/>
      <c r="H243" s="807"/>
      <c r="I243" s="807"/>
      <c r="J243" s="807"/>
      <c r="K243" s="807"/>
      <c r="L243" s="807"/>
      <c r="M243" s="807"/>
      <c r="N243" s="807" t="s">
        <v>1471</v>
      </c>
      <c r="O243" s="807" t="s">
        <v>1633</v>
      </c>
      <c r="P243" s="807" t="s">
        <v>1481</v>
      </c>
      <c r="Q243" s="808">
        <v>45267</v>
      </c>
    </row>
    <row r="244" spans="1:17" s="809" customFormat="1" ht="15.75" customHeight="1" x14ac:dyDescent="0.25">
      <c r="A244" s="811" t="s">
        <v>1534</v>
      </c>
      <c r="B244" s="806" t="s">
        <v>1545</v>
      </c>
      <c r="C244" s="806" t="s">
        <v>626</v>
      </c>
      <c r="D244" s="806" t="s">
        <v>1356</v>
      </c>
      <c r="E244" s="819" t="s">
        <v>1664</v>
      </c>
      <c r="F244" s="819"/>
      <c r="G244" s="807"/>
      <c r="H244" s="807"/>
      <c r="I244" s="807"/>
      <c r="J244" s="807"/>
      <c r="K244" s="807"/>
      <c r="L244" s="807" t="s">
        <v>1459</v>
      </c>
      <c r="M244" s="807" t="s">
        <v>1665</v>
      </c>
      <c r="N244" s="807"/>
      <c r="O244" s="807"/>
      <c r="P244" s="807" t="s">
        <v>1481</v>
      </c>
      <c r="Q244" s="808">
        <v>45267</v>
      </c>
    </row>
    <row r="245" spans="1:17" s="809" customFormat="1" x14ac:dyDescent="0.25">
      <c r="A245" s="811" t="s">
        <v>1534</v>
      </c>
      <c r="B245" s="806" t="s">
        <v>1545</v>
      </c>
      <c r="C245" s="806" t="s">
        <v>417</v>
      </c>
      <c r="D245" s="806" t="s">
        <v>1666</v>
      </c>
      <c r="E245" s="819" t="s">
        <v>1613</v>
      </c>
      <c r="F245" s="819"/>
      <c r="G245" s="807"/>
      <c r="H245" s="807"/>
      <c r="I245" s="807"/>
      <c r="J245" s="807"/>
      <c r="K245" s="807"/>
      <c r="L245" s="807"/>
      <c r="M245" s="807"/>
      <c r="N245" s="807" t="s">
        <v>1466</v>
      </c>
      <c r="O245" s="807" t="s">
        <v>1539</v>
      </c>
      <c r="P245" s="807" t="s">
        <v>1481</v>
      </c>
      <c r="Q245" s="808">
        <v>45267</v>
      </c>
    </row>
    <row r="246" spans="1:17" s="809" customFormat="1" x14ac:dyDescent="0.25">
      <c r="A246" s="811" t="s">
        <v>1534</v>
      </c>
      <c r="B246" s="806" t="s">
        <v>1545</v>
      </c>
      <c r="C246" s="806" t="s">
        <v>417</v>
      </c>
      <c r="D246" s="806" t="s">
        <v>1667</v>
      </c>
      <c r="E246" s="819" t="s">
        <v>1557</v>
      </c>
      <c r="F246" s="819"/>
      <c r="G246" s="807"/>
      <c r="H246" s="807"/>
      <c r="I246" s="807"/>
      <c r="J246" s="807"/>
      <c r="K246" s="807"/>
      <c r="L246" s="807"/>
      <c r="M246" s="807"/>
      <c r="N246" s="807" t="s">
        <v>1466</v>
      </c>
      <c r="O246" s="807" t="s">
        <v>1539</v>
      </c>
      <c r="P246" s="807" t="s">
        <v>1481</v>
      </c>
      <c r="Q246" s="808">
        <v>45267</v>
      </c>
    </row>
    <row r="247" spans="1:17" s="809" customFormat="1" x14ac:dyDescent="0.25">
      <c r="A247" s="811" t="s">
        <v>1534</v>
      </c>
      <c r="B247" s="806" t="s">
        <v>1545</v>
      </c>
      <c r="C247" s="806" t="s">
        <v>428</v>
      </c>
      <c r="D247" s="806" t="s">
        <v>1668</v>
      </c>
      <c r="E247" s="819" t="s">
        <v>1566</v>
      </c>
      <c r="F247" s="819"/>
      <c r="G247" s="807"/>
      <c r="H247" s="807"/>
      <c r="I247" s="807"/>
      <c r="J247" s="807"/>
      <c r="K247" s="807"/>
      <c r="L247" s="807"/>
      <c r="M247" s="807"/>
      <c r="N247" s="807" t="s">
        <v>1516</v>
      </c>
      <c r="O247" s="807" t="s">
        <v>1540</v>
      </c>
      <c r="P247" s="807" t="s">
        <v>1481</v>
      </c>
      <c r="Q247" s="808">
        <v>45268</v>
      </c>
    </row>
    <row r="248" spans="1:17" s="809" customFormat="1" x14ac:dyDescent="0.25">
      <c r="A248" s="811" t="s">
        <v>1534</v>
      </c>
      <c r="B248" s="806" t="s">
        <v>1545</v>
      </c>
      <c r="C248" s="806" t="s">
        <v>440</v>
      </c>
      <c r="D248" s="806" t="s">
        <v>1408</v>
      </c>
      <c r="E248" s="819" t="s">
        <v>1669</v>
      </c>
      <c r="F248" s="819"/>
      <c r="G248" s="807"/>
      <c r="H248" s="807"/>
      <c r="I248" s="807"/>
      <c r="J248" s="807"/>
      <c r="K248" s="807"/>
      <c r="L248" s="807"/>
      <c r="M248" s="807"/>
      <c r="N248" s="807" t="s">
        <v>1469</v>
      </c>
      <c r="O248" s="807" t="s">
        <v>1538</v>
      </c>
      <c r="P248" s="807" t="s">
        <v>1481</v>
      </c>
      <c r="Q248" s="808">
        <v>45266</v>
      </c>
    </row>
    <row r="249" spans="1:17" s="809" customFormat="1" x14ac:dyDescent="0.25">
      <c r="A249" s="811" t="s">
        <v>1534</v>
      </c>
      <c r="B249" s="806" t="s">
        <v>1545</v>
      </c>
      <c r="C249" s="806" t="s">
        <v>440</v>
      </c>
      <c r="D249" s="806" t="s">
        <v>441</v>
      </c>
      <c r="E249" s="819" t="s">
        <v>1670</v>
      </c>
      <c r="F249" s="819"/>
      <c r="G249" s="807"/>
      <c r="H249" s="807"/>
      <c r="I249" s="807"/>
      <c r="J249" s="807"/>
      <c r="K249" s="807"/>
      <c r="L249" s="807"/>
      <c r="M249" s="807"/>
      <c r="N249" s="807" t="s">
        <v>1469</v>
      </c>
      <c r="O249" s="807" t="s">
        <v>1538</v>
      </c>
      <c r="P249" s="807" t="s">
        <v>1481</v>
      </c>
      <c r="Q249" s="808">
        <v>45266</v>
      </c>
    </row>
    <row r="250" spans="1:17" s="809" customFormat="1" x14ac:dyDescent="0.25">
      <c r="A250" s="811" t="s">
        <v>1534</v>
      </c>
      <c r="B250" s="806" t="s">
        <v>1545</v>
      </c>
      <c r="C250" s="806" t="s">
        <v>440</v>
      </c>
      <c r="D250" s="806" t="s">
        <v>2269</v>
      </c>
      <c r="E250" s="819" t="s">
        <v>2384</v>
      </c>
      <c r="F250" s="819"/>
      <c r="G250" s="807"/>
      <c r="H250" s="807"/>
      <c r="I250" s="807"/>
      <c r="J250" s="807"/>
      <c r="K250" s="807"/>
      <c r="L250" s="807"/>
      <c r="M250" s="807"/>
      <c r="N250" s="807" t="s">
        <v>1469</v>
      </c>
      <c r="O250" s="807" t="s">
        <v>1538</v>
      </c>
      <c r="P250" s="807" t="s">
        <v>1481</v>
      </c>
      <c r="Q250" s="808">
        <v>45211</v>
      </c>
    </row>
    <row r="251" spans="1:17" s="809" customFormat="1" x14ac:dyDescent="0.25">
      <c r="A251" s="811" t="s">
        <v>1534</v>
      </c>
      <c r="B251" s="806" t="s">
        <v>1545</v>
      </c>
      <c r="C251" s="806" t="s">
        <v>440</v>
      </c>
      <c r="D251" s="806" t="s">
        <v>2269</v>
      </c>
      <c r="E251" s="819" t="s">
        <v>2384</v>
      </c>
      <c r="F251" s="819"/>
      <c r="G251" s="807"/>
      <c r="H251" s="807"/>
      <c r="I251" s="807"/>
      <c r="J251" s="807"/>
      <c r="K251" s="807"/>
      <c r="L251" s="807"/>
      <c r="M251" s="807"/>
      <c r="N251" s="807" t="s">
        <v>1469</v>
      </c>
      <c r="O251" s="807" t="s">
        <v>1538</v>
      </c>
      <c r="P251" s="807" t="s">
        <v>1481</v>
      </c>
      <c r="Q251" s="808">
        <v>45266</v>
      </c>
    </row>
    <row r="252" spans="1:17" s="809" customFormat="1" x14ac:dyDescent="0.25">
      <c r="A252" s="811" t="s">
        <v>1534</v>
      </c>
      <c r="B252" s="806" t="s">
        <v>1545</v>
      </c>
      <c r="C252" s="806" t="s">
        <v>440</v>
      </c>
      <c r="D252" s="806" t="s">
        <v>2272</v>
      </c>
      <c r="E252" s="819" t="s">
        <v>2385</v>
      </c>
      <c r="F252" s="819"/>
      <c r="G252" s="807"/>
      <c r="H252" s="807"/>
      <c r="I252" s="807"/>
      <c r="J252" s="807"/>
      <c r="K252" s="807"/>
      <c r="L252" s="807"/>
      <c r="M252" s="807"/>
      <c r="N252" s="807" t="s">
        <v>1469</v>
      </c>
      <c r="O252" s="807" t="s">
        <v>1538</v>
      </c>
      <c r="P252" s="807" t="s">
        <v>1481</v>
      </c>
      <c r="Q252" s="808">
        <v>45211</v>
      </c>
    </row>
    <row r="253" spans="1:17" s="809" customFormat="1" x14ac:dyDescent="0.25">
      <c r="A253" s="811" t="s">
        <v>1534</v>
      </c>
      <c r="B253" s="806" t="s">
        <v>1545</v>
      </c>
      <c r="C253" s="806" t="s">
        <v>440</v>
      </c>
      <c r="D253" s="806" t="s">
        <v>2272</v>
      </c>
      <c r="E253" s="819" t="s">
        <v>2385</v>
      </c>
      <c r="F253" s="819"/>
      <c r="G253" s="807"/>
      <c r="H253" s="807"/>
      <c r="I253" s="807"/>
      <c r="J253" s="807"/>
      <c r="K253" s="807"/>
      <c r="L253" s="807"/>
      <c r="M253" s="807"/>
      <c r="N253" s="807" t="s">
        <v>1469</v>
      </c>
      <c r="O253" s="807" t="s">
        <v>1538</v>
      </c>
      <c r="P253" s="807" t="s">
        <v>1481</v>
      </c>
      <c r="Q253" s="808">
        <v>45266</v>
      </c>
    </row>
    <row r="254" spans="1:17" s="809" customFormat="1" x14ac:dyDescent="0.25">
      <c r="A254" s="811" t="s">
        <v>1534</v>
      </c>
      <c r="B254" s="806" t="s">
        <v>1545</v>
      </c>
      <c r="C254" s="806" t="s">
        <v>447</v>
      </c>
      <c r="D254" s="806" t="s">
        <v>1671</v>
      </c>
      <c r="E254" s="819" t="s">
        <v>1672</v>
      </c>
      <c r="F254" s="819"/>
      <c r="G254" s="807"/>
      <c r="H254" s="807"/>
      <c r="I254" s="807"/>
      <c r="J254" s="807"/>
      <c r="K254" s="807"/>
      <c r="L254" s="807"/>
      <c r="M254" s="807"/>
      <c r="N254" s="807" t="s">
        <v>1471</v>
      </c>
      <c r="O254" s="807" t="s">
        <v>1633</v>
      </c>
      <c r="P254" s="807" t="s">
        <v>1481</v>
      </c>
      <c r="Q254" s="808">
        <v>45267</v>
      </c>
    </row>
    <row r="255" spans="1:17" s="809" customFormat="1" x14ac:dyDescent="0.25">
      <c r="A255" s="811" t="s">
        <v>1534</v>
      </c>
      <c r="B255" s="806" t="s">
        <v>1545</v>
      </c>
      <c r="C255" s="806" t="s">
        <v>447</v>
      </c>
      <c r="D255" s="806" t="s">
        <v>450</v>
      </c>
      <c r="E255" s="819" t="s">
        <v>1672</v>
      </c>
      <c r="F255" s="819"/>
      <c r="G255" s="807"/>
      <c r="H255" s="807"/>
      <c r="I255" s="807"/>
      <c r="J255" s="807"/>
      <c r="K255" s="807"/>
      <c r="L255" s="807"/>
      <c r="M255" s="807"/>
      <c r="N255" s="807" t="s">
        <v>1471</v>
      </c>
      <c r="O255" s="807" t="s">
        <v>1633</v>
      </c>
      <c r="P255" s="807" t="s">
        <v>1481</v>
      </c>
      <c r="Q255" s="808">
        <v>45267</v>
      </c>
    </row>
    <row r="256" spans="1:17" s="809" customFormat="1" x14ac:dyDescent="0.25">
      <c r="A256" s="811" t="s">
        <v>1534</v>
      </c>
      <c r="B256" s="806" t="s">
        <v>1545</v>
      </c>
      <c r="C256" s="806" t="s">
        <v>447</v>
      </c>
      <c r="D256" s="806" t="s">
        <v>2386</v>
      </c>
      <c r="E256" s="819" t="s">
        <v>1560</v>
      </c>
      <c r="F256" s="819"/>
      <c r="G256" s="807"/>
      <c r="H256" s="807"/>
      <c r="I256" s="807"/>
      <c r="J256" s="807"/>
      <c r="K256" s="807"/>
      <c r="L256" s="807"/>
      <c r="M256" s="807"/>
      <c r="N256" s="807" t="s">
        <v>1471</v>
      </c>
      <c r="O256" s="807" t="s">
        <v>1633</v>
      </c>
      <c r="P256" s="807" t="s">
        <v>1481</v>
      </c>
      <c r="Q256" s="808">
        <v>45267</v>
      </c>
    </row>
    <row r="257" spans="1:17" s="809" customFormat="1" x14ac:dyDescent="0.25">
      <c r="A257" s="811" t="s">
        <v>1534</v>
      </c>
      <c r="B257" s="806" t="s">
        <v>1545</v>
      </c>
      <c r="C257" s="806" t="s">
        <v>1673</v>
      </c>
      <c r="D257" s="806" t="s">
        <v>1675</v>
      </c>
      <c r="E257" s="819" t="s">
        <v>1674</v>
      </c>
      <c r="F257" s="819"/>
      <c r="G257" s="807"/>
      <c r="H257" s="807"/>
      <c r="I257" s="807"/>
      <c r="J257" s="807"/>
      <c r="K257" s="807"/>
      <c r="L257" s="807"/>
      <c r="M257" s="807"/>
      <c r="N257" s="807" t="s">
        <v>1469</v>
      </c>
      <c r="O257" s="807" t="s">
        <v>1538</v>
      </c>
      <c r="P257" s="807" t="s">
        <v>1481</v>
      </c>
      <c r="Q257" s="808">
        <v>45268</v>
      </c>
    </row>
    <row r="258" spans="1:17" s="809" customFormat="1" x14ac:dyDescent="0.25">
      <c r="A258" s="811" t="s">
        <v>1534</v>
      </c>
      <c r="B258" s="806" t="s">
        <v>1545</v>
      </c>
      <c r="C258" s="806" t="s">
        <v>1673</v>
      </c>
      <c r="D258" s="806" t="s">
        <v>1676</v>
      </c>
      <c r="E258" s="819" t="s">
        <v>1674</v>
      </c>
      <c r="F258" s="819"/>
      <c r="G258" s="807"/>
      <c r="H258" s="807"/>
      <c r="I258" s="807"/>
      <c r="J258" s="807"/>
      <c r="K258" s="807"/>
      <c r="L258" s="807"/>
      <c r="M258" s="807"/>
      <c r="N258" s="807" t="s">
        <v>1469</v>
      </c>
      <c r="O258" s="807" t="s">
        <v>1538</v>
      </c>
      <c r="P258" s="807" t="s">
        <v>1481</v>
      </c>
      <c r="Q258" s="808">
        <v>45268</v>
      </c>
    </row>
    <row r="259" spans="1:17" s="809" customFormat="1" x14ac:dyDescent="0.25">
      <c r="A259" s="811" t="s">
        <v>1534</v>
      </c>
      <c r="B259" s="806" t="s">
        <v>1545</v>
      </c>
      <c r="C259" s="806" t="s">
        <v>1673</v>
      </c>
      <c r="D259" s="806" t="s">
        <v>537</v>
      </c>
      <c r="E259" s="819" t="s">
        <v>1677</v>
      </c>
      <c r="F259" s="819"/>
      <c r="G259" s="807"/>
      <c r="H259" s="807"/>
      <c r="I259" s="807"/>
      <c r="J259" s="807"/>
      <c r="K259" s="807"/>
      <c r="L259" s="807"/>
      <c r="M259" s="807"/>
      <c r="N259" s="807" t="s">
        <v>1469</v>
      </c>
      <c r="O259" s="807" t="s">
        <v>1538</v>
      </c>
      <c r="P259" s="807" t="s">
        <v>1481</v>
      </c>
      <c r="Q259" s="808">
        <v>45268</v>
      </c>
    </row>
    <row r="260" spans="1:17" s="809" customFormat="1" x14ac:dyDescent="0.25">
      <c r="A260" s="811" t="s">
        <v>1534</v>
      </c>
      <c r="B260" s="806" t="s">
        <v>1545</v>
      </c>
      <c r="C260" s="806" t="s">
        <v>1673</v>
      </c>
      <c r="D260" s="806" t="s">
        <v>540</v>
      </c>
      <c r="E260" s="819" t="s">
        <v>1678</v>
      </c>
      <c r="F260" s="819"/>
      <c r="G260" s="807"/>
      <c r="H260" s="807"/>
      <c r="I260" s="807"/>
      <c r="J260" s="807"/>
      <c r="K260" s="807"/>
      <c r="L260" s="807"/>
      <c r="M260" s="807"/>
      <c r="N260" s="807" t="s">
        <v>1469</v>
      </c>
      <c r="O260" s="807" t="s">
        <v>1538</v>
      </c>
      <c r="P260" s="807" t="s">
        <v>1481</v>
      </c>
      <c r="Q260" s="808">
        <v>45268</v>
      </c>
    </row>
    <row r="261" spans="1:17" s="809" customFormat="1" x14ac:dyDescent="0.25">
      <c r="A261" s="811" t="s">
        <v>1534</v>
      </c>
      <c r="B261" s="806" t="s">
        <v>1545</v>
      </c>
      <c r="C261" s="806" t="s">
        <v>1673</v>
      </c>
      <c r="D261" s="806" t="s">
        <v>543</v>
      </c>
      <c r="E261" s="819" t="s">
        <v>1679</v>
      </c>
      <c r="F261" s="819"/>
      <c r="G261" s="807"/>
      <c r="H261" s="807"/>
      <c r="I261" s="807"/>
      <c r="J261" s="807"/>
      <c r="K261" s="807"/>
      <c r="L261" s="807"/>
      <c r="M261" s="807"/>
      <c r="N261" s="807" t="s">
        <v>1469</v>
      </c>
      <c r="O261" s="807" t="s">
        <v>1538</v>
      </c>
      <c r="P261" s="807" t="s">
        <v>1481</v>
      </c>
      <c r="Q261" s="808">
        <v>45268</v>
      </c>
    </row>
    <row r="262" spans="1:17" s="809" customFormat="1" x14ac:dyDescent="0.25">
      <c r="A262" s="811" t="s">
        <v>1534</v>
      </c>
      <c r="B262" s="806" t="s">
        <v>1545</v>
      </c>
      <c r="C262" s="806" t="s">
        <v>546</v>
      </c>
      <c r="D262" s="806" t="s">
        <v>1680</v>
      </c>
      <c r="E262" s="819" t="s">
        <v>1594</v>
      </c>
      <c r="F262" s="819"/>
      <c r="G262" s="807"/>
      <c r="H262" s="807"/>
      <c r="I262" s="807"/>
      <c r="J262" s="807"/>
      <c r="K262" s="807"/>
      <c r="L262" s="807"/>
      <c r="M262" s="807"/>
      <c r="N262" s="807" t="s">
        <v>1466</v>
      </c>
      <c r="O262" s="807" t="s">
        <v>1539</v>
      </c>
      <c r="P262" s="807" t="s">
        <v>1481</v>
      </c>
      <c r="Q262" s="808">
        <v>45268</v>
      </c>
    </row>
    <row r="263" spans="1:17" s="809" customFormat="1" x14ac:dyDescent="0.25">
      <c r="A263" s="811" t="s">
        <v>1534</v>
      </c>
      <c r="B263" s="806" t="s">
        <v>1545</v>
      </c>
      <c r="C263" s="806" t="s">
        <v>549</v>
      </c>
      <c r="D263" s="806" t="s">
        <v>1681</v>
      </c>
      <c r="E263" s="819" t="s">
        <v>1682</v>
      </c>
      <c r="F263" s="819"/>
      <c r="G263" s="807"/>
      <c r="H263" s="807"/>
      <c r="I263" s="807"/>
      <c r="J263" s="807"/>
      <c r="K263" s="807"/>
      <c r="L263" s="807"/>
      <c r="M263" s="807"/>
      <c r="N263" s="807" t="s">
        <v>1469</v>
      </c>
      <c r="O263" s="807" t="s">
        <v>1538</v>
      </c>
      <c r="P263" s="807" t="s">
        <v>1481</v>
      </c>
      <c r="Q263" s="808">
        <v>45266</v>
      </c>
    </row>
    <row r="264" spans="1:17" s="809" customFormat="1" x14ac:dyDescent="0.25">
      <c r="A264" s="811" t="s">
        <v>1534</v>
      </c>
      <c r="B264" s="806" t="s">
        <v>1545</v>
      </c>
      <c r="C264" s="806" t="s">
        <v>549</v>
      </c>
      <c r="D264" s="806" t="s">
        <v>1683</v>
      </c>
      <c r="E264" s="819" t="s">
        <v>1684</v>
      </c>
      <c r="F264" s="819"/>
      <c r="G264" s="807"/>
      <c r="H264" s="807"/>
      <c r="I264" s="807"/>
      <c r="J264" s="807"/>
      <c r="K264" s="807"/>
      <c r="L264" s="807"/>
      <c r="M264" s="807"/>
      <c r="N264" s="807" t="s">
        <v>1469</v>
      </c>
      <c r="O264" s="807" t="s">
        <v>1538</v>
      </c>
      <c r="P264" s="807" t="s">
        <v>1481</v>
      </c>
      <c r="Q264" s="808">
        <v>45266</v>
      </c>
    </row>
    <row r="265" spans="1:17" s="809" customFormat="1" x14ac:dyDescent="0.25">
      <c r="A265" s="811" t="s">
        <v>1534</v>
      </c>
      <c r="B265" s="806" t="s">
        <v>1545</v>
      </c>
      <c r="C265" s="806" t="s">
        <v>549</v>
      </c>
      <c r="D265" s="806" t="s">
        <v>1685</v>
      </c>
      <c r="E265" s="819" t="s">
        <v>1686</v>
      </c>
      <c r="F265" s="819"/>
      <c r="G265" s="807"/>
      <c r="H265" s="807"/>
      <c r="I265" s="807"/>
      <c r="J265" s="807"/>
      <c r="K265" s="807"/>
      <c r="L265" s="807"/>
      <c r="M265" s="807"/>
      <c r="N265" s="807" t="s">
        <v>1469</v>
      </c>
      <c r="O265" s="807" t="s">
        <v>1538</v>
      </c>
      <c r="P265" s="807" t="s">
        <v>1481</v>
      </c>
      <c r="Q265" s="808">
        <v>45266</v>
      </c>
    </row>
    <row r="266" spans="1:17" s="809" customFormat="1" x14ac:dyDescent="0.25">
      <c r="A266" s="811" t="s">
        <v>1534</v>
      </c>
      <c r="B266" s="806" t="s">
        <v>1545</v>
      </c>
      <c r="C266" s="806" t="s">
        <v>549</v>
      </c>
      <c r="D266" s="806" t="s">
        <v>1687</v>
      </c>
      <c r="E266" s="819" t="s">
        <v>1688</v>
      </c>
      <c r="F266" s="819"/>
      <c r="G266" s="807"/>
      <c r="H266" s="807"/>
      <c r="I266" s="807"/>
      <c r="J266" s="807"/>
      <c r="K266" s="807"/>
      <c r="L266" s="807"/>
      <c r="M266" s="807"/>
      <c r="N266" s="807" t="s">
        <v>1469</v>
      </c>
      <c r="O266" s="807" t="s">
        <v>1538</v>
      </c>
      <c r="P266" s="807" t="s">
        <v>1481</v>
      </c>
      <c r="Q266" s="808">
        <v>45266</v>
      </c>
    </row>
    <row r="267" spans="1:17" s="809" customFormat="1" ht="15" customHeight="1" x14ac:dyDescent="0.25">
      <c r="A267" s="811" t="s">
        <v>1534</v>
      </c>
      <c r="B267" s="806" t="s">
        <v>1545</v>
      </c>
      <c r="C267" s="806" t="s">
        <v>549</v>
      </c>
      <c r="D267" s="806" t="s">
        <v>1689</v>
      </c>
      <c r="E267" s="819" t="s">
        <v>1669</v>
      </c>
      <c r="F267" s="819"/>
      <c r="G267" s="807"/>
      <c r="H267" s="807"/>
      <c r="I267" s="807"/>
      <c r="J267" s="807"/>
      <c r="K267" s="807"/>
      <c r="L267" s="807"/>
      <c r="M267" s="807"/>
      <c r="N267" s="807" t="s">
        <v>1469</v>
      </c>
      <c r="O267" s="807" t="s">
        <v>1538</v>
      </c>
      <c r="P267" s="807" t="s">
        <v>1481</v>
      </c>
      <c r="Q267" s="808">
        <v>45266</v>
      </c>
    </row>
    <row r="268" spans="1:17" s="809" customFormat="1" ht="15" customHeight="1" x14ac:dyDescent="0.25">
      <c r="A268" s="811" t="s">
        <v>1534</v>
      </c>
      <c r="B268" s="806" t="s">
        <v>1545</v>
      </c>
      <c r="C268" s="806" t="s">
        <v>549</v>
      </c>
      <c r="D268" s="806" t="s">
        <v>1690</v>
      </c>
      <c r="E268" s="819" t="s">
        <v>1691</v>
      </c>
      <c r="F268" s="819"/>
      <c r="G268" s="807"/>
      <c r="H268" s="807"/>
      <c r="I268" s="807"/>
      <c r="J268" s="807"/>
      <c r="K268" s="807"/>
      <c r="L268" s="807"/>
      <c r="M268" s="807"/>
      <c r="N268" s="807" t="s">
        <v>1469</v>
      </c>
      <c r="O268" s="807" t="s">
        <v>1538</v>
      </c>
      <c r="P268" s="807" t="s">
        <v>1481</v>
      </c>
      <c r="Q268" s="808">
        <v>45266</v>
      </c>
    </row>
    <row r="269" spans="1:17" s="809" customFormat="1" ht="15" customHeight="1" x14ac:dyDescent="0.25">
      <c r="A269" s="811" t="s">
        <v>1534</v>
      </c>
      <c r="B269" s="806" t="s">
        <v>1545</v>
      </c>
      <c r="C269" s="806" t="s">
        <v>549</v>
      </c>
      <c r="D269" s="806" t="s">
        <v>562</v>
      </c>
      <c r="E269" s="819" t="s">
        <v>1692</v>
      </c>
      <c r="F269" s="819"/>
      <c r="G269" s="807"/>
      <c r="H269" s="807"/>
      <c r="I269" s="807"/>
      <c r="J269" s="807"/>
      <c r="K269" s="807"/>
      <c r="L269" s="807"/>
      <c r="M269" s="807"/>
      <c r="N269" s="807" t="s">
        <v>1469</v>
      </c>
      <c r="O269" s="807" t="s">
        <v>1538</v>
      </c>
      <c r="P269" s="807" t="s">
        <v>1481</v>
      </c>
      <c r="Q269" s="808">
        <v>45266</v>
      </c>
    </row>
    <row r="270" spans="1:17" s="809" customFormat="1" ht="15" customHeight="1" x14ac:dyDescent="0.25">
      <c r="A270" s="811" t="s">
        <v>1534</v>
      </c>
      <c r="B270" s="806" t="s">
        <v>1545</v>
      </c>
      <c r="C270" s="806" t="s">
        <v>1270</v>
      </c>
      <c r="D270" s="806" t="s">
        <v>455</v>
      </c>
      <c r="E270" s="819" t="s">
        <v>1598</v>
      </c>
      <c r="F270" s="819"/>
      <c r="G270" s="807"/>
      <c r="H270" s="807"/>
      <c r="I270" s="807"/>
      <c r="J270" s="807"/>
      <c r="K270" s="807"/>
      <c r="L270" s="807"/>
      <c r="M270" s="807"/>
      <c r="N270" s="807" t="s">
        <v>1466</v>
      </c>
      <c r="O270" s="807" t="s">
        <v>1539</v>
      </c>
      <c r="P270" s="807" t="s">
        <v>1481</v>
      </c>
      <c r="Q270" s="808">
        <v>45267</v>
      </c>
    </row>
    <row r="271" spans="1:17" s="809" customFormat="1" ht="15" customHeight="1" x14ac:dyDescent="0.25">
      <c r="A271" s="811" t="s">
        <v>1534</v>
      </c>
      <c r="B271" s="806" t="s">
        <v>1545</v>
      </c>
      <c r="C271" s="806" t="s">
        <v>1270</v>
      </c>
      <c r="D271" s="806" t="s">
        <v>458</v>
      </c>
      <c r="E271" s="819" t="s">
        <v>1693</v>
      </c>
      <c r="F271" s="819"/>
      <c r="G271" s="807"/>
      <c r="H271" s="807"/>
      <c r="I271" s="807"/>
      <c r="J271" s="807"/>
      <c r="K271" s="807"/>
      <c r="L271" s="807"/>
      <c r="M271" s="807"/>
      <c r="N271" s="807" t="s">
        <v>1466</v>
      </c>
      <c r="O271" s="807" t="s">
        <v>1539</v>
      </c>
      <c r="P271" s="807" t="s">
        <v>1481</v>
      </c>
      <c r="Q271" s="808">
        <v>45267</v>
      </c>
    </row>
    <row r="272" spans="1:17" s="809" customFormat="1" ht="15" customHeight="1" x14ac:dyDescent="0.25">
      <c r="A272" s="811" t="s">
        <v>1534</v>
      </c>
      <c r="B272" s="806" t="s">
        <v>1545</v>
      </c>
      <c r="C272" s="806" t="s">
        <v>1618</v>
      </c>
      <c r="D272" s="806" t="s">
        <v>1619</v>
      </c>
      <c r="E272" s="819" t="s">
        <v>1620</v>
      </c>
      <c r="F272" s="819"/>
      <c r="G272" s="807"/>
      <c r="H272" s="807"/>
      <c r="I272" s="807"/>
      <c r="J272" s="807"/>
      <c r="K272" s="807"/>
      <c r="L272" s="807"/>
      <c r="M272" s="807"/>
      <c r="N272" s="807" t="s">
        <v>1516</v>
      </c>
      <c r="O272" s="807" t="s">
        <v>1540</v>
      </c>
      <c r="P272" s="807" t="s">
        <v>1481</v>
      </c>
      <c r="Q272" s="808">
        <v>45268</v>
      </c>
    </row>
    <row r="273" spans="1:17" s="809" customFormat="1" ht="15" customHeight="1" x14ac:dyDescent="0.25">
      <c r="A273" s="811" t="s">
        <v>1534</v>
      </c>
      <c r="B273" s="806" t="s">
        <v>1545</v>
      </c>
      <c r="C273" s="806" t="s">
        <v>1618</v>
      </c>
      <c r="D273" s="806" t="s">
        <v>1694</v>
      </c>
      <c r="E273" s="819" t="s">
        <v>1562</v>
      </c>
      <c r="F273" s="819"/>
      <c r="G273" s="807"/>
      <c r="H273" s="807"/>
      <c r="I273" s="807"/>
      <c r="J273" s="807"/>
      <c r="K273" s="807"/>
      <c r="L273" s="807"/>
      <c r="M273" s="807"/>
      <c r="N273" s="807" t="s">
        <v>1516</v>
      </c>
      <c r="O273" s="807" t="s">
        <v>1540</v>
      </c>
      <c r="P273" s="807" t="s">
        <v>1481</v>
      </c>
      <c r="Q273" s="808">
        <v>45268</v>
      </c>
    </row>
    <row r="274" spans="1:17" s="809" customFormat="1" ht="15" customHeight="1" x14ac:dyDescent="0.25">
      <c r="A274" s="811" t="s">
        <v>1534</v>
      </c>
      <c r="B274" s="806" t="s">
        <v>1545</v>
      </c>
      <c r="C274" s="806" t="s">
        <v>1618</v>
      </c>
      <c r="D274" s="806" t="s">
        <v>1695</v>
      </c>
      <c r="E274" s="819" t="s">
        <v>1696</v>
      </c>
      <c r="F274" s="819"/>
      <c r="G274" s="807"/>
      <c r="H274" s="807"/>
      <c r="I274" s="807"/>
      <c r="J274" s="807"/>
      <c r="K274" s="807"/>
      <c r="L274" s="807"/>
      <c r="M274" s="807"/>
      <c r="N274" s="807" t="s">
        <v>1516</v>
      </c>
      <c r="O274" s="807" t="s">
        <v>1540</v>
      </c>
      <c r="P274" s="807" t="s">
        <v>1481</v>
      </c>
      <c r="Q274" s="808">
        <v>45268</v>
      </c>
    </row>
    <row r="275" spans="1:17" s="809" customFormat="1" ht="15" customHeight="1" x14ac:dyDescent="0.25">
      <c r="A275" s="811" t="s">
        <v>1534</v>
      </c>
      <c r="B275" s="806" t="s">
        <v>1545</v>
      </c>
      <c r="C275" s="806" t="s">
        <v>1618</v>
      </c>
      <c r="D275" s="806" t="s">
        <v>1697</v>
      </c>
      <c r="E275" s="819" t="s">
        <v>1693</v>
      </c>
      <c r="F275" s="819"/>
      <c r="G275" s="807"/>
      <c r="H275" s="807"/>
      <c r="I275" s="807"/>
      <c r="J275" s="807"/>
      <c r="K275" s="807"/>
      <c r="L275" s="807"/>
      <c r="M275" s="807"/>
      <c r="N275" s="807" t="s">
        <v>1516</v>
      </c>
      <c r="O275" s="807" t="s">
        <v>1540</v>
      </c>
      <c r="P275" s="807" t="s">
        <v>1481</v>
      </c>
      <c r="Q275" s="808">
        <v>45268</v>
      </c>
    </row>
    <row r="276" spans="1:17" s="809" customFormat="1" ht="15" customHeight="1" x14ac:dyDescent="0.25">
      <c r="A276" s="811" t="s">
        <v>1534</v>
      </c>
      <c r="B276" s="806" t="s">
        <v>1545</v>
      </c>
      <c r="C276" s="806" t="s">
        <v>1618</v>
      </c>
      <c r="D276" s="806" t="s">
        <v>1698</v>
      </c>
      <c r="E276" s="819" t="s">
        <v>1557</v>
      </c>
      <c r="F276" s="819"/>
      <c r="G276" s="807"/>
      <c r="H276" s="807"/>
      <c r="I276" s="807"/>
      <c r="J276" s="807"/>
      <c r="K276" s="807"/>
      <c r="L276" s="807"/>
      <c r="M276" s="807"/>
      <c r="N276" s="807" t="s">
        <v>1516</v>
      </c>
      <c r="O276" s="807" t="s">
        <v>1540</v>
      </c>
      <c r="P276" s="807" t="s">
        <v>1481</v>
      </c>
      <c r="Q276" s="808">
        <v>45268</v>
      </c>
    </row>
    <row r="277" spans="1:17" s="809" customFormat="1" ht="15" customHeight="1" x14ac:dyDescent="0.25">
      <c r="A277" s="811" t="s">
        <v>1534</v>
      </c>
      <c r="B277" s="806" t="s">
        <v>1545</v>
      </c>
      <c r="C277" s="806" t="s">
        <v>581</v>
      </c>
      <c r="D277" s="806" t="s">
        <v>1621</v>
      </c>
      <c r="E277" s="819" t="s">
        <v>1622</v>
      </c>
      <c r="F277" s="819"/>
      <c r="G277" s="807"/>
      <c r="H277" s="807"/>
      <c r="I277" s="807"/>
      <c r="J277" s="807"/>
      <c r="K277" s="807"/>
      <c r="L277" s="807"/>
      <c r="M277" s="807"/>
      <c r="N277" s="807" t="s">
        <v>1471</v>
      </c>
      <c r="O277" s="807" t="s">
        <v>1633</v>
      </c>
      <c r="P277" s="807" t="s">
        <v>1481</v>
      </c>
      <c r="Q277" s="808">
        <v>45266</v>
      </c>
    </row>
    <row r="278" spans="1:17" s="809" customFormat="1" ht="15" customHeight="1" x14ac:dyDescent="0.25">
      <c r="A278" s="811" t="s">
        <v>1534</v>
      </c>
      <c r="B278" s="806" t="s">
        <v>1545</v>
      </c>
      <c r="C278" s="806" t="s">
        <v>581</v>
      </c>
      <c r="D278" s="806" t="s">
        <v>1623</v>
      </c>
      <c r="E278" s="819" t="s">
        <v>1614</v>
      </c>
      <c r="F278" s="819"/>
      <c r="G278" s="807"/>
      <c r="H278" s="807"/>
      <c r="I278" s="807"/>
      <c r="J278" s="807"/>
      <c r="K278" s="807"/>
      <c r="L278" s="807"/>
      <c r="M278" s="807"/>
      <c r="N278" s="807" t="s">
        <v>1471</v>
      </c>
      <c r="O278" s="807" t="s">
        <v>1633</v>
      </c>
      <c r="P278" s="807" t="s">
        <v>1481</v>
      </c>
      <c r="Q278" s="808">
        <v>45266</v>
      </c>
    </row>
    <row r="279" spans="1:17" s="809" customFormat="1" ht="15" customHeight="1" x14ac:dyDescent="0.25">
      <c r="A279" s="811" t="s">
        <v>1534</v>
      </c>
      <c r="B279" s="806" t="s">
        <v>1545</v>
      </c>
      <c r="C279" s="806" t="s">
        <v>581</v>
      </c>
      <c r="D279" s="806" t="s">
        <v>588</v>
      </c>
      <c r="E279" s="819" t="s">
        <v>1624</v>
      </c>
      <c r="F279" s="819"/>
      <c r="G279" s="807"/>
      <c r="H279" s="807"/>
      <c r="I279" s="807"/>
      <c r="J279" s="807"/>
      <c r="K279" s="807"/>
      <c r="L279" s="807"/>
      <c r="M279" s="807"/>
      <c r="N279" s="807" t="s">
        <v>1471</v>
      </c>
      <c r="O279" s="807" t="s">
        <v>1633</v>
      </c>
      <c r="P279" s="807" t="s">
        <v>1481</v>
      </c>
      <c r="Q279" s="808">
        <v>45266</v>
      </c>
    </row>
    <row r="280" spans="1:17" s="809" customFormat="1" ht="15" customHeight="1" x14ac:dyDescent="0.25">
      <c r="A280" s="811" t="s">
        <v>1534</v>
      </c>
      <c r="B280" s="806" t="s">
        <v>1545</v>
      </c>
      <c r="C280" s="806" t="s">
        <v>581</v>
      </c>
      <c r="D280" s="806" t="s">
        <v>591</v>
      </c>
      <c r="E280" s="819" t="s">
        <v>1625</v>
      </c>
      <c r="F280" s="819"/>
      <c r="G280" s="807"/>
      <c r="H280" s="807"/>
      <c r="I280" s="807"/>
      <c r="J280" s="807"/>
      <c r="K280" s="807"/>
      <c r="L280" s="807"/>
      <c r="M280" s="807"/>
      <c r="N280" s="807" t="s">
        <v>1471</v>
      </c>
      <c r="O280" s="807" t="s">
        <v>1633</v>
      </c>
      <c r="P280" s="807" t="s">
        <v>1481</v>
      </c>
      <c r="Q280" s="808">
        <v>45266</v>
      </c>
    </row>
    <row r="281" spans="1:17" s="809" customFormat="1" ht="15" customHeight="1" x14ac:dyDescent="0.25">
      <c r="A281" s="811" t="s">
        <v>1534</v>
      </c>
      <c r="B281" s="806" t="s">
        <v>1545</v>
      </c>
      <c r="C281" s="806" t="s">
        <v>581</v>
      </c>
      <c r="D281" s="806" t="s">
        <v>594</v>
      </c>
      <c r="E281" s="819" t="s">
        <v>1626</v>
      </c>
      <c r="F281" s="819"/>
      <c r="G281" s="807"/>
      <c r="H281" s="807"/>
      <c r="I281" s="807"/>
      <c r="J281" s="807"/>
      <c r="K281" s="807"/>
      <c r="L281" s="807"/>
      <c r="M281" s="807"/>
      <c r="N281" s="807" t="s">
        <v>1471</v>
      </c>
      <c r="O281" s="807" t="s">
        <v>1633</v>
      </c>
      <c r="P281" s="807" t="s">
        <v>1481</v>
      </c>
      <c r="Q281" s="808">
        <v>45266</v>
      </c>
    </row>
    <row r="282" spans="1:17" s="809" customFormat="1" ht="15" customHeight="1" x14ac:dyDescent="0.25">
      <c r="A282" s="811" t="s">
        <v>1534</v>
      </c>
      <c r="B282" s="806" t="s">
        <v>1545</v>
      </c>
      <c r="C282" s="806" t="s">
        <v>581</v>
      </c>
      <c r="D282" s="806" t="s">
        <v>2130</v>
      </c>
      <c r="E282" s="819" t="s">
        <v>2144</v>
      </c>
      <c r="F282" s="819"/>
      <c r="G282" s="807"/>
      <c r="H282" s="807"/>
      <c r="I282" s="807"/>
      <c r="J282" s="807"/>
      <c r="K282" s="807"/>
      <c r="L282" s="807"/>
      <c r="M282" s="807"/>
      <c r="N282" s="807" t="s">
        <v>1471</v>
      </c>
      <c r="O282" s="807" t="s">
        <v>1633</v>
      </c>
      <c r="P282" s="807" t="s">
        <v>1481</v>
      </c>
      <c r="Q282" s="808">
        <v>45266</v>
      </c>
    </row>
    <row r="283" spans="1:17" s="809" customFormat="1" ht="15" customHeight="1" x14ac:dyDescent="0.25">
      <c r="A283" s="811" t="s">
        <v>1534</v>
      </c>
      <c r="B283" s="806" t="s">
        <v>1545</v>
      </c>
      <c r="C283" s="806" t="s">
        <v>597</v>
      </c>
      <c r="D283" s="806" t="s">
        <v>598</v>
      </c>
      <c r="E283" s="819" t="s">
        <v>1562</v>
      </c>
      <c r="F283" s="819"/>
      <c r="G283" s="807"/>
      <c r="H283" s="807"/>
      <c r="I283" s="807"/>
      <c r="J283" s="807"/>
      <c r="K283" s="807"/>
      <c r="L283" s="807"/>
      <c r="M283" s="807"/>
      <c r="N283" s="807" t="s">
        <v>1466</v>
      </c>
      <c r="O283" s="807" t="s">
        <v>1539</v>
      </c>
      <c r="P283" s="807" t="s">
        <v>1481</v>
      </c>
      <c r="Q283" s="808">
        <v>45267</v>
      </c>
    </row>
    <row r="284" spans="1:17" s="809" customFormat="1" ht="15" customHeight="1" x14ac:dyDescent="0.25">
      <c r="A284" s="811" t="s">
        <v>1534</v>
      </c>
      <c r="B284" s="806" t="s">
        <v>1545</v>
      </c>
      <c r="C284" s="806" t="s">
        <v>602</v>
      </c>
      <c r="D284" s="806" t="s">
        <v>2364</v>
      </c>
      <c r="E284" s="819" t="s">
        <v>1562</v>
      </c>
      <c r="F284" s="819"/>
      <c r="G284" s="807"/>
      <c r="H284" s="807"/>
      <c r="I284" s="807"/>
      <c r="J284" s="807"/>
      <c r="K284" s="807"/>
      <c r="L284" s="807"/>
      <c r="M284" s="807"/>
      <c r="N284" s="807" t="s">
        <v>1516</v>
      </c>
      <c r="O284" s="807" t="s">
        <v>1540</v>
      </c>
      <c r="P284" s="807" t="s">
        <v>1481</v>
      </c>
      <c r="Q284" s="808">
        <v>45267</v>
      </c>
    </row>
    <row r="285" spans="1:17" s="809" customFormat="1" ht="15" customHeight="1" x14ac:dyDescent="0.25">
      <c r="A285" s="811" t="s">
        <v>1480</v>
      </c>
      <c r="B285" s="806" t="s">
        <v>1457</v>
      </c>
      <c r="C285" s="806" t="s">
        <v>15</v>
      </c>
      <c r="D285" s="806" t="s">
        <v>1582</v>
      </c>
      <c r="E285" s="819" t="s">
        <v>1583</v>
      </c>
      <c r="F285" s="819"/>
      <c r="G285" s="807"/>
      <c r="H285" s="807"/>
      <c r="I285" s="807"/>
      <c r="J285" s="807"/>
      <c r="K285" s="807"/>
      <c r="L285" s="807"/>
      <c r="M285" s="807"/>
      <c r="N285" s="807" t="s">
        <v>1471</v>
      </c>
      <c r="O285" s="807" t="s">
        <v>1471</v>
      </c>
      <c r="P285" s="807" t="s">
        <v>1481</v>
      </c>
      <c r="Q285" s="808">
        <v>45289</v>
      </c>
    </row>
    <row r="286" spans="1:17" s="809" customFormat="1" ht="15" customHeight="1" x14ac:dyDescent="0.25">
      <c r="A286" s="811" t="s">
        <v>1480</v>
      </c>
      <c r="B286" s="806" t="s">
        <v>1457</v>
      </c>
      <c r="C286" s="806" t="s">
        <v>15</v>
      </c>
      <c r="D286" s="806" t="s">
        <v>164</v>
      </c>
      <c r="E286" s="819" t="s">
        <v>1583</v>
      </c>
      <c r="F286" s="819"/>
      <c r="G286" s="807"/>
      <c r="H286" s="807"/>
      <c r="I286" s="807"/>
      <c r="J286" s="807"/>
      <c r="K286" s="807"/>
      <c r="L286" s="807"/>
      <c r="M286" s="807"/>
      <c r="N286" s="807" t="s">
        <v>1471</v>
      </c>
      <c r="O286" s="807" t="s">
        <v>1471</v>
      </c>
      <c r="P286" s="807" t="s">
        <v>1481</v>
      </c>
      <c r="Q286" s="808">
        <v>45289</v>
      </c>
    </row>
    <row r="287" spans="1:17" s="809" customFormat="1" ht="15" customHeight="1" x14ac:dyDescent="0.25">
      <c r="A287" s="811" t="s">
        <v>1480</v>
      </c>
      <c r="B287" s="806" t="s">
        <v>1457</v>
      </c>
      <c r="C287" s="806" t="s">
        <v>15</v>
      </c>
      <c r="D287" s="806" t="s">
        <v>189</v>
      </c>
      <c r="E287" s="819" t="s">
        <v>1699</v>
      </c>
      <c r="F287" s="819"/>
      <c r="G287" s="807"/>
      <c r="H287" s="807"/>
      <c r="I287" s="807"/>
      <c r="J287" s="807"/>
      <c r="K287" s="807"/>
      <c r="L287" s="807"/>
      <c r="M287" s="807"/>
      <c r="N287" s="807" t="s">
        <v>1516</v>
      </c>
      <c r="O287" s="807" t="s">
        <v>1516</v>
      </c>
      <c r="P287" s="807" t="s">
        <v>1481</v>
      </c>
      <c r="Q287" s="808">
        <v>45289</v>
      </c>
    </row>
    <row r="288" spans="1:17" s="809" customFormat="1" ht="15" customHeight="1" x14ac:dyDescent="0.25">
      <c r="A288" s="811" t="s">
        <v>1480</v>
      </c>
      <c r="B288" s="806" t="s">
        <v>1457</v>
      </c>
      <c r="C288" s="806" t="s">
        <v>15</v>
      </c>
      <c r="D288" s="806" t="s">
        <v>1350</v>
      </c>
      <c r="E288" s="819" t="s">
        <v>1557</v>
      </c>
      <c r="F288" s="819"/>
      <c r="G288" s="807"/>
      <c r="H288" s="807"/>
      <c r="I288" s="807"/>
      <c r="J288" s="807"/>
      <c r="K288" s="807"/>
      <c r="L288" s="807"/>
      <c r="M288" s="807"/>
      <c r="N288" s="807" t="s">
        <v>1516</v>
      </c>
      <c r="O288" s="807" t="s">
        <v>1516</v>
      </c>
      <c r="P288" s="807" t="s">
        <v>1481</v>
      </c>
      <c r="Q288" s="808">
        <v>45289</v>
      </c>
    </row>
    <row r="289" spans="1:17" s="809" customFormat="1" ht="15" customHeight="1" x14ac:dyDescent="0.25">
      <c r="A289" s="811" t="s">
        <v>1480</v>
      </c>
      <c r="B289" s="806" t="s">
        <v>1493</v>
      </c>
      <c r="C289" s="806" t="s">
        <v>22</v>
      </c>
      <c r="D289" s="806" t="s">
        <v>2147</v>
      </c>
      <c r="E289" s="819" t="s">
        <v>1562</v>
      </c>
      <c r="F289" s="819"/>
      <c r="G289" s="807"/>
      <c r="H289" s="807"/>
      <c r="I289" s="807"/>
      <c r="J289" s="807"/>
      <c r="K289" s="807"/>
      <c r="L289" s="807"/>
      <c r="M289" s="807"/>
      <c r="N289" s="807" t="s">
        <v>1466</v>
      </c>
      <c r="O289" s="807" t="s">
        <v>1466</v>
      </c>
      <c r="P289" s="807" t="s">
        <v>1481</v>
      </c>
      <c r="Q289" s="808">
        <v>45289</v>
      </c>
    </row>
    <row r="290" spans="1:17" s="809" customFormat="1" ht="15" customHeight="1" x14ac:dyDescent="0.25">
      <c r="A290" s="811" t="s">
        <v>1483</v>
      </c>
      <c r="B290" s="806" t="s">
        <v>1457</v>
      </c>
      <c r="C290" s="806" t="s">
        <v>6</v>
      </c>
      <c r="D290" s="806" t="s">
        <v>1554</v>
      </c>
      <c r="E290" s="819" t="s">
        <v>1555</v>
      </c>
      <c r="F290" s="819"/>
      <c r="G290" s="807"/>
      <c r="H290" s="807"/>
      <c r="I290" s="807"/>
      <c r="J290" s="807"/>
      <c r="K290" s="807"/>
      <c r="L290" s="807"/>
      <c r="M290" s="807"/>
      <c r="N290" s="807" t="s">
        <v>1469</v>
      </c>
      <c r="O290" s="807" t="s">
        <v>1543</v>
      </c>
      <c r="P290" s="807"/>
      <c r="Q290" s="808">
        <v>45289</v>
      </c>
    </row>
    <row r="291" spans="1:17" s="809" customFormat="1" ht="15" customHeight="1" x14ac:dyDescent="0.25">
      <c r="A291" s="811" t="s">
        <v>1483</v>
      </c>
      <c r="B291" s="806" t="s">
        <v>1457</v>
      </c>
      <c r="C291" s="806" t="s">
        <v>12</v>
      </c>
      <c r="D291" s="806" t="s">
        <v>97</v>
      </c>
      <c r="E291" s="819" t="s">
        <v>1567</v>
      </c>
      <c r="F291" s="819"/>
      <c r="G291" s="807"/>
      <c r="H291" s="807"/>
      <c r="I291" s="807"/>
      <c r="J291" s="807"/>
      <c r="K291" s="807"/>
      <c r="L291" s="807"/>
      <c r="M291" s="807"/>
      <c r="N291" s="807" t="s">
        <v>1461</v>
      </c>
      <c r="O291" s="807" t="s">
        <v>1484</v>
      </c>
      <c r="P291" s="807"/>
      <c r="Q291" s="808">
        <v>45289</v>
      </c>
    </row>
    <row r="292" spans="1:17" s="809" customFormat="1" ht="15" customHeight="1" x14ac:dyDescent="0.25">
      <c r="A292" s="811" t="s">
        <v>1483</v>
      </c>
      <c r="B292" s="806" t="s">
        <v>1457</v>
      </c>
      <c r="C292" s="806" t="s">
        <v>12</v>
      </c>
      <c r="D292" s="806" t="s">
        <v>1344</v>
      </c>
      <c r="E292" s="819" t="s">
        <v>1568</v>
      </c>
      <c r="F292" s="819"/>
      <c r="G292" s="807"/>
      <c r="H292" s="807"/>
      <c r="I292" s="807"/>
      <c r="J292" s="807"/>
      <c r="K292" s="807"/>
      <c r="L292" s="807"/>
      <c r="M292" s="807"/>
      <c r="N292" s="807" t="s">
        <v>1461</v>
      </c>
      <c r="O292" s="807" t="s">
        <v>1484</v>
      </c>
      <c r="P292" s="807"/>
      <c r="Q292" s="808">
        <v>45289</v>
      </c>
    </row>
    <row r="293" spans="1:17" s="809" customFormat="1" ht="15" customHeight="1" x14ac:dyDescent="0.25">
      <c r="A293" s="811" t="s">
        <v>1483</v>
      </c>
      <c r="B293" s="806" t="s">
        <v>1477</v>
      </c>
      <c r="C293" s="806" t="s">
        <v>18</v>
      </c>
      <c r="D293" s="806" t="s">
        <v>194</v>
      </c>
      <c r="E293" s="819" t="s">
        <v>1566</v>
      </c>
      <c r="F293" s="819"/>
      <c r="G293" s="807"/>
      <c r="H293" s="807"/>
      <c r="I293" s="807"/>
      <c r="J293" s="807"/>
      <c r="K293" s="807"/>
      <c r="L293" s="807"/>
      <c r="M293" s="807"/>
      <c r="N293" s="807" t="s">
        <v>1469</v>
      </c>
      <c r="O293" s="807" t="s">
        <v>1543</v>
      </c>
      <c r="P293" s="807"/>
      <c r="Q293" s="808">
        <v>45289</v>
      </c>
    </row>
    <row r="294" spans="1:17" s="809" customFormat="1" ht="15" customHeight="1" x14ac:dyDescent="0.25">
      <c r="A294" s="811" t="s">
        <v>1483</v>
      </c>
      <c r="B294" s="806" t="s">
        <v>1477</v>
      </c>
      <c r="C294" s="806" t="s">
        <v>18</v>
      </c>
      <c r="D294" s="806" t="s">
        <v>1587</v>
      </c>
      <c r="E294" s="819" t="s">
        <v>1588</v>
      </c>
      <c r="F294" s="819"/>
      <c r="G294" s="807"/>
      <c r="H294" s="807"/>
      <c r="I294" s="807"/>
      <c r="J294" s="807"/>
      <c r="K294" s="807"/>
      <c r="L294" s="807"/>
      <c r="M294" s="807"/>
      <c r="N294" s="807" t="s">
        <v>1466</v>
      </c>
      <c r="O294" s="807" t="s">
        <v>1487</v>
      </c>
      <c r="P294" s="807"/>
      <c r="Q294" s="808">
        <v>45289</v>
      </c>
    </row>
    <row r="295" spans="1:17" s="809" customFormat="1" ht="15" customHeight="1" x14ac:dyDescent="0.25">
      <c r="A295" s="811" t="s">
        <v>1483</v>
      </c>
      <c r="B295" s="806" t="s">
        <v>1477</v>
      </c>
      <c r="C295" s="806" t="s">
        <v>18</v>
      </c>
      <c r="D295" s="806" t="s">
        <v>1589</v>
      </c>
      <c r="E295" s="819" t="s">
        <v>1590</v>
      </c>
      <c r="F295" s="819"/>
      <c r="G295" s="807"/>
      <c r="H295" s="807"/>
      <c r="I295" s="807"/>
      <c r="J295" s="807"/>
      <c r="K295" s="807"/>
      <c r="L295" s="807"/>
      <c r="M295" s="807"/>
      <c r="N295" s="807" t="s">
        <v>1466</v>
      </c>
      <c r="O295" s="807" t="s">
        <v>1487</v>
      </c>
      <c r="P295" s="807"/>
      <c r="Q295" s="808">
        <v>45289</v>
      </c>
    </row>
    <row r="296" spans="1:17" s="809" customFormat="1" ht="15" customHeight="1" x14ac:dyDescent="0.25">
      <c r="A296" s="811" t="s">
        <v>1483</v>
      </c>
      <c r="B296" s="806" t="s">
        <v>1592</v>
      </c>
      <c r="C296" s="806" t="s">
        <v>222</v>
      </c>
      <c r="D296" s="806" t="s">
        <v>1700</v>
      </c>
      <c r="E296" s="819" t="s">
        <v>1662</v>
      </c>
      <c r="F296" s="819"/>
      <c r="G296" s="807"/>
      <c r="H296" s="807"/>
      <c r="I296" s="807"/>
      <c r="J296" s="807"/>
      <c r="K296" s="807"/>
      <c r="L296" s="807"/>
      <c r="M296" s="807"/>
      <c r="N296" s="807" t="s">
        <v>1516</v>
      </c>
      <c r="O296" s="807" t="s">
        <v>1542</v>
      </c>
      <c r="P296" s="807"/>
      <c r="Q296" s="808">
        <v>45289</v>
      </c>
    </row>
    <row r="297" spans="1:17" s="809" customFormat="1" ht="15" customHeight="1" x14ac:dyDescent="0.25">
      <c r="A297" s="811" t="s">
        <v>1483</v>
      </c>
      <c r="B297" s="806" t="s">
        <v>1592</v>
      </c>
      <c r="C297" s="806" t="s">
        <v>222</v>
      </c>
      <c r="D297" s="806" t="s">
        <v>1701</v>
      </c>
      <c r="E297" s="819" t="s">
        <v>1586</v>
      </c>
      <c r="F297" s="819"/>
      <c r="G297" s="807"/>
      <c r="H297" s="807"/>
      <c r="I297" s="807"/>
      <c r="J297" s="807"/>
      <c r="K297" s="807"/>
      <c r="L297" s="807"/>
      <c r="M297" s="807"/>
      <c r="N297" s="807" t="s">
        <v>1516</v>
      </c>
      <c r="O297" s="807" t="s">
        <v>1542</v>
      </c>
      <c r="P297" s="807"/>
      <c r="Q297" s="808">
        <v>45289</v>
      </c>
    </row>
    <row r="298" spans="1:17" s="809" customFormat="1" ht="15" customHeight="1" x14ac:dyDescent="0.25">
      <c r="A298" s="811" t="s">
        <v>1483</v>
      </c>
      <c r="B298" s="806" t="s">
        <v>1592</v>
      </c>
      <c r="C298" s="806" t="s">
        <v>222</v>
      </c>
      <c r="D298" s="806" t="s">
        <v>1702</v>
      </c>
      <c r="E298" s="819" t="s">
        <v>1553</v>
      </c>
      <c r="F298" s="819"/>
      <c r="G298" s="807"/>
      <c r="H298" s="807"/>
      <c r="I298" s="807"/>
      <c r="J298" s="807"/>
      <c r="K298" s="807"/>
      <c r="L298" s="807"/>
      <c r="M298" s="807"/>
      <c r="N298" s="807" t="s">
        <v>1516</v>
      </c>
      <c r="O298" s="807" t="s">
        <v>1542</v>
      </c>
      <c r="P298" s="807"/>
      <c r="Q298" s="808">
        <v>45289</v>
      </c>
    </row>
    <row r="299" spans="1:17" s="809" customFormat="1" ht="15" customHeight="1" x14ac:dyDescent="0.25">
      <c r="A299" s="811" t="s">
        <v>1483</v>
      </c>
      <c r="B299" s="806" t="s">
        <v>1592</v>
      </c>
      <c r="C299" s="806" t="s">
        <v>222</v>
      </c>
      <c r="D299" s="806" t="s">
        <v>230</v>
      </c>
      <c r="E299" s="819" t="s">
        <v>1559</v>
      </c>
      <c r="F299" s="819"/>
      <c r="G299" s="807"/>
      <c r="H299" s="807"/>
      <c r="I299" s="807"/>
      <c r="J299" s="807"/>
      <c r="K299" s="807"/>
      <c r="L299" s="807"/>
      <c r="M299" s="807"/>
      <c r="N299" s="807" t="s">
        <v>1516</v>
      </c>
      <c r="O299" s="807" t="s">
        <v>1542</v>
      </c>
      <c r="P299" s="807"/>
      <c r="Q299" s="808">
        <v>45289</v>
      </c>
    </row>
    <row r="300" spans="1:17" s="809" customFormat="1" ht="15" customHeight="1" x14ac:dyDescent="0.25">
      <c r="A300" s="811" t="s">
        <v>1483</v>
      </c>
      <c r="B300" s="806" t="s">
        <v>1592</v>
      </c>
      <c r="C300" s="806" t="s">
        <v>222</v>
      </c>
      <c r="D300" s="806" t="s">
        <v>233</v>
      </c>
      <c r="E300" s="819" t="s">
        <v>1703</v>
      </c>
      <c r="F300" s="819"/>
      <c r="G300" s="807"/>
      <c r="H300" s="807"/>
      <c r="I300" s="807"/>
      <c r="J300" s="807"/>
      <c r="K300" s="807"/>
      <c r="L300" s="807"/>
      <c r="M300" s="807"/>
      <c r="N300" s="807" t="s">
        <v>1516</v>
      </c>
      <c r="O300" s="807" t="s">
        <v>1542</v>
      </c>
      <c r="P300" s="807"/>
      <c r="Q300" s="808">
        <v>45289</v>
      </c>
    </row>
    <row r="301" spans="1:17" s="809" customFormat="1" ht="15" customHeight="1" x14ac:dyDescent="0.25">
      <c r="A301" s="811" t="s">
        <v>1483</v>
      </c>
      <c r="B301" s="806" t="s">
        <v>1592</v>
      </c>
      <c r="C301" s="806" t="s">
        <v>222</v>
      </c>
      <c r="D301" s="806" t="s">
        <v>237</v>
      </c>
      <c r="E301" s="819" t="s">
        <v>1704</v>
      </c>
      <c r="F301" s="819"/>
      <c r="G301" s="807"/>
      <c r="H301" s="807"/>
      <c r="I301" s="807"/>
      <c r="J301" s="807"/>
      <c r="K301" s="807"/>
      <c r="L301" s="807"/>
      <c r="M301" s="807"/>
      <c r="N301" s="807" t="s">
        <v>1516</v>
      </c>
      <c r="O301" s="807" t="s">
        <v>1542</v>
      </c>
      <c r="P301" s="807"/>
      <c r="Q301" s="808">
        <v>45289</v>
      </c>
    </row>
    <row r="302" spans="1:17" s="809" customFormat="1" ht="15" customHeight="1" x14ac:dyDescent="0.25">
      <c r="A302" s="811" t="s">
        <v>1483</v>
      </c>
      <c r="B302" s="806" t="s">
        <v>1592</v>
      </c>
      <c r="C302" s="806" t="s">
        <v>222</v>
      </c>
      <c r="D302" s="806" t="s">
        <v>1705</v>
      </c>
      <c r="E302" s="819" t="s">
        <v>1706</v>
      </c>
      <c r="F302" s="819"/>
      <c r="G302" s="807"/>
      <c r="H302" s="807"/>
      <c r="I302" s="807"/>
      <c r="J302" s="807"/>
      <c r="K302" s="807"/>
      <c r="L302" s="807"/>
      <c r="M302" s="807"/>
      <c r="N302" s="807" t="s">
        <v>1516</v>
      </c>
      <c r="O302" s="807" t="s">
        <v>1542</v>
      </c>
      <c r="P302" s="807"/>
      <c r="Q302" s="808">
        <v>45289</v>
      </c>
    </row>
    <row r="303" spans="1:17" s="809" customFormat="1" ht="15" customHeight="1" x14ac:dyDescent="0.25">
      <c r="A303" s="811" t="s">
        <v>1483</v>
      </c>
      <c r="B303" s="806" t="s">
        <v>1592</v>
      </c>
      <c r="C303" s="806" t="s">
        <v>222</v>
      </c>
      <c r="D303" s="806" t="s">
        <v>2148</v>
      </c>
      <c r="E303" s="819" t="s">
        <v>2149</v>
      </c>
      <c r="F303" s="819"/>
      <c r="G303" s="807"/>
      <c r="H303" s="807"/>
      <c r="I303" s="807"/>
      <c r="J303" s="807"/>
      <c r="K303" s="807"/>
      <c r="L303" s="807"/>
      <c r="M303" s="807"/>
      <c r="N303" s="807" t="s">
        <v>1516</v>
      </c>
      <c r="O303" s="807" t="s">
        <v>1542</v>
      </c>
      <c r="P303" s="807"/>
      <c r="Q303" s="808">
        <v>45289</v>
      </c>
    </row>
    <row r="304" spans="1:17" s="809" customFormat="1" ht="15" customHeight="1" x14ac:dyDescent="0.25">
      <c r="A304" s="811" t="s">
        <v>1483</v>
      </c>
      <c r="B304" s="806" t="s">
        <v>1545</v>
      </c>
      <c r="C304" s="806" t="s">
        <v>263</v>
      </c>
      <c r="D304" s="806" t="s">
        <v>1628</v>
      </c>
      <c r="E304" s="819" t="s">
        <v>1629</v>
      </c>
      <c r="F304" s="819"/>
      <c r="G304" s="807"/>
      <c r="H304" s="807"/>
      <c r="I304" s="807"/>
      <c r="J304" s="807"/>
      <c r="K304" s="807"/>
      <c r="L304" s="807"/>
      <c r="M304" s="807"/>
      <c r="N304" s="807" t="s">
        <v>1707</v>
      </c>
      <c r="O304" s="807" t="s">
        <v>1708</v>
      </c>
      <c r="P304" s="807"/>
      <c r="Q304" s="808">
        <v>45289</v>
      </c>
    </row>
    <row r="305" spans="1:17" s="809" customFormat="1" ht="15" customHeight="1" x14ac:dyDescent="0.25">
      <c r="A305" s="811" t="s">
        <v>1483</v>
      </c>
      <c r="B305" s="806" t="s">
        <v>1545</v>
      </c>
      <c r="C305" s="806" t="s">
        <v>2251</v>
      </c>
      <c r="D305" s="806" t="s">
        <v>2252</v>
      </c>
      <c r="E305" s="819" t="s">
        <v>2379</v>
      </c>
      <c r="F305" s="819"/>
      <c r="G305" s="807"/>
      <c r="H305" s="807"/>
      <c r="I305" s="807"/>
      <c r="J305" s="807"/>
      <c r="K305" s="807"/>
      <c r="L305" s="807"/>
      <c r="M305" s="807"/>
      <c r="N305" s="807" t="s">
        <v>1466</v>
      </c>
      <c r="O305" s="807" t="s">
        <v>1487</v>
      </c>
      <c r="P305" s="807"/>
      <c r="Q305" s="808">
        <v>45289</v>
      </c>
    </row>
    <row r="306" spans="1:17" s="809" customFormat="1" x14ac:dyDescent="0.25">
      <c r="A306" s="811" t="s">
        <v>1483</v>
      </c>
      <c r="B306" s="806" t="s">
        <v>1545</v>
      </c>
      <c r="C306" s="806" t="s">
        <v>433</v>
      </c>
      <c r="D306" s="806" t="s">
        <v>434</v>
      </c>
      <c r="E306" s="819" t="s">
        <v>1613</v>
      </c>
      <c r="F306" s="819"/>
      <c r="G306" s="807"/>
      <c r="H306" s="807"/>
      <c r="I306" s="807"/>
      <c r="J306" s="807"/>
      <c r="K306" s="807"/>
      <c r="L306" s="807"/>
      <c r="M306" s="807"/>
      <c r="N306" s="807" t="s">
        <v>1471</v>
      </c>
      <c r="O306" s="807" t="s">
        <v>1541</v>
      </c>
      <c r="P306" s="807"/>
      <c r="Q306" s="808">
        <v>45289</v>
      </c>
    </row>
    <row r="307" spans="1:17" s="809" customFormat="1" x14ac:dyDescent="0.25">
      <c r="A307" s="811" t="s">
        <v>1483</v>
      </c>
      <c r="B307" s="806" t="s">
        <v>1545</v>
      </c>
      <c r="C307" s="806" t="s">
        <v>433</v>
      </c>
      <c r="D307" s="806" t="s">
        <v>437</v>
      </c>
      <c r="E307" s="819" t="s">
        <v>1614</v>
      </c>
      <c r="F307" s="819"/>
      <c r="G307" s="807"/>
      <c r="H307" s="807"/>
      <c r="I307" s="807"/>
      <c r="J307" s="807"/>
      <c r="K307" s="807"/>
      <c r="L307" s="807"/>
      <c r="M307" s="807"/>
      <c r="N307" s="807" t="s">
        <v>1471</v>
      </c>
      <c r="O307" s="807" t="s">
        <v>1541</v>
      </c>
      <c r="P307" s="807"/>
      <c r="Q307" s="808">
        <v>45289</v>
      </c>
    </row>
    <row r="308" spans="1:17" s="809" customFormat="1" ht="15" customHeight="1" x14ac:dyDescent="0.25">
      <c r="A308" s="1816" t="s">
        <v>1446</v>
      </c>
      <c r="B308" s="1819" t="s">
        <v>616</v>
      </c>
      <c r="C308" s="1820"/>
      <c r="D308" s="1825" t="s">
        <v>1709</v>
      </c>
      <c r="E308" s="1828" t="s">
        <v>1710</v>
      </c>
      <c r="F308" s="1829"/>
      <c r="G308" s="820"/>
      <c r="H308" s="820"/>
      <c r="I308" s="820"/>
      <c r="J308" s="821"/>
      <c r="K308" s="1834" t="s">
        <v>1711</v>
      </c>
      <c r="L308" s="1834"/>
      <c r="M308" s="1834"/>
      <c r="N308" s="1834"/>
      <c r="O308" s="1835"/>
      <c r="P308" s="1836" t="s">
        <v>1450</v>
      </c>
      <c r="Q308" s="1828" t="s">
        <v>1451</v>
      </c>
    </row>
    <row r="309" spans="1:17" s="809" customFormat="1" ht="15" customHeight="1" x14ac:dyDescent="0.25">
      <c r="A309" s="1817"/>
      <c r="B309" s="1821"/>
      <c r="C309" s="1822"/>
      <c r="D309" s="1826"/>
      <c r="E309" s="1830"/>
      <c r="F309" s="1831"/>
      <c r="G309" s="820"/>
      <c r="H309" s="820"/>
      <c r="I309" s="820"/>
      <c r="J309" s="822"/>
      <c r="K309" s="822"/>
      <c r="L309" s="1841" t="s">
        <v>1712</v>
      </c>
      <c r="M309" s="1841"/>
      <c r="N309" s="1841" t="s">
        <v>1713</v>
      </c>
      <c r="O309" s="1842"/>
      <c r="P309" s="1837"/>
      <c r="Q309" s="1830"/>
    </row>
    <row r="310" spans="1:17" s="809" customFormat="1" ht="15" customHeight="1" x14ac:dyDescent="0.25">
      <c r="A310" s="1817"/>
      <c r="B310" s="1821"/>
      <c r="C310" s="1822"/>
      <c r="D310" s="1826"/>
      <c r="E310" s="1830"/>
      <c r="F310" s="1831"/>
      <c r="G310" s="820"/>
      <c r="H310" s="820"/>
      <c r="I310" s="820"/>
      <c r="J310" s="822"/>
      <c r="K310" s="820"/>
      <c r="L310" s="1841" t="s">
        <v>1454</v>
      </c>
      <c r="M310" s="1841"/>
      <c r="N310" s="1841" t="s">
        <v>1454</v>
      </c>
      <c r="O310" s="1842"/>
      <c r="P310" s="1837"/>
      <c r="Q310" s="1830"/>
    </row>
    <row r="311" spans="1:17" s="809" customFormat="1" ht="15" customHeight="1" x14ac:dyDescent="0.25">
      <c r="A311" s="1818"/>
      <c r="B311" s="1823"/>
      <c r="C311" s="1824"/>
      <c r="D311" s="1827"/>
      <c r="E311" s="1832"/>
      <c r="F311" s="1833"/>
      <c r="G311" s="820"/>
      <c r="H311" s="820"/>
      <c r="I311" s="820"/>
      <c r="J311" s="822"/>
      <c r="K311" s="820"/>
      <c r="L311" s="823" t="s">
        <v>1455</v>
      </c>
      <c r="M311" s="823" t="s">
        <v>1446</v>
      </c>
      <c r="N311" s="823" t="s">
        <v>1455</v>
      </c>
      <c r="O311" s="824" t="s">
        <v>1446</v>
      </c>
      <c r="P311" s="1838"/>
      <c r="Q311" s="1832"/>
    </row>
    <row r="312" spans="1:17" s="809" customFormat="1" ht="15" customHeight="1" x14ac:dyDescent="0.25">
      <c r="A312" s="812" t="s">
        <v>1534</v>
      </c>
      <c r="B312" s="806" t="s">
        <v>1545</v>
      </c>
      <c r="C312" s="806" t="s">
        <v>1661</v>
      </c>
      <c r="D312" s="806" t="s">
        <v>1714</v>
      </c>
      <c r="E312" s="806" t="s">
        <v>1706</v>
      </c>
      <c r="F312" s="806"/>
      <c r="G312" s="806"/>
      <c r="H312" s="806"/>
      <c r="I312" s="806"/>
      <c r="J312" s="807"/>
      <c r="K312" s="807"/>
      <c r="L312" s="807"/>
      <c r="M312" s="807"/>
      <c r="N312" s="807" t="s">
        <v>1459</v>
      </c>
      <c r="O312" s="807" t="s">
        <v>1665</v>
      </c>
      <c r="P312" s="807" t="s">
        <v>1481</v>
      </c>
      <c r="Q312" s="808">
        <v>45266</v>
      </c>
    </row>
    <row r="313" spans="1:17" s="809" customFormat="1" ht="15" customHeight="1" x14ac:dyDescent="0.25">
      <c r="A313" s="812" t="s">
        <v>1534</v>
      </c>
      <c r="B313" s="806" t="s">
        <v>1545</v>
      </c>
      <c r="C313" s="806" t="s">
        <v>626</v>
      </c>
      <c r="D313" s="806" t="s">
        <v>1356</v>
      </c>
      <c r="E313" s="806" t="s">
        <v>1664</v>
      </c>
      <c r="F313" s="806"/>
      <c r="G313" s="806"/>
      <c r="H313" s="806"/>
      <c r="I313" s="806"/>
      <c r="J313" s="807"/>
      <c r="K313" s="807"/>
      <c r="L313" s="807"/>
      <c r="M313" s="807"/>
      <c r="N313" s="807" t="s">
        <v>1459</v>
      </c>
      <c r="O313" s="807" t="s">
        <v>1665</v>
      </c>
      <c r="P313" s="807" t="s">
        <v>1481</v>
      </c>
      <c r="Q313" s="808">
        <v>45267</v>
      </c>
    </row>
    <row r="314" spans="1:17" s="809" customFormat="1" ht="15" customHeight="1" x14ac:dyDescent="0.25">
      <c r="A314" s="812" t="s">
        <v>1534</v>
      </c>
      <c r="B314" s="806" t="s">
        <v>1545</v>
      </c>
      <c r="C314" s="806" t="s">
        <v>549</v>
      </c>
      <c r="D314" s="806" t="s">
        <v>2150</v>
      </c>
      <c r="E314" s="806" t="s">
        <v>1715</v>
      </c>
      <c r="F314" s="806"/>
      <c r="G314" s="806"/>
      <c r="H314" s="806"/>
      <c r="I314" s="806"/>
      <c r="J314" s="807"/>
      <c r="K314" s="807"/>
      <c r="L314" s="807" t="s">
        <v>1459</v>
      </c>
      <c r="M314" s="807" t="s">
        <v>1665</v>
      </c>
      <c r="N314" s="807"/>
      <c r="O314" s="807"/>
      <c r="P314" s="807" t="s">
        <v>1481</v>
      </c>
      <c r="Q314" s="808">
        <v>45266</v>
      </c>
    </row>
    <row r="315" spans="1:17" s="809" customFormat="1" ht="15" customHeight="1" x14ac:dyDescent="0.25">
      <c r="A315" s="812" t="s">
        <v>1534</v>
      </c>
      <c r="B315" s="806" t="s">
        <v>1545</v>
      </c>
      <c r="C315" s="806" t="s">
        <v>1270</v>
      </c>
      <c r="D315" s="806" t="s">
        <v>1716</v>
      </c>
      <c r="E315" s="806" t="s">
        <v>1717</v>
      </c>
      <c r="F315" s="806"/>
      <c r="G315" s="806"/>
      <c r="H315" s="806"/>
      <c r="I315" s="806"/>
      <c r="J315" s="807"/>
      <c r="K315" s="807"/>
      <c r="L315" s="807" t="s">
        <v>1459</v>
      </c>
      <c r="M315" s="807" t="s">
        <v>1718</v>
      </c>
      <c r="N315" s="807"/>
      <c r="O315" s="807"/>
      <c r="P315" s="807" t="s">
        <v>1481</v>
      </c>
      <c r="Q315" s="808">
        <v>45267</v>
      </c>
    </row>
    <row r="316" spans="1:17" s="809" customFormat="1" ht="15" customHeight="1" x14ac:dyDescent="0.25">
      <c r="A316" s="812" t="s">
        <v>1534</v>
      </c>
      <c r="B316" s="806" t="s">
        <v>1545</v>
      </c>
      <c r="C316" s="806" t="s">
        <v>602</v>
      </c>
      <c r="D316" s="806" t="s">
        <v>1719</v>
      </c>
      <c r="E316" s="806" t="s">
        <v>1558</v>
      </c>
      <c r="F316" s="806"/>
      <c r="G316" s="806"/>
      <c r="H316" s="806"/>
      <c r="I316" s="806"/>
      <c r="J316" s="807"/>
      <c r="K316" s="807"/>
      <c r="L316" s="807"/>
      <c r="M316" s="807"/>
      <c r="N316" s="807" t="s">
        <v>1459</v>
      </c>
      <c r="O316" s="807" t="s">
        <v>1665</v>
      </c>
      <c r="P316" s="807" t="s">
        <v>1481</v>
      </c>
      <c r="Q316" s="808">
        <v>45267</v>
      </c>
    </row>
    <row r="317" spans="1:17" s="809" customFormat="1" ht="15" customHeight="1" x14ac:dyDescent="0.25">
      <c r="A317" s="1816" t="s">
        <v>1446</v>
      </c>
      <c r="B317" s="825"/>
      <c r="C317" s="1860" t="s">
        <v>1720</v>
      </c>
      <c r="D317" s="1863" t="s">
        <v>1721</v>
      </c>
      <c r="E317" s="1803" t="s">
        <v>1548</v>
      </c>
      <c r="F317" s="1866"/>
      <c r="G317" s="826"/>
      <c r="H317" s="826"/>
      <c r="I317" s="827"/>
      <c r="J317" s="1869" t="s">
        <v>1722</v>
      </c>
      <c r="K317" s="1869"/>
      <c r="L317" s="1869"/>
      <c r="M317" s="1869"/>
      <c r="N317" s="1869"/>
      <c r="O317" s="1870"/>
      <c r="P317" s="1843" t="s">
        <v>1450</v>
      </c>
      <c r="Q317" s="1803" t="s">
        <v>1451</v>
      </c>
    </row>
    <row r="318" spans="1:17" s="809" customFormat="1" ht="15" customHeight="1" x14ac:dyDescent="0.25">
      <c r="A318" s="1817"/>
      <c r="B318" s="825"/>
      <c r="C318" s="1861"/>
      <c r="D318" s="1864"/>
      <c r="E318" s="1804"/>
      <c r="F318" s="1867"/>
      <c r="G318" s="826"/>
      <c r="H318" s="826"/>
      <c r="I318" s="827"/>
      <c r="J318" s="1806" t="s">
        <v>1452</v>
      </c>
      <c r="K318" s="1806"/>
      <c r="L318" s="828"/>
      <c r="M318" s="1806" t="s">
        <v>1453</v>
      </c>
      <c r="N318" s="1806"/>
      <c r="O318" s="829"/>
      <c r="P318" s="1844"/>
      <c r="Q318" s="1804"/>
    </row>
    <row r="319" spans="1:17" s="809" customFormat="1" ht="15" customHeight="1" x14ac:dyDescent="0.25">
      <c r="A319" s="1817"/>
      <c r="B319" s="825"/>
      <c r="C319" s="1861"/>
      <c r="D319" s="1864"/>
      <c r="E319" s="1804"/>
      <c r="F319" s="1867"/>
      <c r="G319" s="826"/>
      <c r="H319" s="826"/>
      <c r="I319" s="827"/>
      <c r="J319" s="1806" t="s">
        <v>1454</v>
      </c>
      <c r="K319" s="1806"/>
      <c r="L319" s="828"/>
      <c r="M319" s="1806" t="s">
        <v>1723</v>
      </c>
      <c r="N319" s="1806"/>
      <c r="O319" s="829"/>
      <c r="P319" s="1844"/>
      <c r="Q319" s="1804"/>
    </row>
    <row r="320" spans="1:17" s="809" customFormat="1" ht="15" customHeight="1" x14ac:dyDescent="0.25">
      <c r="A320" s="1818"/>
      <c r="B320" s="825"/>
      <c r="C320" s="1862"/>
      <c r="D320" s="1865"/>
      <c r="E320" s="1805"/>
      <c r="F320" s="1868"/>
      <c r="G320" s="826"/>
      <c r="H320" s="826"/>
      <c r="I320" s="827"/>
      <c r="J320" s="830" t="s">
        <v>1455</v>
      </c>
      <c r="K320" s="830" t="s">
        <v>1446</v>
      </c>
      <c r="L320" s="830"/>
      <c r="M320" s="830" t="s">
        <v>1455</v>
      </c>
      <c r="N320" s="830" t="s">
        <v>1446</v>
      </c>
      <c r="O320" s="831"/>
      <c r="P320" s="1845"/>
      <c r="Q320" s="1805"/>
    </row>
    <row r="321" spans="1:17" s="809" customFormat="1" ht="15" customHeight="1" x14ac:dyDescent="0.25">
      <c r="A321" s="812" t="s">
        <v>1534</v>
      </c>
      <c r="B321" s="806" t="s">
        <v>628</v>
      </c>
      <c r="C321" s="806" t="s">
        <v>1726</v>
      </c>
      <c r="D321" s="832" t="s">
        <v>474</v>
      </c>
      <c r="E321" s="806" t="s">
        <v>1727</v>
      </c>
      <c r="F321" s="806"/>
      <c r="G321" s="806"/>
      <c r="H321" s="806"/>
      <c r="I321" s="833"/>
      <c r="J321" s="833"/>
      <c r="K321" s="833"/>
      <c r="L321" s="833"/>
      <c r="M321" s="833" t="s">
        <v>1473</v>
      </c>
      <c r="N321" s="833" t="s">
        <v>1630</v>
      </c>
      <c r="O321" s="833"/>
      <c r="P321" s="833" t="s">
        <v>1481</v>
      </c>
      <c r="Q321" s="808">
        <v>45238</v>
      </c>
    </row>
    <row r="322" spans="1:17" s="809" customFormat="1" ht="15" customHeight="1" x14ac:dyDescent="0.25">
      <c r="A322" s="812" t="s">
        <v>1534</v>
      </c>
      <c r="B322" s="806" t="s">
        <v>628</v>
      </c>
      <c r="C322" s="806" t="s">
        <v>477</v>
      </c>
      <c r="D322" s="832" t="s">
        <v>478</v>
      </c>
      <c r="E322" s="806" t="s">
        <v>1586</v>
      </c>
      <c r="F322" s="806"/>
      <c r="G322" s="806"/>
      <c r="H322" s="806"/>
      <c r="I322" s="833"/>
      <c r="J322" s="833"/>
      <c r="K322" s="833"/>
      <c r="L322" s="833"/>
      <c r="M322" s="833" t="s">
        <v>1473</v>
      </c>
      <c r="N322" s="833" t="s">
        <v>1630</v>
      </c>
      <c r="O322" s="833"/>
      <c r="P322" s="833" t="s">
        <v>1481</v>
      </c>
      <c r="Q322" s="808">
        <v>45238</v>
      </c>
    </row>
    <row r="323" spans="1:17" s="809" customFormat="1" ht="15" customHeight="1" x14ac:dyDescent="0.25">
      <c r="A323" s="812" t="s">
        <v>1534</v>
      </c>
      <c r="B323" s="806" t="s">
        <v>628</v>
      </c>
      <c r="C323" s="806" t="s">
        <v>482</v>
      </c>
      <c r="D323" s="832" t="s">
        <v>483</v>
      </c>
      <c r="E323" s="806" t="s">
        <v>1688</v>
      </c>
      <c r="F323" s="806"/>
      <c r="G323" s="806"/>
      <c r="H323" s="806"/>
      <c r="I323" s="833"/>
      <c r="J323" s="833"/>
      <c r="K323" s="833"/>
      <c r="L323" s="833"/>
      <c r="M323" s="833" t="s">
        <v>1473</v>
      </c>
      <c r="N323" s="833" t="s">
        <v>1630</v>
      </c>
      <c r="O323" s="833"/>
      <c r="P323" s="833" t="s">
        <v>1481</v>
      </c>
      <c r="Q323" s="808">
        <v>45238</v>
      </c>
    </row>
    <row r="324" spans="1:17" s="809" customFormat="1" ht="15" customHeight="1" x14ac:dyDescent="0.25">
      <c r="A324" s="812" t="s">
        <v>1534</v>
      </c>
      <c r="B324" s="806" t="s">
        <v>628</v>
      </c>
      <c r="C324" s="806" t="s">
        <v>482</v>
      </c>
      <c r="D324" s="832" t="s">
        <v>483</v>
      </c>
      <c r="E324" s="806" t="s">
        <v>1728</v>
      </c>
      <c r="F324" s="806"/>
      <c r="G324" s="806"/>
      <c r="H324" s="806"/>
      <c r="I324" s="833"/>
      <c r="J324" s="833"/>
      <c r="K324" s="833"/>
      <c r="L324" s="833"/>
      <c r="M324" s="833" t="s">
        <v>1473</v>
      </c>
      <c r="N324" s="833" t="s">
        <v>1630</v>
      </c>
      <c r="O324" s="833"/>
      <c r="P324" s="833" t="s">
        <v>1481</v>
      </c>
      <c r="Q324" s="808">
        <v>45238</v>
      </c>
    </row>
    <row r="325" spans="1:17" s="809" customFormat="1" ht="15" customHeight="1" x14ac:dyDescent="0.25">
      <c r="A325" s="812" t="s">
        <v>1534</v>
      </c>
      <c r="B325" s="806" t="s">
        <v>628</v>
      </c>
      <c r="C325" s="806" t="s">
        <v>487</v>
      </c>
      <c r="D325" s="832" t="s">
        <v>488</v>
      </c>
      <c r="E325" s="806" t="s">
        <v>1729</v>
      </c>
      <c r="F325" s="806"/>
      <c r="G325" s="806"/>
      <c r="H325" s="806"/>
      <c r="I325" s="833"/>
      <c r="J325" s="833"/>
      <c r="K325" s="833"/>
      <c r="L325" s="833"/>
      <c r="M325" s="833" t="s">
        <v>1665</v>
      </c>
      <c r="N325" s="833" t="s">
        <v>1730</v>
      </c>
      <c r="O325" s="833"/>
      <c r="P325" s="833" t="s">
        <v>1463</v>
      </c>
      <c r="Q325" s="808">
        <v>45281</v>
      </c>
    </row>
    <row r="326" spans="1:17" s="809" customFormat="1" ht="15" customHeight="1" x14ac:dyDescent="0.25">
      <c r="A326" s="812" t="s">
        <v>1534</v>
      </c>
      <c r="B326" s="806" t="s">
        <v>628</v>
      </c>
      <c r="C326" s="806" t="s">
        <v>487</v>
      </c>
      <c r="D326" s="832" t="s">
        <v>488</v>
      </c>
      <c r="E326" s="806" t="s">
        <v>1731</v>
      </c>
      <c r="F326" s="806"/>
      <c r="G326" s="806"/>
      <c r="H326" s="806"/>
      <c r="I326" s="833"/>
      <c r="J326" s="833"/>
      <c r="K326" s="833"/>
      <c r="L326" s="833"/>
      <c r="M326" s="833" t="s">
        <v>1665</v>
      </c>
      <c r="N326" s="833" t="s">
        <v>1730</v>
      </c>
      <c r="O326" s="833"/>
      <c r="P326" s="833" t="s">
        <v>1463</v>
      </c>
      <c r="Q326" s="808">
        <v>45281</v>
      </c>
    </row>
    <row r="327" spans="1:17" s="809" customFormat="1" ht="15" customHeight="1" x14ac:dyDescent="0.25">
      <c r="A327" s="812" t="s">
        <v>1534</v>
      </c>
      <c r="B327" s="806" t="s">
        <v>628</v>
      </c>
      <c r="C327" s="806" t="s">
        <v>492</v>
      </c>
      <c r="D327" s="832" t="s">
        <v>493</v>
      </c>
      <c r="E327" s="806" t="s">
        <v>1732</v>
      </c>
      <c r="F327" s="806"/>
      <c r="G327" s="806"/>
      <c r="H327" s="806"/>
      <c r="I327" s="833"/>
      <c r="J327" s="833"/>
      <c r="K327" s="833"/>
      <c r="L327" s="833"/>
      <c r="M327" s="833" t="s">
        <v>1466</v>
      </c>
      <c r="N327" s="833" t="s">
        <v>1539</v>
      </c>
      <c r="O327" s="833"/>
      <c r="P327" s="833" t="s">
        <v>1481</v>
      </c>
      <c r="Q327" s="808">
        <v>45281</v>
      </c>
    </row>
    <row r="328" spans="1:17" s="809" customFormat="1" ht="15" customHeight="1" x14ac:dyDescent="0.25">
      <c r="A328" s="812" t="s">
        <v>1534</v>
      </c>
      <c r="B328" s="806" t="s">
        <v>628</v>
      </c>
      <c r="C328" s="806" t="s">
        <v>1733</v>
      </c>
      <c r="D328" s="832" t="s">
        <v>510</v>
      </c>
      <c r="E328" s="806" t="s">
        <v>1594</v>
      </c>
      <c r="F328" s="806"/>
      <c r="G328" s="806"/>
      <c r="H328" s="806"/>
      <c r="I328" s="833"/>
      <c r="J328" s="833"/>
      <c r="K328" s="833"/>
      <c r="L328" s="833"/>
      <c r="M328" s="833" t="s">
        <v>1469</v>
      </c>
      <c r="N328" s="833" t="s">
        <v>1538</v>
      </c>
      <c r="O328" s="833"/>
      <c r="P328" s="833" t="s">
        <v>1481</v>
      </c>
      <c r="Q328" s="808">
        <v>45238</v>
      </c>
    </row>
    <row r="329" spans="1:17" s="809" customFormat="1" ht="15" customHeight="1" x14ac:dyDescent="0.25">
      <c r="A329" s="812" t="s">
        <v>1534</v>
      </c>
      <c r="B329" s="806" t="s">
        <v>628</v>
      </c>
      <c r="C329" s="806" t="s">
        <v>1734</v>
      </c>
      <c r="D329" s="832" t="s">
        <v>511</v>
      </c>
      <c r="E329" s="806" t="s">
        <v>1735</v>
      </c>
      <c r="F329" s="806"/>
      <c r="G329" s="806"/>
      <c r="H329" s="806"/>
      <c r="I329" s="833"/>
      <c r="J329" s="833"/>
      <c r="K329" s="833"/>
      <c r="L329" s="833"/>
      <c r="M329" s="833" t="s">
        <v>1473</v>
      </c>
      <c r="N329" s="833" t="s">
        <v>1630</v>
      </c>
      <c r="O329" s="833"/>
      <c r="P329" s="833" t="s">
        <v>1481</v>
      </c>
      <c r="Q329" s="808">
        <v>45238</v>
      </c>
    </row>
    <row r="330" spans="1:17" s="809" customFormat="1" ht="15" customHeight="1" x14ac:dyDescent="0.25">
      <c r="A330" s="812" t="s">
        <v>1534</v>
      </c>
      <c r="B330" s="806" t="s">
        <v>628</v>
      </c>
      <c r="C330" s="806" t="s">
        <v>514</v>
      </c>
      <c r="D330" s="832" t="s">
        <v>515</v>
      </c>
      <c r="E330" s="806" t="s">
        <v>1594</v>
      </c>
      <c r="F330" s="806"/>
      <c r="G330" s="806"/>
      <c r="H330" s="806"/>
      <c r="I330" s="833"/>
      <c r="J330" s="833"/>
      <c r="K330" s="833"/>
      <c r="L330" s="833"/>
      <c r="M330" s="833" t="s">
        <v>1469</v>
      </c>
      <c r="N330" s="833" t="s">
        <v>1538</v>
      </c>
      <c r="O330" s="833"/>
      <c r="P330" s="833" t="s">
        <v>1481</v>
      </c>
      <c r="Q330" s="808">
        <v>45238</v>
      </c>
    </row>
    <row r="331" spans="1:17" s="809" customFormat="1" ht="15" customHeight="1" x14ac:dyDescent="0.25">
      <c r="A331" s="812" t="s">
        <v>1534</v>
      </c>
      <c r="B331" s="806" t="s">
        <v>628</v>
      </c>
      <c r="C331" s="806" t="s">
        <v>1736</v>
      </c>
      <c r="D331" s="832" t="s">
        <v>1737</v>
      </c>
      <c r="E331" s="806" t="s">
        <v>1724</v>
      </c>
      <c r="F331" s="806"/>
      <c r="G331" s="806"/>
      <c r="H331" s="806"/>
      <c r="I331" s="833"/>
      <c r="J331" s="833"/>
      <c r="K331" s="833"/>
      <c r="L331" s="833"/>
      <c r="M331" s="833" t="s">
        <v>1516</v>
      </c>
      <c r="N331" s="833" t="s">
        <v>1540</v>
      </c>
      <c r="O331" s="833"/>
      <c r="P331" s="833" t="s">
        <v>1481</v>
      </c>
      <c r="Q331" s="808">
        <v>45238</v>
      </c>
    </row>
    <row r="332" spans="1:17" s="809" customFormat="1" ht="15" customHeight="1" x14ac:dyDescent="0.25">
      <c r="A332" s="812" t="s">
        <v>1534</v>
      </c>
      <c r="B332" s="806" t="s">
        <v>628</v>
      </c>
      <c r="C332" s="806" t="s">
        <v>1738</v>
      </c>
      <c r="D332" s="832" t="s">
        <v>518</v>
      </c>
      <c r="E332" s="806" t="s">
        <v>1557</v>
      </c>
      <c r="F332" s="806"/>
      <c r="G332" s="806"/>
      <c r="H332" s="806"/>
      <c r="I332" s="833"/>
      <c r="J332" s="833"/>
      <c r="K332" s="833"/>
      <c r="L332" s="833"/>
      <c r="M332" s="833" t="s">
        <v>1516</v>
      </c>
      <c r="N332" s="833" t="s">
        <v>1540</v>
      </c>
      <c r="O332" s="833"/>
      <c r="P332" s="833" t="s">
        <v>1481</v>
      </c>
      <c r="Q332" s="808">
        <v>45238</v>
      </c>
    </row>
    <row r="333" spans="1:17" s="809" customFormat="1" ht="15" customHeight="1" x14ac:dyDescent="0.25">
      <c r="A333" s="812" t="s">
        <v>1534</v>
      </c>
      <c r="B333" s="806" t="s">
        <v>628</v>
      </c>
      <c r="C333" s="806" t="s">
        <v>1739</v>
      </c>
      <c r="D333" s="832" t="s">
        <v>521</v>
      </c>
      <c r="E333" s="806" t="s">
        <v>1557</v>
      </c>
      <c r="F333" s="806"/>
      <c r="G333" s="806"/>
      <c r="H333" s="806"/>
      <c r="I333" s="833"/>
      <c r="J333" s="833"/>
      <c r="K333" s="833"/>
      <c r="L333" s="833"/>
      <c r="M333" s="833" t="s">
        <v>1469</v>
      </c>
      <c r="N333" s="833" t="s">
        <v>1538</v>
      </c>
      <c r="O333" s="833"/>
      <c r="P333" s="833" t="s">
        <v>1481</v>
      </c>
      <c r="Q333" s="808">
        <v>45238</v>
      </c>
    </row>
    <row r="334" spans="1:17" s="809" customFormat="1" ht="15" customHeight="1" x14ac:dyDescent="0.25">
      <c r="A334" s="812" t="s">
        <v>1534</v>
      </c>
      <c r="B334" s="806" t="s">
        <v>628</v>
      </c>
      <c r="C334" s="806" t="s">
        <v>1740</v>
      </c>
      <c r="D334" s="832" t="s">
        <v>524</v>
      </c>
      <c r="E334" s="806" t="s">
        <v>1557</v>
      </c>
      <c r="F334" s="806"/>
      <c r="G334" s="806"/>
      <c r="H334" s="806"/>
      <c r="I334" s="833"/>
      <c r="J334" s="833"/>
      <c r="K334" s="833"/>
      <c r="L334" s="833"/>
      <c r="M334" s="833" t="s">
        <v>1469</v>
      </c>
      <c r="N334" s="833" t="s">
        <v>1538</v>
      </c>
      <c r="O334" s="833"/>
      <c r="P334" s="833" t="s">
        <v>1481</v>
      </c>
      <c r="Q334" s="808">
        <v>45238</v>
      </c>
    </row>
    <row r="335" spans="1:17" s="809" customFormat="1" ht="15" customHeight="1" x14ac:dyDescent="0.25">
      <c r="A335" s="812" t="s">
        <v>1534</v>
      </c>
      <c r="B335" s="806" t="s">
        <v>628</v>
      </c>
      <c r="C335" s="806" t="s">
        <v>527</v>
      </c>
      <c r="D335" s="832" t="s">
        <v>528</v>
      </c>
      <c r="E335" s="806" t="s">
        <v>1741</v>
      </c>
      <c r="F335" s="806"/>
      <c r="G335" s="806"/>
      <c r="H335" s="806"/>
      <c r="I335" s="833"/>
      <c r="J335" s="833"/>
      <c r="K335" s="833"/>
      <c r="L335" s="833"/>
      <c r="M335" s="833" t="s">
        <v>1473</v>
      </c>
      <c r="N335" s="833" t="s">
        <v>1630</v>
      </c>
      <c r="O335" s="833"/>
      <c r="P335" s="833" t="s">
        <v>1463</v>
      </c>
      <c r="Q335" s="808">
        <v>45281</v>
      </c>
    </row>
    <row r="336" spans="1:17" s="809" customFormat="1" ht="15" customHeight="1" x14ac:dyDescent="0.25">
      <c r="A336" s="812" t="s">
        <v>1534</v>
      </c>
      <c r="B336" s="806" t="s">
        <v>628</v>
      </c>
      <c r="C336" s="806" t="s">
        <v>527</v>
      </c>
      <c r="D336" s="832" t="s">
        <v>528</v>
      </c>
      <c r="E336" s="806" t="s">
        <v>1742</v>
      </c>
      <c r="F336" s="806"/>
      <c r="G336" s="806"/>
      <c r="H336" s="806"/>
      <c r="I336" s="833"/>
      <c r="J336" s="833"/>
      <c r="K336" s="833"/>
      <c r="L336" s="833"/>
      <c r="M336" s="833" t="s">
        <v>1473</v>
      </c>
      <c r="N336" s="833" t="s">
        <v>1630</v>
      </c>
      <c r="O336" s="833"/>
      <c r="P336" s="833" t="s">
        <v>1463</v>
      </c>
      <c r="Q336" s="808">
        <v>45281</v>
      </c>
    </row>
    <row r="337" spans="1:17" s="809" customFormat="1" ht="15" customHeight="1" x14ac:dyDescent="0.25">
      <c r="A337" s="812" t="s">
        <v>1534</v>
      </c>
      <c r="B337" s="806" t="s">
        <v>628</v>
      </c>
      <c r="C337" s="806" t="s">
        <v>1743</v>
      </c>
      <c r="D337" s="832" t="s">
        <v>1744</v>
      </c>
      <c r="E337" s="806" t="s">
        <v>1745</v>
      </c>
      <c r="F337" s="806"/>
      <c r="G337" s="806"/>
      <c r="H337" s="806"/>
      <c r="I337" s="833"/>
      <c r="J337" s="833"/>
      <c r="K337" s="833"/>
      <c r="L337" s="833"/>
      <c r="M337" s="833" t="s">
        <v>1473</v>
      </c>
      <c r="N337" s="833" t="s">
        <v>1630</v>
      </c>
      <c r="O337" s="833"/>
      <c r="P337" s="833" t="s">
        <v>1481</v>
      </c>
      <c r="Q337" s="808">
        <v>45281</v>
      </c>
    </row>
    <row r="338" spans="1:17" s="809" customFormat="1" ht="15" customHeight="1" x14ac:dyDescent="0.25">
      <c r="A338" s="812" t="s">
        <v>1534</v>
      </c>
      <c r="B338" s="806" t="s">
        <v>628</v>
      </c>
      <c r="C338" s="806" t="s">
        <v>1743</v>
      </c>
      <c r="D338" s="832" t="s">
        <v>1744</v>
      </c>
      <c r="E338" s="806" t="s">
        <v>1746</v>
      </c>
      <c r="F338" s="806"/>
      <c r="G338" s="806"/>
      <c r="H338" s="806"/>
      <c r="I338" s="833"/>
      <c r="J338" s="833"/>
      <c r="K338" s="833"/>
      <c r="L338" s="833"/>
      <c r="M338" s="833" t="s">
        <v>1473</v>
      </c>
      <c r="N338" s="833" t="s">
        <v>1630</v>
      </c>
      <c r="O338" s="833"/>
      <c r="P338" s="833" t="s">
        <v>1481</v>
      </c>
      <c r="Q338" s="808">
        <v>45281</v>
      </c>
    </row>
    <row r="339" spans="1:17" s="809" customFormat="1" ht="15" customHeight="1" x14ac:dyDescent="0.25">
      <c r="A339" s="812" t="s">
        <v>1534</v>
      </c>
      <c r="B339" s="806" t="s">
        <v>628</v>
      </c>
      <c r="C339" s="806" t="s">
        <v>1743</v>
      </c>
      <c r="D339" s="832" t="s">
        <v>1744</v>
      </c>
      <c r="E339" s="806" t="s">
        <v>1747</v>
      </c>
      <c r="F339" s="806"/>
      <c r="G339" s="806"/>
      <c r="H339" s="806"/>
      <c r="I339" s="833"/>
      <c r="J339" s="833" t="s">
        <v>1459</v>
      </c>
      <c r="K339" s="833" t="s">
        <v>1665</v>
      </c>
      <c r="L339" s="833"/>
      <c r="M339" s="833"/>
      <c r="N339" s="833"/>
      <c r="O339" s="833"/>
      <c r="P339" s="833" t="s">
        <v>1481</v>
      </c>
      <c r="Q339" s="808">
        <v>45281</v>
      </c>
    </row>
    <row r="340" spans="1:17" s="809" customFormat="1" ht="15" customHeight="1" x14ac:dyDescent="0.25">
      <c r="A340" s="812" t="s">
        <v>1480</v>
      </c>
      <c r="B340" s="806" t="s">
        <v>628</v>
      </c>
      <c r="C340" s="806" t="s">
        <v>2357</v>
      </c>
      <c r="D340" s="832" t="s">
        <v>2354</v>
      </c>
      <c r="E340" s="806" t="s">
        <v>2387</v>
      </c>
      <c r="F340" s="806"/>
      <c r="G340" s="806"/>
      <c r="H340" s="806"/>
      <c r="I340" s="833"/>
      <c r="J340" s="833" t="s">
        <v>1459</v>
      </c>
      <c r="K340" s="833" t="s">
        <v>1459</v>
      </c>
      <c r="L340" s="833"/>
      <c r="M340" s="833"/>
      <c r="N340" s="833"/>
      <c r="O340" s="833"/>
      <c r="P340" s="833" t="s">
        <v>1481</v>
      </c>
      <c r="Q340" s="808">
        <v>45289</v>
      </c>
    </row>
    <row r="341" spans="1:17" s="809" customFormat="1" ht="15" customHeight="1" x14ac:dyDescent="0.25">
      <c r="A341" s="812" t="s">
        <v>1480</v>
      </c>
      <c r="B341" s="806" t="s">
        <v>628</v>
      </c>
      <c r="C341" s="806" t="s">
        <v>2357</v>
      </c>
      <c r="D341" s="832" t="s">
        <v>2354</v>
      </c>
      <c r="E341" s="806" t="s">
        <v>2388</v>
      </c>
      <c r="F341" s="806"/>
      <c r="G341" s="806"/>
      <c r="H341" s="806"/>
      <c r="I341" s="833"/>
      <c r="J341" s="833"/>
      <c r="K341" s="833"/>
      <c r="L341" s="833"/>
      <c r="M341" s="833" t="s">
        <v>1516</v>
      </c>
      <c r="N341" s="833" t="s">
        <v>1516</v>
      </c>
      <c r="O341" s="833"/>
      <c r="P341" s="833" t="s">
        <v>1481</v>
      </c>
      <c r="Q341" s="808">
        <v>45289</v>
      </c>
    </row>
    <row r="342" spans="1:17" s="809" customFormat="1" ht="15" customHeight="1" x14ac:dyDescent="0.25">
      <c r="A342" s="812" t="s">
        <v>1480</v>
      </c>
      <c r="B342" s="806" t="s">
        <v>628</v>
      </c>
      <c r="C342" s="806" t="s">
        <v>2357</v>
      </c>
      <c r="D342" s="832" t="s">
        <v>2354</v>
      </c>
      <c r="E342" s="806" t="s">
        <v>1724</v>
      </c>
      <c r="F342" s="806"/>
      <c r="G342" s="806"/>
      <c r="H342" s="806"/>
      <c r="I342" s="833"/>
      <c r="J342" s="833"/>
      <c r="K342" s="833"/>
      <c r="L342" s="833"/>
      <c r="M342" s="833" t="s">
        <v>1516</v>
      </c>
      <c r="N342" s="833" t="s">
        <v>1516</v>
      </c>
      <c r="O342" s="833"/>
      <c r="P342" s="833" t="s">
        <v>1481</v>
      </c>
      <c r="Q342" s="808">
        <v>45289</v>
      </c>
    </row>
    <row r="343" spans="1:17" s="809" customFormat="1" ht="15" customHeight="1" x14ac:dyDescent="0.25">
      <c r="A343" s="812" t="s">
        <v>1480</v>
      </c>
      <c r="B343" s="806" t="s">
        <v>628</v>
      </c>
      <c r="C343" s="806" t="s">
        <v>2357</v>
      </c>
      <c r="D343" s="832" t="s">
        <v>2354</v>
      </c>
      <c r="E343" s="806" t="s">
        <v>1704</v>
      </c>
      <c r="F343" s="806"/>
      <c r="G343" s="806"/>
      <c r="H343" s="806"/>
      <c r="I343" s="833"/>
      <c r="J343" s="833"/>
      <c r="K343" s="833"/>
      <c r="L343" s="833"/>
      <c r="M343" s="833" t="s">
        <v>1516</v>
      </c>
      <c r="N343" s="833" t="s">
        <v>1516</v>
      </c>
      <c r="O343" s="833"/>
      <c r="P343" s="833" t="s">
        <v>1481</v>
      </c>
      <c r="Q343" s="808">
        <v>45289</v>
      </c>
    </row>
    <row r="344" spans="1:17" s="809" customFormat="1" ht="15" customHeight="1" x14ac:dyDescent="0.25">
      <c r="A344" s="812" t="s">
        <v>1480</v>
      </c>
      <c r="B344" s="806" t="s">
        <v>628</v>
      </c>
      <c r="C344" s="806" t="s">
        <v>496</v>
      </c>
      <c r="D344" s="832" t="s">
        <v>497</v>
      </c>
      <c r="E344" s="806" t="s">
        <v>1748</v>
      </c>
      <c r="F344" s="806"/>
      <c r="G344" s="806"/>
      <c r="H344" s="806"/>
      <c r="I344" s="833"/>
      <c r="J344" s="833"/>
      <c r="K344" s="833"/>
      <c r="L344" s="833"/>
      <c r="M344" s="833" t="s">
        <v>1473</v>
      </c>
      <c r="N344" s="833" t="s">
        <v>1473</v>
      </c>
      <c r="O344" s="833"/>
      <c r="P344" s="833" t="s">
        <v>1481</v>
      </c>
      <c r="Q344" s="808">
        <v>45289</v>
      </c>
    </row>
    <row r="345" spans="1:17" s="809" customFormat="1" ht="15" customHeight="1" x14ac:dyDescent="0.25">
      <c r="A345" s="812" t="s">
        <v>1480</v>
      </c>
      <c r="B345" s="806" t="s">
        <v>628</v>
      </c>
      <c r="C345" s="806" t="s">
        <v>496</v>
      </c>
      <c r="D345" s="832" t="s">
        <v>497</v>
      </c>
      <c r="E345" s="806" t="s">
        <v>1749</v>
      </c>
      <c r="F345" s="806"/>
      <c r="G345" s="806"/>
      <c r="H345" s="806"/>
      <c r="I345" s="833"/>
      <c r="J345" s="833"/>
      <c r="K345" s="833"/>
      <c r="L345" s="833"/>
      <c r="M345" s="833" t="s">
        <v>1473</v>
      </c>
      <c r="N345" s="833" t="s">
        <v>1473</v>
      </c>
      <c r="O345" s="833"/>
      <c r="P345" s="833" t="s">
        <v>1481</v>
      </c>
      <c r="Q345" s="808">
        <v>45289</v>
      </c>
    </row>
    <row r="346" spans="1:17" s="809" customFormat="1" ht="15" customHeight="1" x14ac:dyDescent="0.25">
      <c r="A346" s="1816" t="s">
        <v>1446</v>
      </c>
      <c r="B346" s="825"/>
      <c r="C346" s="1871" t="s">
        <v>1750</v>
      </c>
      <c r="D346" s="1871"/>
      <c r="E346" s="834"/>
      <c r="F346" s="835"/>
      <c r="G346" s="830"/>
      <c r="H346" s="830"/>
      <c r="I346" s="830"/>
      <c r="J346" s="830"/>
      <c r="K346" s="836"/>
      <c r="L346" s="1869" t="s">
        <v>1751</v>
      </c>
      <c r="M346" s="1869"/>
      <c r="N346" s="1869"/>
      <c r="O346" s="829"/>
      <c r="P346" s="1863" t="s">
        <v>1450</v>
      </c>
      <c r="Q346" s="1803" t="s">
        <v>1551</v>
      </c>
    </row>
    <row r="347" spans="1:17" s="809" customFormat="1" ht="15" customHeight="1" x14ac:dyDescent="0.25">
      <c r="A347" s="1817"/>
      <c r="B347" s="825"/>
      <c r="C347" s="1872"/>
      <c r="D347" s="1872"/>
      <c r="E347" s="834"/>
      <c r="F347" s="835"/>
      <c r="G347" s="830"/>
      <c r="H347" s="830"/>
      <c r="I347" s="830"/>
      <c r="J347" s="830"/>
      <c r="K347" s="836"/>
      <c r="L347" s="1806" t="s">
        <v>1454</v>
      </c>
      <c r="M347" s="1806"/>
      <c r="N347" s="1806"/>
      <c r="O347" s="829"/>
      <c r="P347" s="1864"/>
      <c r="Q347" s="1804"/>
    </row>
    <row r="348" spans="1:17" s="809" customFormat="1" ht="15" customHeight="1" x14ac:dyDescent="0.25">
      <c r="A348" s="1818"/>
      <c r="B348" s="825"/>
      <c r="C348" s="1873"/>
      <c r="D348" s="1873"/>
      <c r="E348" s="834"/>
      <c r="F348" s="835"/>
      <c r="G348" s="830"/>
      <c r="H348" s="830"/>
      <c r="I348" s="830"/>
      <c r="J348" s="830"/>
      <c r="K348" s="836"/>
      <c r="L348" s="830" t="s">
        <v>1455</v>
      </c>
      <c r="M348" s="830"/>
      <c r="N348" s="830" t="s">
        <v>1446</v>
      </c>
      <c r="O348" s="830"/>
      <c r="P348" s="1865"/>
      <c r="Q348" s="1805"/>
    </row>
    <row r="349" spans="1:17" s="809" customFormat="1" ht="15" customHeight="1" x14ac:dyDescent="0.25">
      <c r="A349" s="811" t="s">
        <v>1456</v>
      </c>
      <c r="B349" s="806" t="s">
        <v>1457</v>
      </c>
      <c r="C349" s="806" t="s">
        <v>14</v>
      </c>
      <c r="D349" s="832" t="s">
        <v>1752</v>
      </c>
      <c r="E349" s="837"/>
      <c r="F349" s="838"/>
      <c r="G349" s="839"/>
      <c r="H349" s="839"/>
      <c r="I349" s="839"/>
      <c r="J349" s="840"/>
      <c r="K349" s="840"/>
      <c r="L349" s="833"/>
      <c r="M349" s="833"/>
      <c r="N349" s="833" t="s">
        <v>1753</v>
      </c>
      <c r="O349" s="833" t="s">
        <v>1754</v>
      </c>
      <c r="P349" s="841" t="s">
        <v>1463</v>
      </c>
      <c r="Q349" s="808">
        <v>45289</v>
      </c>
    </row>
    <row r="350" spans="1:17" s="809" customFormat="1" ht="15" customHeight="1" x14ac:dyDescent="0.25">
      <c r="A350" s="811" t="s">
        <v>1456</v>
      </c>
      <c r="B350" s="806" t="s">
        <v>1545</v>
      </c>
      <c r="C350" s="806" t="s">
        <v>311</v>
      </c>
      <c r="D350" s="832" t="s">
        <v>1755</v>
      </c>
      <c r="E350" s="837"/>
      <c r="F350" s="838"/>
      <c r="G350" s="839"/>
      <c r="H350" s="839"/>
      <c r="I350" s="839"/>
      <c r="J350" s="840"/>
      <c r="K350" s="840"/>
      <c r="L350" s="833"/>
      <c r="M350" s="833"/>
      <c r="N350" s="833" t="s">
        <v>1753</v>
      </c>
      <c r="O350" s="833" t="s">
        <v>1754</v>
      </c>
      <c r="P350" s="841" t="s">
        <v>1481</v>
      </c>
      <c r="Q350" s="808">
        <v>45289</v>
      </c>
    </row>
    <row r="351" spans="1:17" s="809" customFormat="1" ht="15" customHeight="1" x14ac:dyDescent="0.25">
      <c r="A351" s="811" t="s">
        <v>1483</v>
      </c>
      <c r="B351" s="806" t="s">
        <v>1457</v>
      </c>
      <c r="C351" s="806" t="s">
        <v>12</v>
      </c>
      <c r="D351" s="832" t="s">
        <v>1756</v>
      </c>
      <c r="E351" s="837"/>
      <c r="F351" s="838"/>
      <c r="G351" s="839"/>
      <c r="H351" s="839"/>
      <c r="I351" s="839"/>
      <c r="J351" s="840"/>
      <c r="K351" s="840"/>
      <c r="L351" s="833"/>
      <c r="M351" s="833"/>
      <c r="N351" s="833" t="s">
        <v>1753</v>
      </c>
      <c r="O351" s="833" t="s">
        <v>1757</v>
      </c>
      <c r="P351" s="841"/>
      <c r="Q351" s="808">
        <v>45289</v>
      </c>
    </row>
    <row r="352" spans="1:17" s="809" customFormat="1" ht="15" customHeight="1" x14ac:dyDescent="0.25">
      <c r="A352" s="811" t="s">
        <v>1483</v>
      </c>
      <c r="B352" s="806" t="s">
        <v>1457</v>
      </c>
      <c r="C352" s="806" t="s">
        <v>14</v>
      </c>
      <c r="D352" s="832" t="s">
        <v>1752</v>
      </c>
      <c r="E352" s="837"/>
      <c r="F352" s="838"/>
      <c r="G352" s="839"/>
      <c r="H352" s="839"/>
      <c r="I352" s="839"/>
      <c r="J352" s="840"/>
      <c r="K352" s="840"/>
      <c r="L352" s="833"/>
      <c r="M352" s="833"/>
      <c r="N352" s="833" t="s">
        <v>1753</v>
      </c>
      <c r="O352" s="833" t="s">
        <v>1757</v>
      </c>
      <c r="P352" s="841"/>
      <c r="Q352" s="808">
        <v>45289</v>
      </c>
    </row>
    <row r="353" spans="1:17" s="809" customFormat="1" ht="15" customHeight="1" thickBot="1" x14ac:dyDescent="0.3">
      <c r="A353" s="811" t="s">
        <v>1483</v>
      </c>
      <c r="B353" s="806" t="s">
        <v>1592</v>
      </c>
      <c r="C353" s="806" t="s">
        <v>222</v>
      </c>
      <c r="D353" s="832" t="s">
        <v>1758</v>
      </c>
      <c r="E353" s="837"/>
      <c r="F353" s="838"/>
      <c r="G353" s="839"/>
      <c r="H353" s="839"/>
      <c r="I353" s="839"/>
      <c r="J353" s="840"/>
      <c r="K353" s="840"/>
      <c r="L353" s="833"/>
      <c r="M353" s="833"/>
      <c r="N353" s="833" t="s">
        <v>1753</v>
      </c>
      <c r="O353" s="833" t="s">
        <v>1757</v>
      </c>
      <c r="P353" s="841"/>
      <c r="Q353" s="808">
        <v>45289</v>
      </c>
    </row>
    <row r="354" spans="1:17" s="809" customFormat="1" ht="15" customHeight="1" x14ac:dyDescent="0.25">
      <c r="A354" s="1848" t="s">
        <v>1446</v>
      </c>
      <c r="B354" s="842"/>
      <c r="C354" s="1840" t="s">
        <v>1759</v>
      </c>
      <c r="D354" s="1840"/>
      <c r="E354" s="842"/>
      <c r="F354" s="842"/>
      <c r="G354" s="842"/>
      <c r="H354" s="842"/>
      <c r="I354" s="842"/>
      <c r="J354" s="842"/>
      <c r="K354" s="842"/>
      <c r="L354" s="1853" t="s">
        <v>1760</v>
      </c>
      <c r="M354" s="1853"/>
      <c r="N354" s="1853"/>
      <c r="O354" s="843"/>
      <c r="P354" s="1854" t="s">
        <v>1450</v>
      </c>
      <c r="Q354" s="1857" t="s">
        <v>1551</v>
      </c>
    </row>
    <row r="355" spans="1:17" s="809" customFormat="1" x14ac:dyDescent="0.25">
      <c r="A355" s="1849"/>
      <c r="B355" s="844"/>
      <c r="C355" s="1851"/>
      <c r="D355" s="1851"/>
      <c r="E355" s="844"/>
      <c r="F355" s="844"/>
      <c r="G355" s="844"/>
      <c r="H355" s="844"/>
      <c r="I355" s="844"/>
      <c r="J355" s="844"/>
      <c r="K355" s="844"/>
      <c r="L355" s="1815" t="s">
        <v>1454</v>
      </c>
      <c r="M355" s="1815"/>
      <c r="N355" s="1815"/>
      <c r="O355" s="845"/>
      <c r="P355" s="1855"/>
      <c r="Q355" s="1858"/>
    </row>
    <row r="356" spans="1:17" s="809" customFormat="1" ht="15.75" thickBot="1" x14ac:dyDescent="0.3">
      <c r="A356" s="1850"/>
      <c r="B356" s="846"/>
      <c r="C356" s="1852"/>
      <c r="D356" s="1852"/>
      <c r="E356" s="846"/>
      <c r="F356" s="846"/>
      <c r="G356" s="846"/>
      <c r="H356" s="846"/>
      <c r="I356" s="846"/>
      <c r="J356" s="846"/>
      <c r="K356" s="846"/>
      <c r="L356" s="818" t="s">
        <v>1455</v>
      </c>
      <c r="M356" s="818"/>
      <c r="N356" s="818" t="s">
        <v>1446</v>
      </c>
      <c r="O356" s="816"/>
      <c r="P356" s="1856"/>
      <c r="Q356" s="1859"/>
    </row>
    <row r="357" spans="1:17" s="809" customFormat="1" x14ac:dyDescent="0.25">
      <c r="A357" s="847" t="s">
        <v>1456</v>
      </c>
      <c r="B357" s="848" t="s">
        <v>1759</v>
      </c>
      <c r="C357" s="848" t="s">
        <v>1761</v>
      </c>
      <c r="D357" s="848"/>
      <c r="E357" s="848"/>
      <c r="F357" s="848"/>
      <c r="G357" s="848"/>
      <c r="H357" s="848"/>
      <c r="I357" s="848"/>
      <c r="J357" s="840"/>
      <c r="K357" s="839"/>
      <c r="L357" s="833"/>
      <c r="M357" s="839"/>
      <c r="N357" s="833" t="s">
        <v>1516</v>
      </c>
      <c r="O357" s="839" t="s">
        <v>1762</v>
      </c>
      <c r="P357" s="841" t="s">
        <v>1481</v>
      </c>
      <c r="Q357" s="808">
        <v>45289</v>
      </c>
    </row>
    <row r="358" spans="1:17" s="809" customFormat="1" x14ac:dyDescent="0.25">
      <c r="A358" s="847" t="s">
        <v>1456</v>
      </c>
      <c r="B358" s="848" t="s">
        <v>1759</v>
      </c>
      <c r="C358" s="848" t="s">
        <v>1763</v>
      </c>
      <c r="D358" s="848"/>
      <c r="E358" s="848"/>
      <c r="F358" s="848"/>
      <c r="G358" s="848"/>
      <c r="H358" s="848"/>
      <c r="I358" s="848"/>
      <c r="J358" s="840"/>
      <c r="K358" s="839"/>
      <c r="L358" s="833"/>
      <c r="M358" s="839"/>
      <c r="N358" s="833" t="s">
        <v>1516</v>
      </c>
      <c r="O358" s="839" t="s">
        <v>1762</v>
      </c>
      <c r="P358" s="841" t="s">
        <v>1481</v>
      </c>
      <c r="Q358" s="808">
        <v>45289</v>
      </c>
    </row>
    <row r="359" spans="1:17" s="809" customFormat="1" x14ac:dyDescent="0.25">
      <c r="A359" s="847" t="s">
        <v>1456</v>
      </c>
      <c r="B359" s="848" t="s">
        <v>1759</v>
      </c>
      <c r="C359" s="848" t="s">
        <v>262</v>
      </c>
      <c r="D359" s="848" t="s">
        <v>1764</v>
      </c>
      <c r="E359" s="848"/>
      <c r="F359" s="848"/>
      <c r="G359" s="848"/>
      <c r="H359" s="848"/>
      <c r="I359" s="848"/>
      <c r="J359" s="840"/>
      <c r="K359" s="839"/>
      <c r="L359" s="833"/>
      <c r="M359" s="839"/>
      <c r="N359" s="833" t="s">
        <v>1458</v>
      </c>
      <c r="O359" s="839" t="s">
        <v>1765</v>
      </c>
      <c r="P359" s="841" t="s">
        <v>1463</v>
      </c>
      <c r="Q359" s="808">
        <v>45289</v>
      </c>
    </row>
    <row r="360" spans="1:17" s="809" customFormat="1" x14ac:dyDescent="0.25">
      <c r="A360" s="847" t="s">
        <v>1456</v>
      </c>
      <c r="B360" s="848" t="s">
        <v>1759</v>
      </c>
      <c r="C360" s="848" t="s">
        <v>629</v>
      </c>
      <c r="D360" s="848"/>
      <c r="E360" s="848"/>
      <c r="F360" s="848"/>
      <c r="G360" s="848"/>
      <c r="H360" s="848"/>
      <c r="I360" s="848"/>
      <c r="J360" s="840"/>
      <c r="K360" s="839"/>
      <c r="L360" s="833"/>
      <c r="M360" s="839"/>
      <c r="N360" s="833" t="s">
        <v>1471</v>
      </c>
      <c r="O360" s="839" t="s">
        <v>1766</v>
      </c>
      <c r="P360" s="841" t="s">
        <v>1481</v>
      </c>
      <c r="Q360" s="808">
        <v>45289</v>
      </c>
    </row>
    <row r="361" spans="1:17" s="809" customFormat="1" x14ac:dyDescent="0.25">
      <c r="A361" s="847" t="s">
        <v>1456</v>
      </c>
      <c r="B361" s="848" t="s">
        <v>1759</v>
      </c>
      <c r="C361" s="848" t="s">
        <v>630</v>
      </c>
      <c r="D361" s="848"/>
      <c r="E361" s="848"/>
      <c r="F361" s="848"/>
      <c r="G361" s="848"/>
      <c r="H361" s="848"/>
      <c r="I361" s="848"/>
      <c r="J361" s="840"/>
      <c r="K361" s="839"/>
      <c r="L361" s="833"/>
      <c r="M361" s="839"/>
      <c r="N361" s="833" t="s">
        <v>1471</v>
      </c>
      <c r="O361" s="839" t="s">
        <v>1766</v>
      </c>
      <c r="P361" s="841" t="s">
        <v>1481</v>
      </c>
      <c r="Q361" s="808">
        <v>45289</v>
      </c>
    </row>
    <row r="362" spans="1:17" s="809" customFormat="1" x14ac:dyDescent="0.25">
      <c r="A362" s="847" t="s">
        <v>1456</v>
      </c>
      <c r="B362" s="848" t="s">
        <v>1759</v>
      </c>
      <c r="C362" s="848" t="s">
        <v>1767</v>
      </c>
      <c r="D362" s="848"/>
      <c r="E362" s="848"/>
      <c r="F362" s="848"/>
      <c r="G362" s="848"/>
      <c r="H362" s="848"/>
      <c r="I362" s="848"/>
      <c r="J362" s="840"/>
      <c r="K362" s="839"/>
      <c r="L362" s="833"/>
      <c r="M362" s="839"/>
      <c r="N362" s="833" t="s">
        <v>1471</v>
      </c>
      <c r="O362" s="839" t="s">
        <v>1766</v>
      </c>
      <c r="P362" s="841" t="s">
        <v>1481</v>
      </c>
      <c r="Q362" s="808">
        <v>45289</v>
      </c>
    </row>
    <row r="363" spans="1:17" s="809" customFormat="1" x14ac:dyDescent="0.25">
      <c r="A363" s="847" t="s">
        <v>1456</v>
      </c>
      <c r="B363" s="848" t="s">
        <v>1759</v>
      </c>
      <c r="C363" s="848" t="s">
        <v>1768</v>
      </c>
      <c r="D363" s="848"/>
      <c r="E363" s="848"/>
      <c r="F363" s="848"/>
      <c r="G363" s="848"/>
      <c r="H363" s="848"/>
      <c r="I363" s="848"/>
      <c r="J363" s="840"/>
      <c r="K363" s="839"/>
      <c r="L363" s="833"/>
      <c r="M363" s="839"/>
      <c r="N363" s="833" t="s">
        <v>1461</v>
      </c>
      <c r="O363" s="839" t="s">
        <v>1769</v>
      </c>
      <c r="P363" s="841"/>
      <c r="Q363" s="808">
        <v>45289</v>
      </c>
    </row>
    <row r="364" spans="1:17" s="809" customFormat="1" x14ac:dyDescent="0.25">
      <c r="A364" s="847" t="s">
        <v>1456</v>
      </c>
      <c r="B364" s="848" t="s">
        <v>1759</v>
      </c>
      <c r="C364" s="848" t="s">
        <v>631</v>
      </c>
      <c r="D364" s="848"/>
      <c r="E364" s="848"/>
      <c r="F364" s="848"/>
      <c r="G364" s="848"/>
      <c r="H364" s="848"/>
      <c r="I364" s="848"/>
      <c r="J364" s="840"/>
      <c r="K364" s="839"/>
      <c r="L364" s="833"/>
      <c r="M364" s="839"/>
      <c r="N364" s="833" t="s">
        <v>1471</v>
      </c>
      <c r="O364" s="839" t="s">
        <v>1766</v>
      </c>
      <c r="P364" s="841" t="s">
        <v>1481</v>
      </c>
      <c r="Q364" s="808">
        <v>45289</v>
      </c>
    </row>
    <row r="365" spans="1:17" s="809" customFormat="1" x14ac:dyDescent="0.25">
      <c r="A365" s="847" t="s">
        <v>1456</v>
      </c>
      <c r="B365" s="848" t="s">
        <v>1759</v>
      </c>
      <c r="C365" s="848" t="s">
        <v>632</v>
      </c>
      <c r="D365" s="848"/>
      <c r="E365" s="848"/>
      <c r="F365" s="848"/>
      <c r="G365" s="848"/>
      <c r="H365" s="848"/>
      <c r="I365" s="848"/>
      <c r="J365" s="840"/>
      <c r="K365" s="839"/>
      <c r="L365" s="833"/>
      <c r="M365" s="839"/>
      <c r="N365" s="833" t="s">
        <v>1458</v>
      </c>
      <c r="O365" s="839" t="s">
        <v>1765</v>
      </c>
      <c r="P365" s="841"/>
      <c r="Q365" s="808">
        <v>45289</v>
      </c>
    </row>
    <row r="366" spans="1:17" s="809" customFormat="1" x14ac:dyDescent="0.25">
      <c r="A366" s="847" t="s">
        <v>1456</v>
      </c>
      <c r="B366" s="848" t="s">
        <v>1759</v>
      </c>
      <c r="C366" s="848" t="s">
        <v>633</v>
      </c>
      <c r="D366" s="848"/>
      <c r="E366" s="848"/>
      <c r="F366" s="848"/>
      <c r="G366" s="848"/>
      <c r="H366" s="848"/>
      <c r="I366" s="848"/>
      <c r="J366" s="840"/>
      <c r="K366" s="839"/>
      <c r="L366" s="833"/>
      <c r="M366" s="839"/>
      <c r="N366" s="833" t="s">
        <v>1458</v>
      </c>
      <c r="O366" s="839" t="s">
        <v>1765</v>
      </c>
      <c r="P366" s="841"/>
      <c r="Q366" s="808">
        <v>45289</v>
      </c>
    </row>
    <row r="367" spans="1:17" s="809" customFormat="1" x14ac:dyDescent="0.25">
      <c r="A367" s="847" t="s">
        <v>1456</v>
      </c>
      <c r="B367" s="848" t="s">
        <v>1759</v>
      </c>
      <c r="C367" s="848" t="s">
        <v>634</v>
      </c>
      <c r="D367" s="848"/>
      <c r="E367" s="848"/>
      <c r="F367" s="848"/>
      <c r="G367" s="848"/>
      <c r="H367" s="848"/>
      <c r="I367" s="848"/>
      <c r="J367" s="840"/>
      <c r="K367" s="839"/>
      <c r="L367" s="833"/>
      <c r="M367" s="839"/>
      <c r="N367" s="833" t="s">
        <v>1471</v>
      </c>
      <c r="O367" s="839" t="s">
        <v>1766</v>
      </c>
      <c r="P367" s="841" t="s">
        <v>1498</v>
      </c>
      <c r="Q367" s="808">
        <v>45289</v>
      </c>
    </row>
    <row r="368" spans="1:17" s="809" customFormat="1" x14ac:dyDescent="0.25">
      <c r="A368" s="847" t="s">
        <v>1456</v>
      </c>
      <c r="B368" s="848" t="s">
        <v>1759</v>
      </c>
      <c r="C368" s="848" t="s">
        <v>635</v>
      </c>
      <c r="D368" s="848"/>
      <c r="E368" s="848"/>
      <c r="F368" s="848"/>
      <c r="G368" s="848"/>
      <c r="H368" s="848"/>
      <c r="I368" s="848"/>
      <c r="J368" s="840"/>
      <c r="K368" s="839"/>
      <c r="L368" s="833"/>
      <c r="M368" s="839"/>
      <c r="N368" s="833" t="s">
        <v>1461</v>
      </c>
      <c r="O368" s="839" t="s">
        <v>1769</v>
      </c>
      <c r="P368" s="841" t="s">
        <v>1463</v>
      </c>
      <c r="Q368" s="808">
        <v>45289</v>
      </c>
    </row>
    <row r="369" spans="1:17" s="809" customFormat="1" x14ac:dyDescent="0.25">
      <c r="A369" s="847" t="s">
        <v>1456</v>
      </c>
      <c r="B369" s="848" t="s">
        <v>1759</v>
      </c>
      <c r="C369" s="848" t="s">
        <v>1770</v>
      </c>
      <c r="D369" s="848"/>
      <c r="E369" s="848"/>
      <c r="F369" s="848"/>
      <c r="G369" s="848"/>
      <c r="H369" s="848"/>
      <c r="I369" s="848"/>
      <c r="J369" s="840"/>
      <c r="K369" s="839"/>
      <c r="L369" s="833"/>
      <c r="M369" s="839"/>
      <c r="N369" s="833" t="s">
        <v>1461</v>
      </c>
      <c r="O369" s="839" t="s">
        <v>1769</v>
      </c>
      <c r="P369" s="841" t="s">
        <v>1481</v>
      </c>
      <c r="Q369" s="808">
        <v>45289</v>
      </c>
    </row>
    <row r="370" spans="1:17" s="809" customFormat="1" x14ac:dyDescent="0.25">
      <c r="A370" s="847" t="s">
        <v>1456</v>
      </c>
      <c r="B370" s="848" t="s">
        <v>1759</v>
      </c>
      <c r="C370" s="848" t="s">
        <v>636</v>
      </c>
      <c r="D370" s="848"/>
      <c r="E370" s="848"/>
      <c r="F370" s="848"/>
      <c r="G370" s="848"/>
      <c r="H370" s="848"/>
      <c r="I370" s="848"/>
      <c r="J370" s="840"/>
      <c r="K370" s="839"/>
      <c r="L370" s="833"/>
      <c r="M370" s="839"/>
      <c r="N370" s="833" t="s">
        <v>1471</v>
      </c>
      <c r="O370" s="839" t="s">
        <v>1766</v>
      </c>
      <c r="P370" s="841" t="s">
        <v>1481</v>
      </c>
      <c r="Q370" s="808">
        <v>45289</v>
      </c>
    </row>
    <row r="371" spans="1:17" s="809" customFormat="1" x14ac:dyDescent="0.25">
      <c r="A371" s="847" t="s">
        <v>1456</v>
      </c>
      <c r="B371" s="848" t="s">
        <v>1759</v>
      </c>
      <c r="C371" s="848" t="s">
        <v>637</v>
      </c>
      <c r="D371" s="848"/>
      <c r="E371" s="848"/>
      <c r="F371" s="848"/>
      <c r="G371" s="848"/>
      <c r="H371" s="848"/>
      <c r="I371" s="848"/>
      <c r="J371" s="840"/>
      <c r="K371" s="839"/>
      <c r="L371" s="833"/>
      <c r="M371" s="839"/>
      <c r="N371" s="833" t="s">
        <v>1466</v>
      </c>
      <c r="O371" s="839" t="s">
        <v>1771</v>
      </c>
      <c r="P371" s="841" t="s">
        <v>1498</v>
      </c>
      <c r="Q371" s="808">
        <v>45289</v>
      </c>
    </row>
    <row r="372" spans="1:17" s="809" customFormat="1" x14ac:dyDescent="0.25">
      <c r="A372" s="847" t="s">
        <v>1456</v>
      </c>
      <c r="B372" s="848" t="s">
        <v>1759</v>
      </c>
      <c r="C372" s="848" t="s">
        <v>638</v>
      </c>
      <c r="D372" s="848"/>
      <c r="E372" s="848"/>
      <c r="F372" s="848"/>
      <c r="G372" s="848"/>
      <c r="H372" s="848"/>
      <c r="I372" s="848"/>
      <c r="J372" s="840"/>
      <c r="K372" s="839"/>
      <c r="L372" s="833"/>
      <c r="M372" s="839"/>
      <c r="N372" s="833" t="s">
        <v>1473</v>
      </c>
      <c r="O372" s="839" t="s">
        <v>1772</v>
      </c>
      <c r="P372" s="841" t="s">
        <v>1463</v>
      </c>
      <c r="Q372" s="808">
        <v>45289</v>
      </c>
    </row>
    <row r="373" spans="1:17" s="809" customFormat="1" x14ac:dyDescent="0.25">
      <c r="A373" s="847" t="s">
        <v>1456</v>
      </c>
      <c r="B373" s="848" t="s">
        <v>1759</v>
      </c>
      <c r="C373" s="848" t="s">
        <v>1773</v>
      </c>
      <c r="D373" s="848"/>
      <c r="E373" s="848"/>
      <c r="F373" s="848"/>
      <c r="G373" s="848"/>
      <c r="H373" s="848"/>
      <c r="I373" s="848"/>
      <c r="J373" s="840"/>
      <c r="K373" s="839"/>
      <c r="L373" s="833"/>
      <c r="M373" s="839"/>
      <c r="N373" s="833" t="s">
        <v>1461</v>
      </c>
      <c r="O373" s="839" t="s">
        <v>1769</v>
      </c>
      <c r="P373" s="841" t="s">
        <v>1481</v>
      </c>
      <c r="Q373" s="808">
        <v>45289</v>
      </c>
    </row>
    <row r="374" spans="1:17" s="809" customFormat="1" x14ac:dyDescent="0.25">
      <c r="A374" s="847" t="s">
        <v>1456</v>
      </c>
      <c r="B374" s="848" t="s">
        <v>1759</v>
      </c>
      <c r="C374" s="848" t="s">
        <v>639</v>
      </c>
      <c r="D374" s="848"/>
      <c r="E374" s="848"/>
      <c r="F374" s="848"/>
      <c r="G374" s="848"/>
      <c r="H374" s="848"/>
      <c r="I374" s="848"/>
      <c r="J374" s="840"/>
      <c r="K374" s="839"/>
      <c r="L374" s="833"/>
      <c r="M374" s="839"/>
      <c r="N374" s="833" t="s">
        <v>1461</v>
      </c>
      <c r="O374" s="839" t="s">
        <v>1769</v>
      </c>
      <c r="P374" s="841" t="s">
        <v>1481</v>
      </c>
      <c r="Q374" s="808">
        <v>45289</v>
      </c>
    </row>
    <row r="375" spans="1:17" s="809" customFormat="1" x14ac:dyDescent="0.25">
      <c r="A375" s="847" t="s">
        <v>1456</v>
      </c>
      <c r="B375" s="848" t="s">
        <v>1759</v>
      </c>
      <c r="C375" s="848" t="s">
        <v>640</v>
      </c>
      <c r="D375" s="848"/>
      <c r="E375" s="848"/>
      <c r="F375" s="848"/>
      <c r="G375" s="848"/>
      <c r="H375" s="848"/>
      <c r="I375" s="848"/>
      <c r="J375" s="840"/>
      <c r="K375" s="839"/>
      <c r="L375" s="833"/>
      <c r="M375" s="839"/>
      <c r="N375" s="833" t="s">
        <v>1458</v>
      </c>
      <c r="O375" s="839" t="s">
        <v>1765</v>
      </c>
      <c r="P375" s="841" t="s">
        <v>1463</v>
      </c>
      <c r="Q375" s="808">
        <v>45289</v>
      </c>
    </row>
    <row r="376" spans="1:17" s="809" customFormat="1" x14ac:dyDescent="0.25">
      <c r="A376" s="847" t="s">
        <v>1456</v>
      </c>
      <c r="B376" s="848" t="s">
        <v>1759</v>
      </c>
      <c r="C376" s="848" t="s">
        <v>641</v>
      </c>
      <c r="D376" s="848"/>
      <c r="E376" s="848"/>
      <c r="F376" s="848"/>
      <c r="G376" s="848"/>
      <c r="H376" s="848"/>
      <c r="I376" s="848"/>
      <c r="J376" s="840"/>
      <c r="K376" s="839"/>
      <c r="L376" s="833"/>
      <c r="M376" s="839"/>
      <c r="N376" s="833" t="s">
        <v>1458</v>
      </c>
      <c r="O376" s="839" t="s">
        <v>1765</v>
      </c>
      <c r="P376" s="841" t="s">
        <v>1463</v>
      </c>
      <c r="Q376" s="808">
        <v>45289</v>
      </c>
    </row>
    <row r="377" spans="1:17" s="809" customFormat="1" x14ac:dyDescent="0.25">
      <c r="A377" s="847" t="s">
        <v>1456</v>
      </c>
      <c r="B377" s="848" t="s">
        <v>1759</v>
      </c>
      <c r="C377" s="848" t="s">
        <v>1774</v>
      </c>
      <c r="D377" s="848"/>
      <c r="E377" s="848"/>
      <c r="F377" s="848"/>
      <c r="G377" s="848"/>
      <c r="H377" s="848"/>
      <c r="I377" s="848"/>
      <c r="J377" s="840"/>
      <c r="K377" s="839"/>
      <c r="L377" s="833"/>
      <c r="M377" s="839"/>
      <c r="N377" s="833" t="s">
        <v>1471</v>
      </c>
      <c r="O377" s="839" t="s">
        <v>1766</v>
      </c>
      <c r="P377" s="841" t="s">
        <v>1463</v>
      </c>
      <c r="Q377" s="808">
        <v>45289</v>
      </c>
    </row>
    <row r="378" spans="1:17" s="809" customFormat="1" x14ac:dyDescent="0.25">
      <c r="A378" s="847" t="s">
        <v>1456</v>
      </c>
      <c r="B378" s="848" t="s">
        <v>1759</v>
      </c>
      <c r="C378" s="848" t="s">
        <v>642</v>
      </c>
      <c r="D378" s="848"/>
      <c r="E378" s="848"/>
      <c r="F378" s="848"/>
      <c r="G378" s="848"/>
      <c r="H378" s="848"/>
      <c r="I378" s="848"/>
      <c r="J378" s="840"/>
      <c r="K378" s="839"/>
      <c r="L378" s="833"/>
      <c r="M378" s="839"/>
      <c r="N378" s="833" t="s">
        <v>1458</v>
      </c>
      <c r="O378" s="839" t="s">
        <v>1765</v>
      </c>
      <c r="P378" s="841" t="s">
        <v>1463</v>
      </c>
      <c r="Q378" s="808">
        <v>45289</v>
      </c>
    </row>
    <row r="379" spans="1:17" s="809" customFormat="1" x14ac:dyDescent="0.25">
      <c r="A379" s="847" t="s">
        <v>1456</v>
      </c>
      <c r="B379" s="848" t="s">
        <v>1759</v>
      </c>
      <c r="C379" s="848" t="s">
        <v>1775</v>
      </c>
      <c r="D379" s="848"/>
      <c r="E379" s="848"/>
      <c r="F379" s="848"/>
      <c r="G379" s="848"/>
      <c r="H379" s="848"/>
      <c r="I379" s="848"/>
      <c r="J379" s="840"/>
      <c r="K379" s="839"/>
      <c r="L379" s="833"/>
      <c r="M379" s="839"/>
      <c r="N379" s="833" t="s">
        <v>1471</v>
      </c>
      <c r="O379" s="839" t="s">
        <v>1766</v>
      </c>
      <c r="P379" s="841" t="s">
        <v>1481</v>
      </c>
      <c r="Q379" s="808">
        <v>45289</v>
      </c>
    </row>
    <row r="380" spans="1:17" s="809" customFormat="1" x14ac:dyDescent="0.25">
      <c r="A380" s="847" t="s">
        <v>1456</v>
      </c>
      <c r="B380" s="848" t="s">
        <v>1759</v>
      </c>
      <c r="C380" s="848" t="s">
        <v>643</v>
      </c>
      <c r="D380" s="848"/>
      <c r="E380" s="848"/>
      <c r="F380" s="848"/>
      <c r="G380" s="848"/>
      <c r="H380" s="848"/>
      <c r="I380" s="848"/>
      <c r="J380" s="840"/>
      <c r="K380" s="839"/>
      <c r="L380" s="833"/>
      <c r="M380" s="839"/>
      <c r="N380" s="833" t="s">
        <v>1461</v>
      </c>
      <c r="O380" s="839" t="s">
        <v>1769</v>
      </c>
      <c r="P380" s="841" t="s">
        <v>1463</v>
      </c>
      <c r="Q380" s="808">
        <v>45289</v>
      </c>
    </row>
    <row r="381" spans="1:17" s="809" customFormat="1" x14ac:dyDescent="0.25">
      <c r="A381" s="847" t="s">
        <v>1456</v>
      </c>
      <c r="B381" s="848" t="s">
        <v>1759</v>
      </c>
      <c r="C381" s="848" t="s">
        <v>644</v>
      </c>
      <c r="D381" s="848"/>
      <c r="E381" s="848"/>
      <c r="F381" s="848"/>
      <c r="G381" s="848"/>
      <c r="H381" s="848"/>
      <c r="I381" s="848"/>
      <c r="J381" s="840"/>
      <c r="K381" s="839"/>
      <c r="L381" s="833"/>
      <c r="M381" s="839"/>
      <c r="N381" s="833" t="s">
        <v>1458</v>
      </c>
      <c r="O381" s="839" t="s">
        <v>1765</v>
      </c>
      <c r="P381" s="841" t="s">
        <v>1463</v>
      </c>
      <c r="Q381" s="808">
        <v>45289</v>
      </c>
    </row>
    <row r="382" spans="1:17" s="809" customFormat="1" x14ac:dyDescent="0.25">
      <c r="A382" s="847" t="s">
        <v>1456</v>
      </c>
      <c r="B382" s="848" t="s">
        <v>1759</v>
      </c>
      <c r="C382" s="848" t="s">
        <v>1776</v>
      </c>
      <c r="D382" s="848"/>
      <c r="E382" s="848"/>
      <c r="F382" s="848"/>
      <c r="G382" s="848"/>
      <c r="H382" s="848"/>
      <c r="I382" s="848"/>
      <c r="J382" s="840"/>
      <c r="K382" s="839"/>
      <c r="L382" s="833"/>
      <c r="M382" s="839"/>
      <c r="N382" s="833" t="s">
        <v>1516</v>
      </c>
      <c r="O382" s="839" t="s">
        <v>1762</v>
      </c>
      <c r="P382" s="841" t="s">
        <v>1481</v>
      </c>
      <c r="Q382" s="808">
        <v>45289</v>
      </c>
    </row>
    <row r="383" spans="1:17" s="809" customFormat="1" x14ac:dyDescent="0.25">
      <c r="A383" s="847" t="s">
        <v>1456</v>
      </c>
      <c r="B383" s="848" t="s">
        <v>1759</v>
      </c>
      <c r="C383" s="848" t="s">
        <v>1777</v>
      </c>
      <c r="D383" s="848" t="s">
        <v>1778</v>
      </c>
      <c r="E383" s="848"/>
      <c r="F383" s="848"/>
      <c r="G383" s="848"/>
      <c r="H383" s="848"/>
      <c r="I383" s="848"/>
      <c r="J383" s="840"/>
      <c r="K383" s="839"/>
      <c r="L383" s="833"/>
      <c r="M383" s="839"/>
      <c r="N383" s="833" t="s">
        <v>1471</v>
      </c>
      <c r="O383" s="839" t="s">
        <v>1766</v>
      </c>
      <c r="P383" s="841" t="s">
        <v>1481</v>
      </c>
      <c r="Q383" s="808">
        <v>45289</v>
      </c>
    </row>
    <row r="384" spans="1:17" s="809" customFormat="1" x14ac:dyDescent="0.25">
      <c r="A384" s="847" t="s">
        <v>1456</v>
      </c>
      <c r="B384" s="848" t="s">
        <v>1759</v>
      </c>
      <c r="C384" s="848" t="s">
        <v>645</v>
      </c>
      <c r="D384" s="848"/>
      <c r="E384" s="848"/>
      <c r="F384" s="848"/>
      <c r="G384" s="848"/>
      <c r="H384" s="848"/>
      <c r="I384" s="848"/>
      <c r="J384" s="840"/>
      <c r="K384" s="839"/>
      <c r="L384" s="833"/>
      <c r="M384" s="839"/>
      <c r="N384" s="833" t="s">
        <v>1471</v>
      </c>
      <c r="O384" s="839" t="s">
        <v>1766</v>
      </c>
      <c r="P384" s="841" t="s">
        <v>1498</v>
      </c>
      <c r="Q384" s="808">
        <v>45289</v>
      </c>
    </row>
    <row r="385" spans="1:17" s="809" customFormat="1" x14ac:dyDescent="0.25">
      <c r="A385" s="847" t="s">
        <v>1456</v>
      </c>
      <c r="B385" s="848" t="s">
        <v>1759</v>
      </c>
      <c r="C385" s="848" t="s">
        <v>646</v>
      </c>
      <c r="D385" s="848"/>
      <c r="E385" s="848"/>
      <c r="F385" s="848"/>
      <c r="G385" s="848"/>
      <c r="H385" s="848"/>
      <c r="I385" s="848"/>
      <c r="J385" s="840"/>
      <c r="K385" s="839"/>
      <c r="L385" s="833"/>
      <c r="M385" s="839"/>
      <c r="N385" s="833" t="s">
        <v>1516</v>
      </c>
      <c r="O385" s="839" t="s">
        <v>1762</v>
      </c>
      <c r="P385" s="841" t="s">
        <v>1481</v>
      </c>
      <c r="Q385" s="808">
        <v>45289</v>
      </c>
    </row>
    <row r="386" spans="1:17" s="809" customFormat="1" x14ac:dyDescent="0.25">
      <c r="A386" s="847" t="s">
        <v>1456</v>
      </c>
      <c r="B386" s="848" t="s">
        <v>1759</v>
      </c>
      <c r="C386" s="848" t="s">
        <v>1779</v>
      </c>
      <c r="D386" s="848" t="s">
        <v>1780</v>
      </c>
      <c r="E386" s="848"/>
      <c r="F386" s="848"/>
      <c r="G386" s="848"/>
      <c r="H386" s="848"/>
      <c r="I386" s="848"/>
      <c r="J386" s="840"/>
      <c r="K386" s="839"/>
      <c r="L386" s="833"/>
      <c r="M386" s="839"/>
      <c r="N386" s="833" t="s">
        <v>1458</v>
      </c>
      <c r="O386" s="839" t="s">
        <v>1765</v>
      </c>
      <c r="P386" s="841" t="s">
        <v>1463</v>
      </c>
      <c r="Q386" s="808">
        <v>45289</v>
      </c>
    </row>
    <row r="387" spans="1:17" s="809" customFormat="1" x14ac:dyDescent="0.25">
      <c r="A387" s="847" t="s">
        <v>1456</v>
      </c>
      <c r="B387" s="848" t="s">
        <v>1759</v>
      </c>
      <c r="C387" s="848" t="s">
        <v>1781</v>
      </c>
      <c r="D387" s="848"/>
      <c r="E387" s="848"/>
      <c r="F387" s="848"/>
      <c r="G387" s="848"/>
      <c r="H387" s="848"/>
      <c r="I387" s="848"/>
      <c r="J387" s="840"/>
      <c r="K387" s="839"/>
      <c r="L387" s="833"/>
      <c r="M387" s="839"/>
      <c r="N387" s="833" t="s">
        <v>1516</v>
      </c>
      <c r="O387" s="839" t="s">
        <v>1762</v>
      </c>
      <c r="P387" s="841"/>
      <c r="Q387" s="808">
        <v>45289</v>
      </c>
    </row>
    <row r="388" spans="1:17" s="809" customFormat="1" x14ac:dyDescent="0.25">
      <c r="A388" s="847" t="s">
        <v>1456</v>
      </c>
      <c r="B388" s="848" t="s">
        <v>1759</v>
      </c>
      <c r="C388" s="848" t="s">
        <v>647</v>
      </c>
      <c r="D388" s="848"/>
      <c r="E388" s="848"/>
      <c r="F388" s="848"/>
      <c r="G388" s="848"/>
      <c r="H388" s="848"/>
      <c r="I388" s="848"/>
      <c r="J388" s="840"/>
      <c r="K388" s="839"/>
      <c r="L388" s="833"/>
      <c r="M388" s="839"/>
      <c r="N388" s="833" t="s">
        <v>1458</v>
      </c>
      <c r="O388" s="839" t="s">
        <v>1765</v>
      </c>
      <c r="P388" s="841"/>
      <c r="Q388" s="808">
        <v>45289</v>
      </c>
    </row>
    <row r="389" spans="1:17" s="809" customFormat="1" x14ac:dyDescent="0.25">
      <c r="A389" s="847" t="s">
        <v>1456</v>
      </c>
      <c r="B389" s="848" t="s">
        <v>1759</v>
      </c>
      <c r="C389" s="848" t="s">
        <v>444</v>
      </c>
      <c r="D389" s="848" t="s">
        <v>1782</v>
      </c>
      <c r="E389" s="848"/>
      <c r="F389" s="848"/>
      <c r="G389" s="848"/>
      <c r="H389" s="848"/>
      <c r="I389" s="848"/>
      <c r="J389" s="840"/>
      <c r="K389" s="839"/>
      <c r="L389" s="833"/>
      <c r="M389" s="839"/>
      <c r="N389" s="833" t="s">
        <v>1458</v>
      </c>
      <c r="O389" s="839" t="s">
        <v>1765</v>
      </c>
      <c r="P389" s="841" t="s">
        <v>1463</v>
      </c>
      <c r="Q389" s="808">
        <v>45289</v>
      </c>
    </row>
    <row r="390" spans="1:17" s="809" customFormat="1" x14ac:dyDescent="0.25">
      <c r="A390" s="847" t="s">
        <v>1456</v>
      </c>
      <c r="B390" s="848" t="s">
        <v>1759</v>
      </c>
      <c r="C390" s="848" t="s">
        <v>1783</v>
      </c>
      <c r="D390" s="848"/>
      <c r="E390" s="848"/>
      <c r="F390" s="848"/>
      <c r="G390" s="848"/>
      <c r="H390" s="848"/>
      <c r="I390" s="848"/>
      <c r="J390" s="840"/>
      <c r="K390" s="839"/>
      <c r="L390" s="833"/>
      <c r="M390" s="839"/>
      <c r="N390" s="833" t="s">
        <v>1461</v>
      </c>
      <c r="O390" s="839" t="s">
        <v>1769</v>
      </c>
      <c r="P390" s="841"/>
      <c r="Q390" s="808">
        <v>45289</v>
      </c>
    </row>
    <row r="391" spans="1:17" s="809" customFormat="1" x14ac:dyDescent="0.25">
      <c r="A391" s="847" t="s">
        <v>1456</v>
      </c>
      <c r="B391" s="848" t="s">
        <v>1759</v>
      </c>
      <c r="C391" s="848" t="s">
        <v>1784</v>
      </c>
      <c r="D391" s="848" t="s">
        <v>1784</v>
      </c>
      <c r="E391" s="848"/>
      <c r="F391" s="848"/>
      <c r="G391" s="848"/>
      <c r="H391" s="848"/>
      <c r="I391" s="848"/>
      <c r="J391" s="840"/>
      <c r="K391" s="839"/>
      <c r="L391" s="833"/>
      <c r="M391" s="839"/>
      <c r="N391" s="833" t="s">
        <v>1461</v>
      </c>
      <c r="O391" s="839" t="s">
        <v>1769</v>
      </c>
      <c r="P391" s="841" t="s">
        <v>1481</v>
      </c>
      <c r="Q391" s="808">
        <v>45289</v>
      </c>
    </row>
    <row r="392" spans="1:17" s="809" customFormat="1" x14ac:dyDescent="0.25">
      <c r="A392" s="847" t="s">
        <v>1456</v>
      </c>
      <c r="B392" s="848" t="s">
        <v>1759</v>
      </c>
      <c r="C392" s="848" t="s">
        <v>648</v>
      </c>
      <c r="D392" s="848"/>
      <c r="E392" s="848"/>
      <c r="F392" s="848"/>
      <c r="G392" s="848"/>
      <c r="H392" s="848"/>
      <c r="I392" s="848"/>
      <c r="J392" s="840"/>
      <c r="K392" s="839"/>
      <c r="L392" s="833"/>
      <c r="M392" s="839"/>
      <c r="N392" s="833" t="s">
        <v>1516</v>
      </c>
      <c r="O392" s="839" t="s">
        <v>1762</v>
      </c>
      <c r="P392" s="841" t="s">
        <v>1481</v>
      </c>
      <c r="Q392" s="808">
        <v>45289</v>
      </c>
    </row>
    <row r="393" spans="1:17" s="809" customFormat="1" x14ac:dyDescent="0.25">
      <c r="A393" s="847" t="s">
        <v>1456</v>
      </c>
      <c r="B393" s="848" t="s">
        <v>1759</v>
      </c>
      <c r="C393" s="848" t="s">
        <v>649</v>
      </c>
      <c r="D393" s="848"/>
      <c r="E393" s="848"/>
      <c r="F393" s="848"/>
      <c r="G393" s="848"/>
      <c r="H393" s="848"/>
      <c r="I393" s="848"/>
      <c r="J393" s="840"/>
      <c r="K393" s="839"/>
      <c r="L393" s="833"/>
      <c r="M393" s="839"/>
      <c r="N393" s="833" t="s">
        <v>1461</v>
      </c>
      <c r="O393" s="839" t="s">
        <v>1769</v>
      </c>
      <c r="P393" s="841"/>
      <c r="Q393" s="808">
        <v>45289</v>
      </c>
    </row>
    <row r="394" spans="1:17" s="809" customFormat="1" x14ac:dyDescent="0.25">
      <c r="A394" s="847" t="s">
        <v>1456</v>
      </c>
      <c r="B394" s="848" t="s">
        <v>1759</v>
      </c>
      <c r="C394" s="848" t="s">
        <v>650</v>
      </c>
      <c r="D394" s="848"/>
      <c r="E394" s="848"/>
      <c r="F394" s="848"/>
      <c r="G394" s="848"/>
      <c r="H394" s="848"/>
      <c r="I394" s="848"/>
      <c r="J394" s="840"/>
      <c r="K394" s="839"/>
      <c r="L394" s="833"/>
      <c r="M394" s="839"/>
      <c r="N394" s="833" t="s">
        <v>1469</v>
      </c>
      <c r="O394" s="839" t="s">
        <v>1787</v>
      </c>
      <c r="P394" s="841" t="s">
        <v>1463</v>
      </c>
      <c r="Q394" s="808">
        <v>45289</v>
      </c>
    </row>
    <row r="395" spans="1:17" s="809" customFormat="1" x14ac:dyDescent="0.25">
      <c r="A395" s="847" t="s">
        <v>1456</v>
      </c>
      <c r="B395" s="848" t="s">
        <v>1759</v>
      </c>
      <c r="C395" s="848" t="s">
        <v>567</v>
      </c>
      <c r="D395" s="848" t="s">
        <v>567</v>
      </c>
      <c r="E395" s="848"/>
      <c r="F395" s="848"/>
      <c r="G395" s="848"/>
      <c r="H395" s="848"/>
      <c r="I395" s="848"/>
      <c r="J395" s="840"/>
      <c r="K395" s="839"/>
      <c r="L395" s="833"/>
      <c r="M395" s="839"/>
      <c r="N395" s="833" t="s">
        <v>1461</v>
      </c>
      <c r="O395" s="839" t="s">
        <v>1769</v>
      </c>
      <c r="P395" s="841" t="s">
        <v>1463</v>
      </c>
      <c r="Q395" s="808">
        <v>45289</v>
      </c>
    </row>
    <row r="396" spans="1:17" s="809" customFormat="1" x14ac:dyDescent="0.25">
      <c r="A396" s="847" t="s">
        <v>1456</v>
      </c>
      <c r="B396" s="848" t="s">
        <v>1759</v>
      </c>
      <c r="C396" s="848" t="s">
        <v>1785</v>
      </c>
      <c r="D396" s="848"/>
      <c r="E396" s="848"/>
      <c r="F396" s="848"/>
      <c r="G396" s="848"/>
      <c r="H396" s="848"/>
      <c r="I396" s="848"/>
      <c r="J396" s="840"/>
      <c r="K396" s="839"/>
      <c r="L396" s="833"/>
      <c r="M396" s="839"/>
      <c r="N396" s="833" t="s">
        <v>1471</v>
      </c>
      <c r="O396" s="839" t="s">
        <v>1766</v>
      </c>
      <c r="P396" s="841" t="s">
        <v>1481</v>
      </c>
      <c r="Q396" s="808">
        <v>45289</v>
      </c>
    </row>
    <row r="397" spans="1:17" s="809" customFormat="1" x14ac:dyDescent="0.25">
      <c r="A397" s="847" t="s">
        <v>1456</v>
      </c>
      <c r="B397" s="848" t="s">
        <v>1759</v>
      </c>
      <c r="C397" s="848" t="s">
        <v>1786</v>
      </c>
      <c r="D397" s="848"/>
      <c r="E397" s="848"/>
      <c r="F397" s="848"/>
      <c r="G397" s="848"/>
      <c r="H397" s="848"/>
      <c r="I397" s="848"/>
      <c r="J397" s="840"/>
      <c r="K397" s="839"/>
      <c r="L397" s="833"/>
      <c r="M397" s="839"/>
      <c r="N397" s="833" t="s">
        <v>1471</v>
      </c>
      <c r="O397" s="839" t="s">
        <v>1766</v>
      </c>
      <c r="P397" s="841" t="s">
        <v>1498</v>
      </c>
      <c r="Q397" s="808">
        <v>45289</v>
      </c>
    </row>
    <row r="398" spans="1:17" s="809" customFormat="1" x14ac:dyDescent="0.25">
      <c r="A398" s="847" t="s">
        <v>1456</v>
      </c>
      <c r="B398" s="848" t="s">
        <v>1759</v>
      </c>
      <c r="C398" s="848" t="s">
        <v>651</v>
      </c>
      <c r="D398" s="848"/>
      <c r="E398" s="848"/>
      <c r="F398" s="848"/>
      <c r="G398" s="848"/>
      <c r="H398" s="848"/>
      <c r="I398" s="848"/>
      <c r="J398" s="840"/>
      <c r="K398" s="839"/>
      <c r="L398" s="833"/>
      <c r="M398" s="839"/>
      <c r="N398" s="833" t="s">
        <v>1469</v>
      </c>
      <c r="O398" s="839" t="s">
        <v>1787</v>
      </c>
      <c r="P398" s="841" t="s">
        <v>1498</v>
      </c>
      <c r="Q398" s="808">
        <v>45289</v>
      </c>
    </row>
    <row r="399" spans="1:17" s="809" customFormat="1" x14ac:dyDescent="0.25">
      <c r="A399" s="847" t="s">
        <v>1534</v>
      </c>
      <c r="B399" s="848" t="s">
        <v>1759</v>
      </c>
      <c r="C399" s="848" t="s">
        <v>29</v>
      </c>
      <c r="D399" s="848" t="s">
        <v>1788</v>
      </c>
      <c r="E399" s="848"/>
      <c r="F399" s="848"/>
      <c r="G399" s="848"/>
      <c r="H399" s="848"/>
      <c r="I399" s="848"/>
      <c r="J399" s="840"/>
      <c r="K399" s="839"/>
      <c r="L399" s="833"/>
      <c r="M399" s="839"/>
      <c r="N399" s="833" t="s">
        <v>1516</v>
      </c>
      <c r="O399" s="839" t="s">
        <v>1789</v>
      </c>
      <c r="P399" s="841" t="s">
        <v>1481</v>
      </c>
      <c r="Q399" s="808">
        <v>45240</v>
      </c>
    </row>
    <row r="400" spans="1:17" s="809" customFormat="1" x14ac:dyDescent="0.25">
      <c r="A400" s="847" t="s">
        <v>1534</v>
      </c>
      <c r="B400" s="848" t="s">
        <v>1759</v>
      </c>
      <c r="C400" s="848" t="s">
        <v>1790</v>
      </c>
      <c r="D400" s="848" t="s">
        <v>1791</v>
      </c>
      <c r="E400" s="848"/>
      <c r="F400" s="848"/>
      <c r="G400" s="848"/>
      <c r="H400" s="848"/>
      <c r="I400" s="848"/>
      <c r="J400" s="840"/>
      <c r="K400" s="839"/>
      <c r="L400" s="833"/>
      <c r="M400" s="839"/>
      <c r="N400" s="833" t="s">
        <v>1471</v>
      </c>
      <c r="O400" s="839" t="s">
        <v>1792</v>
      </c>
      <c r="P400" s="841" t="s">
        <v>1481</v>
      </c>
      <c r="Q400" s="808">
        <v>45240</v>
      </c>
    </row>
    <row r="401" spans="1:17" s="809" customFormat="1" x14ac:dyDescent="0.25">
      <c r="A401" s="847" t="s">
        <v>1534</v>
      </c>
      <c r="B401" s="848" t="s">
        <v>1759</v>
      </c>
      <c r="C401" s="848" t="s">
        <v>1793</v>
      </c>
      <c r="D401" s="848" t="s">
        <v>281</v>
      </c>
      <c r="E401" s="848"/>
      <c r="F401" s="848"/>
      <c r="G401" s="848"/>
      <c r="H401" s="848"/>
      <c r="I401" s="848"/>
      <c r="J401" s="840"/>
      <c r="K401" s="839"/>
      <c r="L401" s="833"/>
      <c r="M401" s="839"/>
      <c r="N401" s="833" t="s">
        <v>1471</v>
      </c>
      <c r="O401" s="839" t="s">
        <v>1792</v>
      </c>
      <c r="P401" s="841" t="s">
        <v>1481</v>
      </c>
      <c r="Q401" s="808">
        <v>45240</v>
      </c>
    </row>
    <row r="402" spans="1:17" s="809" customFormat="1" x14ac:dyDescent="0.25">
      <c r="A402" s="847" t="s">
        <v>1534</v>
      </c>
      <c r="B402" s="848" t="s">
        <v>1759</v>
      </c>
      <c r="C402" s="848" t="s">
        <v>1793</v>
      </c>
      <c r="D402" s="848" t="s">
        <v>281</v>
      </c>
      <c r="E402" s="848"/>
      <c r="F402" s="848"/>
      <c r="G402" s="848"/>
      <c r="H402" s="848"/>
      <c r="I402" s="848"/>
      <c r="J402" s="840"/>
      <c r="K402" s="839"/>
      <c r="L402" s="833"/>
      <c r="M402" s="839"/>
      <c r="N402" s="833" t="s">
        <v>1516</v>
      </c>
      <c r="O402" s="839" t="s">
        <v>1789</v>
      </c>
      <c r="P402" s="841" t="s">
        <v>1481</v>
      </c>
      <c r="Q402" s="808">
        <v>45240</v>
      </c>
    </row>
    <row r="403" spans="1:17" s="809" customFormat="1" x14ac:dyDescent="0.25">
      <c r="A403" s="847" t="s">
        <v>1534</v>
      </c>
      <c r="B403" s="848" t="s">
        <v>1759</v>
      </c>
      <c r="C403" s="848" t="s">
        <v>282</v>
      </c>
      <c r="D403" s="848" t="s">
        <v>1794</v>
      </c>
      <c r="E403" s="848"/>
      <c r="F403" s="848"/>
      <c r="G403" s="848"/>
      <c r="H403" s="848"/>
      <c r="I403" s="848"/>
      <c r="J403" s="840"/>
      <c r="K403" s="839"/>
      <c r="L403" s="833"/>
      <c r="M403" s="839"/>
      <c r="N403" s="833" t="s">
        <v>1473</v>
      </c>
      <c r="O403" s="839" t="s">
        <v>1795</v>
      </c>
      <c r="P403" s="841" t="s">
        <v>1481</v>
      </c>
      <c r="Q403" s="808">
        <v>45240</v>
      </c>
    </row>
    <row r="404" spans="1:17" s="809" customFormat="1" x14ac:dyDescent="0.25">
      <c r="A404" s="847" t="s">
        <v>1534</v>
      </c>
      <c r="B404" s="848" t="s">
        <v>1759</v>
      </c>
      <c r="C404" s="848" t="s">
        <v>1796</v>
      </c>
      <c r="D404" s="848" t="s">
        <v>1797</v>
      </c>
      <c r="E404" s="848"/>
      <c r="F404" s="848"/>
      <c r="G404" s="848"/>
      <c r="H404" s="848"/>
      <c r="I404" s="848"/>
      <c r="J404" s="840"/>
      <c r="K404" s="839"/>
      <c r="L404" s="833"/>
      <c r="M404" s="839"/>
      <c r="N404" s="833" t="s">
        <v>1466</v>
      </c>
      <c r="O404" s="839" t="s">
        <v>1798</v>
      </c>
      <c r="P404" s="841" t="s">
        <v>1481</v>
      </c>
      <c r="Q404" s="808">
        <v>45239</v>
      </c>
    </row>
    <row r="405" spans="1:17" s="809" customFormat="1" x14ac:dyDescent="0.25">
      <c r="A405" s="847" t="s">
        <v>1534</v>
      </c>
      <c r="B405" s="848" t="s">
        <v>1759</v>
      </c>
      <c r="C405" s="848" t="s">
        <v>652</v>
      </c>
      <c r="D405" s="848"/>
      <c r="E405" s="848"/>
      <c r="F405" s="848"/>
      <c r="G405" s="848"/>
      <c r="H405" s="848"/>
      <c r="I405" s="848"/>
      <c r="J405" s="840"/>
      <c r="K405" s="839"/>
      <c r="L405" s="833"/>
      <c r="M405" s="839"/>
      <c r="N405" s="833" t="s">
        <v>1469</v>
      </c>
      <c r="O405" s="839" t="s">
        <v>1799</v>
      </c>
      <c r="P405" s="841" t="s">
        <v>1481</v>
      </c>
      <c r="Q405" s="808">
        <v>45239</v>
      </c>
    </row>
    <row r="406" spans="1:17" s="809" customFormat="1" x14ac:dyDescent="0.25">
      <c r="A406" s="847" t="s">
        <v>1534</v>
      </c>
      <c r="B406" s="848" t="s">
        <v>1759</v>
      </c>
      <c r="C406" s="848" t="s">
        <v>360</v>
      </c>
      <c r="D406" s="848" t="s">
        <v>1800</v>
      </c>
      <c r="E406" s="848"/>
      <c r="F406" s="848"/>
      <c r="G406" s="848"/>
      <c r="H406" s="848"/>
      <c r="I406" s="848"/>
      <c r="J406" s="840"/>
      <c r="K406" s="839"/>
      <c r="L406" s="833"/>
      <c r="M406" s="839"/>
      <c r="N406" s="833" t="s">
        <v>1466</v>
      </c>
      <c r="O406" s="839" t="s">
        <v>1798</v>
      </c>
      <c r="P406" s="841" t="s">
        <v>1481</v>
      </c>
      <c r="Q406" s="808">
        <v>45239</v>
      </c>
    </row>
    <row r="407" spans="1:17" s="809" customFormat="1" x14ac:dyDescent="0.25">
      <c r="A407" s="847" t="s">
        <v>1534</v>
      </c>
      <c r="B407" s="848" t="s">
        <v>1759</v>
      </c>
      <c r="C407" s="848" t="s">
        <v>653</v>
      </c>
      <c r="D407" s="848" t="s">
        <v>1801</v>
      </c>
      <c r="E407" s="848"/>
      <c r="F407" s="848"/>
      <c r="G407" s="848"/>
      <c r="H407" s="848"/>
      <c r="I407" s="848"/>
      <c r="J407" s="840"/>
      <c r="K407" s="839"/>
      <c r="L407" s="833"/>
      <c r="M407" s="839"/>
      <c r="N407" s="833" t="s">
        <v>1466</v>
      </c>
      <c r="O407" s="839" t="s">
        <v>1798</v>
      </c>
      <c r="P407" s="841" t="s">
        <v>1463</v>
      </c>
      <c r="Q407" s="808">
        <v>45239</v>
      </c>
    </row>
    <row r="408" spans="1:17" s="809" customFormat="1" x14ac:dyDescent="0.25">
      <c r="A408" s="847" t="s">
        <v>1534</v>
      </c>
      <c r="B408" s="848" t="s">
        <v>1759</v>
      </c>
      <c r="C408" s="848" t="s">
        <v>653</v>
      </c>
      <c r="D408" s="848" t="s">
        <v>1801</v>
      </c>
      <c r="E408" s="848"/>
      <c r="F408" s="848"/>
      <c r="G408" s="848"/>
      <c r="H408" s="848"/>
      <c r="I408" s="848"/>
      <c r="J408" s="840"/>
      <c r="K408" s="839"/>
      <c r="L408" s="833"/>
      <c r="M408" s="839"/>
      <c r="N408" s="833" t="s">
        <v>1473</v>
      </c>
      <c r="O408" s="839" t="s">
        <v>1795</v>
      </c>
      <c r="P408" s="841" t="s">
        <v>1463</v>
      </c>
      <c r="Q408" s="808">
        <v>45239</v>
      </c>
    </row>
    <row r="409" spans="1:17" s="809" customFormat="1" x14ac:dyDescent="0.25">
      <c r="A409" s="847" t="s">
        <v>1534</v>
      </c>
      <c r="B409" s="848" t="s">
        <v>1759</v>
      </c>
      <c r="C409" s="848" t="s">
        <v>431</v>
      </c>
      <c r="D409" s="848" t="s">
        <v>431</v>
      </c>
      <c r="E409" s="848"/>
      <c r="F409" s="848"/>
      <c r="G409" s="848"/>
      <c r="H409" s="848"/>
      <c r="I409" s="848"/>
      <c r="J409" s="840"/>
      <c r="K409" s="839"/>
      <c r="L409" s="833"/>
      <c r="M409" s="839"/>
      <c r="N409" s="833" t="s">
        <v>1516</v>
      </c>
      <c r="O409" s="839" t="s">
        <v>1789</v>
      </c>
      <c r="P409" s="841" t="s">
        <v>1481</v>
      </c>
      <c r="Q409" s="808">
        <v>45239</v>
      </c>
    </row>
    <row r="410" spans="1:17" s="809" customFormat="1" x14ac:dyDescent="0.25">
      <c r="A410" s="847" t="s">
        <v>1534</v>
      </c>
      <c r="B410" s="848" t="s">
        <v>1759</v>
      </c>
      <c r="C410" s="848" t="s">
        <v>1802</v>
      </c>
      <c r="D410" s="848" t="s">
        <v>1802</v>
      </c>
      <c r="E410" s="848"/>
      <c r="F410" s="848"/>
      <c r="G410" s="848"/>
      <c r="H410" s="848"/>
      <c r="I410" s="848"/>
      <c r="J410" s="840"/>
      <c r="K410" s="839"/>
      <c r="L410" s="833"/>
      <c r="M410" s="839"/>
      <c r="N410" s="833" t="s">
        <v>1466</v>
      </c>
      <c r="O410" s="839" t="s">
        <v>1798</v>
      </c>
      <c r="P410" s="841" t="s">
        <v>1481</v>
      </c>
      <c r="Q410" s="808">
        <v>45240</v>
      </c>
    </row>
    <row r="411" spans="1:17" s="809" customFormat="1" x14ac:dyDescent="0.25">
      <c r="A411" s="847" t="s">
        <v>1534</v>
      </c>
      <c r="B411" s="848" t="s">
        <v>1759</v>
      </c>
      <c r="C411" s="848" t="s">
        <v>432</v>
      </c>
      <c r="D411" s="848" t="s">
        <v>1803</v>
      </c>
      <c r="E411" s="848"/>
      <c r="F411" s="848"/>
      <c r="G411" s="848"/>
      <c r="H411" s="848"/>
      <c r="I411" s="848"/>
      <c r="J411" s="840"/>
      <c r="K411" s="839"/>
      <c r="L411" s="833"/>
      <c r="M411" s="839"/>
      <c r="N411" s="833" t="s">
        <v>1466</v>
      </c>
      <c r="O411" s="839" t="s">
        <v>1798</v>
      </c>
      <c r="P411" s="841" t="s">
        <v>1481</v>
      </c>
      <c r="Q411" s="808">
        <v>45240</v>
      </c>
    </row>
    <row r="412" spans="1:17" s="809" customFormat="1" x14ac:dyDescent="0.25">
      <c r="A412" s="847" t="s">
        <v>1534</v>
      </c>
      <c r="B412" s="848" t="s">
        <v>1759</v>
      </c>
      <c r="C412" s="848" t="s">
        <v>445</v>
      </c>
      <c r="D412" s="848" t="s">
        <v>445</v>
      </c>
      <c r="E412" s="848"/>
      <c r="F412" s="848"/>
      <c r="G412" s="848"/>
      <c r="H412" s="848"/>
      <c r="I412" s="848"/>
      <c r="J412" s="840"/>
      <c r="K412" s="839"/>
      <c r="L412" s="833"/>
      <c r="M412" s="839"/>
      <c r="N412" s="833" t="s">
        <v>1469</v>
      </c>
      <c r="O412" s="839" t="s">
        <v>1799</v>
      </c>
      <c r="P412" s="841" t="s">
        <v>1481</v>
      </c>
      <c r="Q412" s="808">
        <v>45240</v>
      </c>
    </row>
    <row r="413" spans="1:17" s="809" customFormat="1" x14ac:dyDescent="0.25">
      <c r="A413" s="847" t="s">
        <v>1534</v>
      </c>
      <c r="B413" s="848" t="s">
        <v>1759</v>
      </c>
      <c r="C413" s="848" t="s">
        <v>446</v>
      </c>
      <c r="D413" s="848" t="s">
        <v>1804</v>
      </c>
      <c r="E413" s="848"/>
      <c r="F413" s="848"/>
      <c r="G413" s="848"/>
      <c r="H413" s="848"/>
      <c r="I413" s="848"/>
      <c r="J413" s="840"/>
      <c r="K413" s="839"/>
      <c r="L413" s="833"/>
      <c r="M413" s="839"/>
      <c r="N413" s="833" t="s">
        <v>1471</v>
      </c>
      <c r="O413" s="839" t="s">
        <v>1792</v>
      </c>
      <c r="P413" s="841" t="s">
        <v>1481</v>
      </c>
      <c r="Q413" s="808">
        <v>45239</v>
      </c>
    </row>
    <row r="414" spans="1:17" s="809" customFormat="1" x14ac:dyDescent="0.25">
      <c r="A414" s="847" t="s">
        <v>1534</v>
      </c>
      <c r="B414" s="848" t="s">
        <v>1759</v>
      </c>
      <c r="C414" s="848" t="s">
        <v>1805</v>
      </c>
      <c r="D414" s="848" t="s">
        <v>1806</v>
      </c>
      <c r="E414" s="848"/>
      <c r="F414" s="848"/>
      <c r="G414" s="848"/>
      <c r="H414" s="848"/>
      <c r="I414" s="848"/>
      <c r="J414" s="840"/>
      <c r="K414" s="839"/>
      <c r="L414" s="833"/>
      <c r="M414" s="839"/>
      <c r="N414" s="833" t="s">
        <v>1471</v>
      </c>
      <c r="O414" s="839" t="s">
        <v>1792</v>
      </c>
      <c r="P414" s="841" t="s">
        <v>1481</v>
      </c>
      <c r="Q414" s="808">
        <v>45239</v>
      </c>
    </row>
    <row r="415" spans="1:17" s="809" customFormat="1" x14ac:dyDescent="0.25">
      <c r="A415" s="847" t="s">
        <v>1534</v>
      </c>
      <c r="B415" s="848" t="s">
        <v>1759</v>
      </c>
      <c r="C415" s="848" t="s">
        <v>1807</v>
      </c>
      <c r="D415" s="848" t="s">
        <v>1808</v>
      </c>
      <c r="E415" s="848"/>
      <c r="F415" s="848"/>
      <c r="G415" s="848"/>
      <c r="H415" s="848"/>
      <c r="I415" s="848"/>
      <c r="J415" s="840"/>
      <c r="K415" s="839"/>
      <c r="L415" s="833"/>
      <c r="M415" s="839"/>
      <c r="N415" s="833" t="s">
        <v>1516</v>
      </c>
      <c r="O415" s="839" t="s">
        <v>1789</v>
      </c>
      <c r="P415" s="841" t="s">
        <v>1481</v>
      </c>
      <c r="Q415" s="808">
        <v>45240</v>
      </c>
    </row>
    <row r="416" spans="1:17" s="809" customFormat="1" x14ac:dyDescent="0.25">
      <c r="A416" s="847" t="s">
        <v>1534</v>
      </c>
      <c r="B416" s="848" t="s">
        <v>1759</v>
      </c>
      <c r="C416" s="848" t="s">
        <v>1809</v>
      </c>
      <c r="D416" s="848" t="s">
        <v>1809</v>
      </c>
      <c r="E416" s="848"/>
      <c r="F416" s="848"/>
      <c r="G416" s="848"/>
      <c r="H416" s="848"/>
      <c r="I416" s="848"/>
      <c r="J416" s="840"/>
      <c r="K416" s="839"/>
      <c r="L416" s="833"/>
      <c r="M416" s="839"/>
      <c r="N416" s="833" t="s">
        <v>1466</v>
      </c>
      <c r="O416" s="839" t="s">
        <v>1798</v>
      </c>
      <c r="P416" s="841" t="s">
        <v>1481</v>
      </c>
      <c r="Q416" s="808">
        <v>45239</v>
      </c>
    </row>
    <row r="417" spans="1:17" s="809" customFormat="1" x14ac:dyDescent="0.25">
      <c r="A417" s="847" t="s">
        <v>1534</v>
      </c>
      <c r="B417" s="848" t="s">
        <v>1759</v>
      </c>
      <c r="C417" s="848" t="s">
        <v>1810</v>
      </c>
      <c r="D417" s="848" t="s">
        <v>1811</v>
      </c>
      <c r="E417" s="848"/>
      <c r="F417" s="848"/>
      <c r="G417" s="848"/>
      <c r="H417" s="848"/>
      <c r="I417" s="848"/>
      <c r="J417" s="840"/>
      <c r="K417" s="839"/>
      <c r="L417" s="833"/>
      <c r="M417" s="839"/>
      <c r="N417" s="833" t="s">
        <v>1469</v>
      </c>
      <c r="O417" s="839" t="s">
        <v>1799</v>
      </c>
      <c r="P417" s="841" t="s">
        <v>1481</v>
      </c>
      <c r="Q417" s="808">
        <v>45239</v>
      </c>
    </row>
    <row r="418" spans="1:17" s="809" customFormat="1" x14ac:dyDescent="0.25">
      <c r="A418" s="847" t="s">
        <v>1534</v>
      </c>
      <c r="B418" s="848" t="s">
        <v>1759</v>
      </c>
      <c r="C418" s="848" t="s">
        <v>1812</v>
      </c>
      <c r="D418" s="848" t="s">
        <v>1813</v>
      </c>
      <c r="E418" s="848"/>
      <c r="F418" s="848"/>
      <c r="G418" s="848"/>
      <c r="H418" s="848"/>
      <c r="I418" s="848"/>
      <c r="J418" s="840"/>
      <c r="K418" s="839"/>
      <c r="L418" s="833"/>
      <c r="M418" s="839"/>
      <c r="N418" s="833" t="s">
        <v>1491</v>
      </c>
      <c r="O418" s="839" t="s">
        <v>2389</v>
      </c>
      <c r="P418" s="841" t="s">
        <v>1481</v>
      </c>
      <c r="Q418" s="808">
        <v>45239</v>
      </c>
    </row>
    <row r="419" spans="1:17" s="809" customFormat="1" x14ac:dyDescent="0.25">
      <c r="A419" s="847" t="s">
        <v>1534</v>
      </c>
      <c r="B419" s="848" t="s">
        <v>1759</v>
      </c>
      <c r="C419" s="848" t="s">
        <v>566</v>
      </c>
      <c r="D419" s="848" t="s">
        <v>1814</v>
      </c>
      <c r="E419" s="848"/>
      <c r="F419" s="848"/>
      <c r="G419" s="848"/>
      <c r="H419" s="848"/>
      <c r="I419" s="848"/>
      <c r="J419" s="840"/>
      <c r="K419" s="839"/>
      <c r="L419" s="833"/>
      <c r="M419" s="839"/>
      <c r="N419" s="833" t="s">
        <v>1516</v>
      </c>
      <c r="O419" s="839" t="s">
        <v>1789</v>
      </c>
      <c r="P419" s="841" t="s">
        <v>1481</v>
      </c>
      <c r="Q419" s="808">
        <v>45239</v>
      </c>
    </row>
    <row r="420" spans="1:17" s="809" customFormat="1" x14ac:dyDescent="0.25">
      <c r="A420" s="847" t="s">
        <v>1534</v>
      </c>
      <c r="B420" s="848" t="s">
        <v>1759</v>
      </c>
      <c r="C420" s="848" t="s">
        <v>567</v>
      </c>
      <c r="D420" s="848" t="s">
        <v>567</v>
      </c>
      <c r="E420" s="848"/>
      <c r="F420" s="848"/>
      <c r="G420" s="848"/>
      <c r="H420" s="848"/>
      <c r="I420" s="848"/>
      <c r="J420" s="840"/>
      <c r="K420" s="839"/>
      <c r="L420" s="833"/>
      <c r="M420" s="839"/>
      <c r="N420" s="833" t="s">
        <v>1516</v>
      </c>
      <c r="O420" s="839" t="s">
        <v>1789</v>
      </c>
      <c r="P420" s="841" t="s">
        <v>1481</v>
      </c>
      <c r="Q420" s="808">
        <v>45239</v>
      </c>
    </row>
    <row r="421" spans="1:17" s="809" customFormat="1" x14ac:dyDescent="0.25">
      <c r="A421" s="847" t="s">
        <v>1534</v>
      </c>
      <c r="B421" s="848" t="s">
        <v>1759</v>
      </c>
      <c r="C421" s="848" t="s">
        <v>568</v>
      </c>
      <c r="D421" s="848" t="s">
        <v>1815</v>
      </c>
      <c r="E421" s="848"/>
      <c r="F421" s="848"/>
      <c r="G421" s="848"/>
      <c r="H421" s="848"/>
      <c r="I421" s="848"/>
      <c r="J421" s="840"/>
      <c r="K421" s="839"/>
      <c r="L421" s="833"/>
      <c r="M421" s="839"/>
      <c r="N421" s="833" t="s">
        <v>1516</v>
      </c>
      <c r="O421" s="839" t="s">
        <v>1789</v>
      </c>
      <c r="P421" s="841" t="s">
        <v>1481</v>
      </c>
      <c r="Q421" s="808">
        <v>45239</v>
      </c>
    </row>
    <row r="422" spans="1:17" s="809" customFormat="1" x14ac:dyDescent="0.25">
      <c r="A422" s="847" t="s">
        <v>1534</v>
      </c>
      <c r="B422" s="848" t="s">
        <v>1759</v>
      </c>
      <c r="C422" s="848" t="s">
        <v>569</v>
      </c>
      <c r="D422" s="848" t="s">
        <v>1816</v>
      </c>
      <c r="E422" s="848"/>
      <c r="F422" s="848"/>
      <c r="G422" s="848"/>
      <c r="H422" s="848"/>
      <c r="I422" s="848"/>
      <c r="J422" s="840"/>
      <c r="K422" s="839"/>
      <c r="L422" s="833"/>
      <c r="M422" s="839"/>
      <c r="N422" s="833" t="s">
        <v>1516</v>
      </c>
      <c r="O422" s="839" t="s">
        <v>1789</v>
      </c>
      <c r="P422" s="841" t="s">
        <v>1481</v>
      </c>
      <c r="Q422" s="808">
        <v>45239</v>
      </c>
    </row>
    <row r="423" spans="1:17" s="809" customFormat="1" x14ac:dyDescent="0.25">
      <c r="A423" s="847" t="s">
        <v>1483</v>
      </c>
      <c r="B423" s="848" t="s">
        <v>1759</v>
      </c>
      <c r="C423" s="848" t="s">
        <v>1022</v>
      </c>
      <c r="D423" s="848"/>
      <c r="E423" s="848"/>
      <c r="F423" s="848"/>
      <c r="G423" s="848"/>
      <c r="H423" s="848"/>
      <c r="I423" s="848"/>
      <c r="J423" s="840"/>
      <c r="K423" s="839"/>
      <c r="L423" s="833"/>
      <c r="M423" s="839"/>
      <c r="N423" s="833" t="s">
        <v>1469</v>
      </c>
      <c r="O423" s="839" t="s">
        <v>2151</v>
      </c>
      <c r="P423" s="841"/>
      <c r="Q423" s="808">
        <v>45289</v>
      </c>
    </row>
    <row r="424" spans="1:17" s="809" customFormat="1" x14ac:dyDescent="0.25">
      <c r="A424" s="847" t="s">
        <v>1483</v>
      </c>
      <c r="B424" s="848" t="s">
        <v>1759</v>
      </c>
      <c r="C424" s="848" t="s">
        <v>1011</v>
      </c>
      <c r="D424" s="848"/>
      <c r="E424" s="848"/>
      <c r="F424" s="848"/>
      <c r="G424" s="848"/>
      <c r="H424" s="848"/>
      <c r="I424" s="848"/>
      <c r="J424" s="840"/>
      <c r="K424" s="839"/>
      <c r="L424" s="833"/>
      <c r="M424" s="839"/>
      <c r="N424" s="833" t="s">
        <v>1469</v>
      </c>
      <c r="O424" s="839" t="s">
        <v>2151</v>
      </c>
      <c r="P424" s="841"/>
      <c r="Q424" s="808">
        <v>45289</v>
      </c>
    </row>
    <row r="425" spans="1:17" s="809" customFormat="1" x14ac:dyDescent="0.25">
      <c r="A425" s="847" t="s">
        <v>1483</v>
      </c>
      <c r="B425" s="848" t="s">
        <v>1759</v>
      </c>
      <c r="C425" s="848" t="s">
        <v>1013</v>
      </c>
      <c r="D425" s="848"/>
      <c r="E425" s="848"/>
      <c r="F425" s="848"/>
      <c r="G425" s="848"/>
      <c r="H425" s="848"/>
      <c r="I425" s="848"/>
      <c r="J425" s="840"/>
      <c r="K425" s="839"/>
      <c r="L425" s="833"/>
      <c r="M425" s="839"/>
      <c r="N425" s="833" t="s">
        <v>1469</v>
      </c>
      <c r="O425" s="839" t="s">
        <v>2151</v>
      </c>
      <c r="P425" s="841"/>
      <c r="Q425" s="808">
        <v>45289</v>
      </c>
    </row>
    <row r="426" spans="1:17" s="809" customFormat="1" x14ac:dyDescent="0.25">
      <c r="A426" s="847" t="s">
        <v>1483</v>
      </c>
      <c r="B426" s="848" t="s">
        <v>1759</v>
      </c>
      <c r="C426" s="848" t="s">
        <v>1049</v>
      </c>
      <c r="D426" s="848"/>
      <c r="E426" s="848"/>
      <c r="F426" s="848"/>
      <c r="G426" s="848"/>
      <c r="H426" s="848"/>
      <c r="I426" s="848"/>
      <c r="J426" s="840"/>
      <c r="K426" s="839"/>
      <c r="L426" s="833"/>
      <c r="M426" s="839"/>
      <c r="N426" s="833" t="s">
        <v>1466</v>
      </c>
      <c r="O426" s="839" t="s">
        <v>2152</v>
      </c>
      <c r="P426" s="841"/>
      <c r="Q426" s="808">
        <v>45289</v>
      </c>
    </row>
    <row r="427" spans="1:17" s="809" customFormat="1" x14ac:dyDescent="0.25">
      <c r="A427" s="847" t="s">
        <v>1483</v>
      </c>
      <c r="B427" s="848" t="s">
        <v>1759</v>
      </c>
      <c r="C427" s="848" t="s">
        <v>1027</v>
      </c>
      <c r="D427" s="848"/>
      <c r="E427" s="848"/>
      <c r="F427" s="848"/>
      <c r="G427" s="848"/>
      <c r="H427" s="848"/>
      <c r="I427" s="848"/>
      <c r="J427" s="840"/>
      <c r="K427" s="839"/>
      <c r="L427" s="833"/>
      <c r="M427" s="839"/>
      <c r="N427" s="833" t="s">
        <v>1469</v>
      </c>
      <c r="O427" s="839" t="s">
        <v>2151</v>
      </c>
      <c r="P427" s="841"/>
      <c r="Q427" s="808">
        <v>45289</v>
      </c>
    </row>
    <row r="428" spans="1:17" s="809" customFormat="1" x14ac:dyDescent="0.25">
      <c r="A428" s="847" t="s">
        <v>1483</v>
      </c>
      <c r="B428" s="848" t="s">
        <v>1759</v>
      </c>
      <c r="C428" s="848" t="s">
        <v>1028</v>
      </c>
      <c r="D428" s="848"/>
      <c r="E428" s="848"/>
      <c r="F428" s="848"/>
      <c r="G428" s="848"/>
      <c r="H428" s="848"/>
      <c r="I428" s="848"/>
      <c r="J428" s="840"/>
      <c r="K428" s="839"/>
      <c r="L428" s="833"/>
      <c r="M428" s="839"/>
      <c r="N428" s="833" t="s">
        <v>2153</v>
      </c>
      <c r="O428" s="839" t="s">
        <v>2154</v>
      </c>
      <c r="P428" s="841"/>
      <c r="Q428" s="808">
        <v>45289</v>
      </c>
    </row>
    <row r="429" spans="1:17" s="809" customFormat="1" x14ac:dyDescent="0.25">
      <c r="A429" s="847" t="s">
        <v>1483</v>
      </c>
      <c r="B429" s="848" t="s">
        <v>1759</v>
      </c>
      <c r="C429" s="848" t="s">
        <v>1014</v>
      </c>
      <c r="D429" s="848"/>
      <c r="E429" s="848"/>
      <c r="F429" s="848"/>
      <c r="G429" s="848"/>
      <c r="H429" s="848"/>
      <c r="I429" s="848"/>
      <c r="J429" s="840"/>
      <c r="K429" s="839"/>
      <c r="L429" s="833"/>
      <c r="M429" s="839"/>
      <c r="N429" s="833" t="s">
        <v>1469</v>
      </c>
      <c r="O429" s="839" t="s">
        <v>2151</v>
      </c>
      <c r="P429" s="841"/>
      <c r="Q429" s="808">
        <v>45289</v>
      </c>
    </row>
    <row r="430" spans="1:17" s="809" customFormat="1" x14ac:dyDescent="0.25">
      <c r="A430" s="847" t="s">
        <v>1483</v>
      </c>
      <c r="B430" s="848" t="s">
        <v>1759</v>
      </c>
      <c r="C430" s="848" t="s">
        <v>1012</v>
      </c>
      <c r="D430" s="848"/>
      <c r="E430" s="848"/>
      <c r="F430" s="848"/>
      <c r="G430" s="848"/>
      <c r="H430" s="848"/>
      <c r="I430" s="848"/>
      <c r="J430" s="840"/>
      <c r="K430" s="839"/>
      <c r="L430" s="833"/>
      <c r="M430" s="839"/>
      <c r="N430" s="833" t="s">
        <v>1469</v>
      </c>
      <c r="O430" s="839" t="s">
        <v>2151</v>
      </c>
      <c r="P430" s="841"/>
      <c r="Q430" s="808">
        <v>45289</v>
      </c>
    </row>
    <row r="431" spans="1:17" s="809" customFormat="1" x14ac:dyDescent="0.25">
      <c r="A431" s="847" t="s">
        <v>1483</v>
      </c>
      <c r="B431" s="848" t="s">
        <v>1759</v>
      </c>
      <c r="C431" s="848" t="s">
        <v>2155</v>
      </c>
      <c r="D431" s="848"/>
      <c r="E431" s="848"/>
      <c r="F431" s="848"/>
      <c r="G431" s="848"/>
      <c r="H431" s="848"/>
      <c r="I431" s="848"/>
      <c r="J431" s="840"/>
      <c r="K431" s="839"/>
      <c r="L431" s="833"/>
      <c r="M431" s="839"/>
      <c r="N431" s="833" t="s">
        <v>1466</v>
      </c>
      <c r="O431" s="839" t="s">
        <v>2152</v>
      </c>
      <c r="P431" s="841"/>
      <c r="Q431" s="808">
        <v>45289</v>
      </c>
    </row>
    <row r="432" spans="1:17" s="809" customFormat="1" x14ac:dyDescent="0.25">
      <c r="A432" s="847" t="s">
        <v>1483</v>
      </c>
      <c r="B432" s="848" t="s">
        <v>1759</v>
      </c>
      <c r="C432" s="848" t="s">
        <v>1025</v>
      </c>
      <c r="D432" s="848"/>
      <c r="E432" s="848"/>
      <c r="F432" s="848"/>
      <c r="G432" s="848"/>
      <c r="H432" s="848"/>
      <c r="I432" s="848"/>
      <c r="J432" s="840"/>
      <c r="K432" s="839"/>
      <c r="L432" s="833"/>
      <c r="M432" s="839"/>
      <c r="N432" s="833" t="s">
        <v>1469</v>
      </c>
      <c r="O432" s="839" t="s">
        <v>2151</v>
      </c>
      <c r="P432" s="841"/>
      <c r="Q432" s="808">
        <v>45289</v>
      </c>
    </row>
    <row r="433" spans="1:17" s="849" customFormat="1" ht="3.75" customHeight="1" x14ac:dyDescent="0.25">
      <c r="A433" s="1784"/>
      <c r="B433" s="1784"/>
      <c r="C433" s="1784"/>
      <c r="D433" s="1784"/>
      <c r="E433" s="1784"/>
      <c r="F433" s="1784"/>
      <c r="G433" s="1846"/>
      <c r="H433" s="1846"/>
      <c r="I433" s="1846"/>
      <c r="J433" s="1846"/>
      <c r="K433" s="1846"/>
      <c r="L433" s="1846"/>
      <c r="M433" s="1847"/>
      <c r="N433" s="1847"/>
      <c r="O433" s="1847"/>
      <c r="P433" s="1847"/>
      <c r="Q433" s="1847"/>
    </row>
    <row r="434" spans="1:17" s="756" customFormat="1" ht="11.25" x14ac:dyDescent="0.2">
      <c r="A434" s="850" t="s">
        <v>1817</v>
      </c>
      <c r="B434" s="851"/>
      <c r="C434" s="851"/>
      <c r="D434" s="851"/>
      <c r="E434" s="851"/>
      <c r="F434" s="851"/>
      <c r="G434" s="851"/>
      <c r="H434" s="851"/>
      <c r="I434" s="851"/>
      <c r="J434" s="841"/>
      <c r="K434" s="852"/>
      <c r="L434" s="853"/>
      <c r="M434" s="852"/>
      <c r="N434" s="853"/>
      <c r="O434" s="852"/>
      <c r="P434" s="841"/>
      <c r="Q434" s="854"/>
    </row>
    <row r="435" spans="1:17" x14ac:dyDescent="0.25">
      <c r="A435" s="847"/>
      <c r="B435" s="847"/>
      <c r="C435" s="847"/>
      <c r="D435" s="847"/>
      <c r="E435" s="847"/>
      <c r="F435" s="847"/>
      <c r="G435" s="847"/>
      <c r="H435" s="847"/>
      <c r="I435" s="847"/>
      <c r="J435" s="840"/>
      <c r="K435" s="839"/>
      <c r="L435" s="833"/>
      <c r="M435" s="839"/>
      <c r="N435" s="833"/>
      <c r="O435" s="839"/>
      <c r="P435" s="841"/>
      <c r="Q435" s="855"/>
    </row>
    <row r="436" spans="1:17" x14ac:dyDescent="0.25">
      <c r="A436" s="847"/>
      <c r="B436" s="847"/>
      <c r="C436" s="847"/>
      <c r="D436" s="847"/>
      <c r="E436" s="847"/>
      <c r="F436" s="847"/>
      <c r="G436" s="847"/>
      <c r="H436" s="847"/>
      <c r="I436" s="847"/>
      <c r="J436" s="840"/>
      <c r="K436" s="839"/>
      <c r="L436" s="833"/>
      <c r="M436" s="839"/>
      <c r="N436" s="833"/>
      <c r="O436" s="839"/>
      <c r="P436" s="841"/>
      <c r="Q436" s="855"/>
    </row>
    <row r="437" spans="1:17" x14ac:dyDescent="0.25">
      <c r="A437" s="847"/>
      <c r="B437" s="847"/>
      <c r="C437" s="847"/>
      <c r="D437" s="847"/>
      <c r="E437" s="847"/>
      <c r="F437" s="847"/>
      <c r="G437" s="847"/>
      <c r="H437" s="847"/>
      <c r="I437" s="847"/>
      <c r="J437" s="840"/>
      <c r="K437" s="839"/>
      <c r="L437" s="833"/>
      <c r="M437" s="839"/>
      <c r="N437" s="833"/>
      <c r="O437" s="839"/>
      <c r="P437" s="841"/>
      <c r="Q437" s="855"/>
    </row>
    <row r="438" spans="1:17" x14ac:dyDescent="0.25">
      <c r="A438" s="847"/>
      <c r="B438" s="847"/>
      <c r="C438" s="847"/>
      <c r="D438" s="847"/>
      <c r="E438" s="847"/>
      <c r="F438" s="847"/>
      <c r="G438" s="847"/>
      <c r="H438" s="847"/>
      <c r="I438" s="847"/>
      <c r="J438" s="840"/>
      <c r="K438" s="839"/>
      <c r="L438" s="833"/>
      <c r="M438" s="839"/>
      <c r="N438" s="833"/>
      <c r="O438" s="839"/>
      <c r="P438" s="841"/>
      <c r="Q438" s="855"/>
    </row>
    <row r="439" spans="1:17" x14ac:dyDescent="0.25">
      <c r="A439" s="847"/>
      <c r="B439" s="847"/>
      <c r="C439" s="847"/>
      <c r="D439" s="847"/>
      <c r="E439" s="847"/>
      <c r="F439" s="847"/>
      <c r="G439" s="847"/>
      <c r="H439" s="847"/>
      <c r="I439" s="847"/>
      <c r="J439" s="840"/>
      <c r="K439" s="839"/>
      <c r="L439" s="833"/>
      <c r="M439" s="839"/>
      <c r="N439" s="833"/>
      <c r="O439" s="839"/>
      <c r="P439" s="841"/>
      <c r="Q439" s="855"/>
    </row>
    <row r="440" spans="1:17" x14ac:dyDescent="0.25">
      <c r="A440" s="847"/>
      <c r="B440" s="847"/>
      <c r="C440" s="847"/>
      <c r="D440" s="847"/>
      <c r="E440" s="847"/>
      <c r="F440" s="847"/>
      <c r="G440" s="847"/>
      <c r="H440" s="847"/>
      <c r="I440" s="847"/>
      <c r="J440" s="840"/>
      <c r="K440" s="839"/>
      <c r="L440" s="833"/>
      <c r="M440" s="839"/>
      <c r="N440" s="833"/>
      <c r="O440" s="839"/>
      <c r="P440" s="841"/>
      <c r="Q440" s="855"/>
    </row>
    <row r="441" spans="1:17" x14ac:dyDescent="0.25">
      <c r="A441" s="847"/>
      <c r="B441" s="847"/>
      <c r="C441" s="847"/>
      <c r="D441" s="847"/>
      <c r="E441" s="847"/>
      <c r="F441" s="847"/>
      <c r="G441" s="847"/>
      <c r="H441" s="847"/>
      <c r="I441" s="847"/>
      <c r="J441" s="840"/>
      <c r="K441" s="839"/>
      <c r="L441" s="833"/>
      <c r="M441" s="839"/>
      <c r="N441" s="833"/>
      <c r="O441" s="839"/>
      <c r="P441" s="841"/>
      <c r="Q441" s="855"/>
    </row>
    <row r="442" spans="1:17" x14ac:dyDescent="0.25">
      <c r="A442" s="847"/>
      <c r="B442" s="847"/>
      <c r="C442" s="847"/>
      <c r="D442" s="847"/>
      <c r="E442" s="847"/>
      <c r="F442" s="847"/>
      <c r="G442" s="847"/>
      <c r="H442" s="847"/>
      <c r="I442" s="847"/>
      <c r="J442" s="840"/>
      <c r="K442" s="839"/>
      <c r="L442" s="833"/>
      <c r="M442" s="839"/>
      <c r="N442" s="833"/>
      <c r="O442" s="839"/>
      <c r="P442" s="841"/>
      <c r="Q442" s="855"/>
    </row>
    <row r="443" spans="1:17" x14ac:dyDescent="0.25">
      <c r="A443" s="847"/>
      <c r="B443" s="847"/>
      <c r="C443" s="847"/>
      <c r="D443" s="847"/>
      <c r="E443" s="847"/>
      <c r="F443" s="847"/>
      <c r="G443" s="847"/>
      <c r="H443" s="847"/>
      <c r="I443" s="847"/>
      <c r="J443" s="840"/>
      <c r="K443" s="839"/>
      <c r="L443" s="833"/>
      <c r="M443" s="839"/>
      <c r="N443" s="833"/>
      <c r="O443" s="839"/>
      <c r="P443" s="841"/>
      <c r="Q443" s="855"/>
    </row>
    <row r="444" spans="1:17" x14ac:dyDescent="0.25">
      <c r="A444" s="847"/>
      <c r="B444" s="847"/>
      <c r="C444" s="847"/>
      <c r="D444" s="847"/>
      <c r="E444" s="847"/>
      <c r="F444" s="847"/>
      <c r="G444" s="847"/>
      <c r="H444" s="847"/>
      <c r="I444" s="847"/>
      <c r="J444" s="840"/>
      <c r="K444" s="839"/>
      <c r="L444" s="833"/>
      <c r="M444" s="839"/>
      <c r="N444" s="833"/>
      <c r="O444" s="839"/>
      <c r="P444" s="841"/>
      <c r="Q444" s="855"/>
    </row>
    <row r="445" spans="1:17" x14ac:dyDescent="0.25">
      <c r="A445" s="847"/>
      <c r="B445" s="847"/>
      <c r="C445" s="847"/>
      <c r="D445" s="847"/>
      <c r="E445" s="847"/>
      <c r="F445" s="847"/>
      <c r="G445" s="847"/>
      <c r="H445" s="847"/>
      <c r="I445" s="847"/>
      <c r="J445" s="840"/>
      <c r="K445" s="839"/>
      <c r="L445" s="833"/>
      <c r="M445" s="839"/>
      <c r="N445" s="833"/>
      <c r="O445" s="839"/>
      <c r="P445" s="841"/>
      <c r="Q445" s="855"/>
    </row>
    <row r="446" spans="1:17" x14ac:dyDescent="0.25">
      <c r="A446" s="847"/>
      <c r="B446" s="847"/>
      <c r="C446" s="847"/>
      <c r="D446" s="847"/>
      <c r="E446" s="847"/>
      <c r="F446" s="847"/>
      <c r="G446" s="847"/>
      <c r="H446" s="847"/>
      <c r="I446" s="847"/>
      <c r="J446" s="840"/>
      <c r="K446" s="839"/>
      <c r="L446" s="833"/>
      <c r="M446" s="839"/>
      <c r="N446" s="833"/>
      <c r="O446" s="839"/>
      <c r="P446" s="841"/>
      <c r="Q446" s="855"/>
    </row>
    <row r="447" spans="1:17" x14ac:dyDescent="0.25">
      <c r="A447" s="847"/>
      <c r="B447" s="847"/>
      <c r="C447" s="847"/>
      <c r="D447" s="847"/>
      <c r="E447" s="847"/>
      <c r="F447" s="847"/>
      <c r="G447" s="847"/>
      <c r="H447" s="847"/>
      <c r="I447" s="847"/>
      <c r="J447" s="840"/>
      <c r="K447" s="839"/>
      <c r="L447" s="833"/>
      <c r="M447" s="839"/>
      <c r="N447" s="833"/>
      <c r="O447" s="839"/>
      <c r="P447" s="841"/>
      <c r="Q447" s="855"/>
    </row>
    <row r="448" spans="1:17" x14ac:dyDescent="0.25">
      <c r="A448" s="847"/>
      <c r="B448" s="847"/>
      <c r="C448" s="847"/>
      <c r="D448" s="847"/>
      <c r="E448" s="847"/>
      <c r="F448" s="847"/>
      <c r="G448" s="847"/>
      <c r="H448" s="847"/>
      <c r="I448" s="847"/>
      <c r="J448" s="840"/>
      <c r="K448" s="839"/>
      <c r="L448" s="833"/>
      <c r="M448" s="839"/>
      <c r="N448" s="833"/>
      <c r="O448" s="839"/>
      <c r="P448" s="841"/>
      <c r="Q448" s="855"/>
    </row>
    <row r="449" spans="1:17" x14ac:dyDescent="0.25">
      <c r="A449" s="847"/>
      <c r="B449" s="847"/>
      <c r="C449" s="847"/>
      <c r="D449" s="847"/>
      <c r="E449" s="847"/>
      <c r="F449" s="847"/>
      <c r="G449" s="847"/>
      <c r="H449" s="847"/>
      <c r="I449" s="847"/>
      <c r="J449" s="840"/>
      <c r="K449" s="839"/>
      <c r="L449" s="833"/>
      <c r="M449" s="839"/>
      <c r="N449" s="833"/>
      <c r="O449" s="839"/>
      <c r="P449" s="841"/>
      <c r="Q449" s="855"/>
    </row>
    <row r="450" spans="1:17" x14ac:dyDescent="0.25">
      <c r="A450" s="847"/>
      <c r="B450" s="847"/>
      <c r="C450" s="847"/>
      <c r="D450" s="847"/>
      <c r="E450" s="847"/>
      <c r="F450" s="847"/>
      <c r="G450" s="847"/>
      <c r="H450" s="847"/>
      <c r="I450" s="847"/>
      <c r="J450" s="840"/>
      <c r="K450" s="839"/>
      <c r="L450" s="833"/>
      <c r="M450" s="839"/>
      <c r="N450" s="833"/>
      <c r="O450" s="839"/>
      <c r="P450" s="841"/>
      <c r="Q450" s="855"/>
    </row>
    <row r="451" spans="1:17" x14ac:dyDescent="0.25">
      <c r="A451" s="847"/>
      <c r="B451" s="847"/>
      <c r="C451" s="847"/>
      <c r="D451" s="847"/>
      <c r="E451" s="847"/>
      <c r="F451" s="847"/>
      <c r="G451" s="847"/>
      <c r="H451" s="847"/>
      <c r="I451" s="847"/>
      <c r="J451" s="840"/>
      <c r="K451" s="839"/>
      <c r="L451" s="833"/>
      <c r="M451" s="839"/>
      <c r="N451" s="833"/>
      <c r="O451" s="839"/>
      <c r="P451" s="841"/>
      <c r="Q451" s="855"/>
    </row>
    <row r="452" spans="1:17" x14ac:dyDescent="0.25">
      <c r="A452" s="847"/>
      <c r="B452" s="847"/>
      <c r="C452" s="847"/>
      <c r="D452" s="847"/>
      <c r="E452" s="847"/>
      <c r="F452" s="847"/>
      <c r="G452" s="847"/>
      <c r="H452" s="847"/>
      <c r="I452" s="847"/>
      <c r="J452" s="840"/>
      <c r="K452" s="839"/>
      <c r="L452" s="833"/>
      <c r="M452" s="839"/>
      <c r="N452" s="833"/>
      <c r="O452" s="839"/>
      <c r="P452" s="841"/>
      <c r="Q452" s="855"/>
    </row>
    <row r="453" spans="1:17" x14ac:dyDescent="0.25">
      <c r="A453" s="847"/>
      <c r="B453" s="847"/>
      <c r="C453" s="847"/>
      <c r="D453" s="847"/>
      <c r="E453" s="847"/>
      <c r="F453" s="847"/>
      <c r="G453" s="847"/>
      <c r="H453" s="847"/>
      <c r="I453" s="847"/>
      <c r="J453" s="840"/>
      <c r="K453" s="839"/>
      <c r="L453" s="833"/>
      <c r="M453" s="839"/>
      <c r="N453" s="833"/>
      <c r="O453" s="839"/>
      <c r="P453" s="841"/>
      <c r="Q453" s="855"/>
    </row>
    <row r="454" spans="1:17" x14ac:dyDescent="0.25">
      <c r="A454" s="847"/>
      <c r="B454" s="847"/>
      <c r="C454" s="847"/>
      <c r="D454" s="847"/>
      <c r="E454" s="847"/>
      <c r="F454" s="847"/>
      <c r="G454" s="847"/>
      <c r="H454" s="847"/>
      <c r="I454" s="847"/>
      <c r="J454" s="840"/>
      <c r="K454" s="839"/>
      <c r="L454" s="833"/>
      <c r="M454" s="839"/>
      <c r="N454" s="833"/>
      <c r="O454" s="839"/>
      <c r="P454" s="841"/>
      <c r="Q454" s="855"/>
    </row>
    <row r="455" spans="1:17" x14ac:dyDescent="0.25">
      <c r="A455" s="847"/>
      <c r="B455" s="847"/>
      <c r="C455" s="847"/>
      <c r="D455" s="847"/>
      <c r="E455" s="847"/>
      <c r="F455" s="847"/>
      <c r="G455" s="847"/>
      <c r="H455" s="847"/>
      <c r="I455" s="847"/>
      <c r="J455" s="840"/>
      <c r="K455" s="839"/>
      <c r="L455" s="833"/>
      <c r="M455" s="839"/>
      <c r="N455" s="833"/>
      <c r="O455" s="839"/>
      <c r="P455" s="841"/>
      <c r="Q455" s="855"/>
    </row>
    <row r="456" spans="1:17" x14ac:dyDescent="0.25">
      <c r="A456" s="847"/>
      <c r="B456" s="847"/>
      <c r="C456" s="847"/>
      <c r="D456" s="847"/>
      <c r="E456" s="847"/>
      <c r="F456" s="847"/>
      <c r="G456" s="847"/>
      <c r="H456" s="847"/>
      <c r="I456" s="847"/>
      <c r="J456" s="840"/>
      <c r="K456" s="839"/>
      <c r="L456" s="833"/>
      <c r="M456" s="839"/>
      <c r="N456" s="833"/>
      <c r="O456" s="839"/>
      <c r="P456" s="841"/>
      <c r="Q456" s="855"/>
    </row>
    <row r="457" spans="1:17" x14ac:dyDescent="0.25">
      <c r="A457" s="847"/>
      <c r="B457" s="847"/>
      <c r="C457" s="847"/>
      <c r="D457" s="847"/>
      <c r="E457" s="847"/>
      <c r="F457" s="847"/>
      <c r="G457" s="847"/>
      <c r="H457" s="847"/>
      <c r="I457" s="847"/>
      <c r="J457" s="840"/>
      <c r="K457" s="839"/>
      <c r="L457" s="833"/>
      <c r="M457" s="839"/>
      <c r="N457" s="833"/>
      <c r="O457" s="839"/>
      <c r="P457" s="841"/>
      <c r="Q457" s="855"/>
    </row>
    <row r="458" spans="1:17" x14ac:dyDescent="0.25">
      <c r="A458" s="847"/>
      <c r="B458" s="847"/>
      <c r="C458" s="847"/>
      <c r="D458" s="847"/>
      <c r="E458" s="847"/>
      <c r="F458" s="847"/>
      <c r="G458" s="847"/>
      <c r="H458" s="847"/>
      <c r="I458" s="847"/>
      <c r="J458" s="840"/>
      <c r="K458" s="839"/>
      <c r="L458" s="833"/>
      <c r="M458" s="839"/>
      <c r="N458" s="833"/>
      <c r="O458" s="839"/>
      <c r="P458" s="841"/>
      <c r="Q458" s="855"/>
    </row>
    <row r="459" spans="1:17" x14ac:dyDescent="0.25">
      <c r="A459" s="847"/>
      <c r="B459" s="847"/>
      <c r="C459" s="847"/>
      <c r="D459" s="847"/>
      <c r="E459" s="847"/>
      <c r="F459" s="847"/>
      <c r="G459" s="847"/>
      <c r="H459" s="847"/>
      <c r="I459" s="847"/>
      <c r="J459" s="840"/>
      <c r="K459" s="839"/>
      <c r="L459" s="833"/>
      <c r="M459" s="839"/>
      <c r="N459" s="833"/>
      <c r="O459" s="839"/>
      <c r="P459" s="841"/>
      <c r="Q459" s="855"/>
    </row>
    <row r="460" spans="1:17" x14ac:dyDescent="0.25">
      <c r="A460" s="847"/>
      <c r="B460" s="847"/>
      <c r="C460" s="847"/>
      <c r="D460" s="847"/>
      <c r="E460" s="847"/>
      <c r="F460" s="847"/>
      <c r="G460" s="847"/>
      <c r="H460" s="847"/>
      <c r="I460" s="847"/>
      <c r="J460" s="840"/>
      <c r="K460" s="839"/>
      <c r="L460" s="833"/>
      <c r="M460" s="839"/>
      <c r="N460" s="833"/>
      <c r="O460" s="839"/>
      <c r="P460" s="841"/>
      <c r="Q460" s="855"/>
    </row>
    <row r="461" spans="1:17" x14ac:dyDescent="0.25">
      <c r="A461" s="847"/>
      <c r="B461" s="847"/>
      <c r="C461" s="847"/>
      <c r="D461" s="847"/>
      <c r="E461" s="847"/>
      <c r="F461" s="847"/>
      <c r="G461" s="847"/>
      <c r="H461" s="847"/>
      <c r="I461" s="847"/>
      <c r="J461" s="840"/>
      <c r="K461" s="839"/>
      <c r="L461" s="833"/>
      <c r="M461" s="839"/>
      <c r="N461" s="833"/>
      <c r="O461" s="839"/>
      <c r="P461" s="841"/>
      <c r="Q461" s="855"/>
    </row>
    <row r="462" spans="1:17" x14ac:dyDescent="0.25">
      <c r="A462" s="847"/>
      <c r="B462" s="847"/>
      <c r="C462" s="847"/>
      <c r="D462" s="847"/>
      <c r="E462" s="847"/>
      <c r="F462" s="847"/>
      <c r="G462" s="847"/>
      <c r="H462" s="847"/>
      <c r="I462" s="847"/>
      <c r="J462" s="840"/>
      <c r="K462" s="839"/>
      <c r="L462" s="833"/>
      <c r="M462" s="839"/>
      <c r="N462" s="833"/>
      <c r="O462" s="839"/>
      <c r="P462" s="841"/>
      <c r="Q462" s="855"/>
    </row>
    <row r="463" spans="1:17" x14ac:dyDescent="0.25">
      <c r="A463" s="847"/>
      <c r="B463" s="847"/>
      <c r="C463" s="847"/>
      <c r="D463" s="847"/>
      <c r="E463" s="847"/>
      <c r="F463" s="847"/>
      <c r="G463" s="847"/>
      <c r="H463" s="847"/>
      <c r="I463" s="847"/>
      <c r="J463" s="840"/>
      <c r="K463" s="839"/>
      <c r="L463" s="833"/>
      <c r="M463" s="839"/>
      <c r="N463" s="833"/>
      <c r="O463" s="839"/>
      <c r="P463" s="841"/>
      <c r="Q463" s="855"/>
    </row>
    <row r="464" spans="1:17" x14ac:dyDescent="0.25">
      <c r="A464" s="847"/>
      <c r="B464" s="847"/>
      <c r="C464" s="847"/>
      <c r="D464" s="847"/>
      <c r="E464" s="847"/>
      <c r="F464" s="847"/>
      <c r="G464" s="847"/>
      <c r="H464" s="847"/>
      <c r="I464" s="847"/>
      <c r="J464" s="840"/>
      <c r="K464" s="839"/>
      <c r="L464" s="833"/>
      <c r="M464" s="839"/>
      <c r="N464" s="833"/>
      <c r="O464" s="839"/>
      <c r="P464" s="841"/>
      <c r="Q464" s="855"/>
    </row>
    <row r="465" spans="1:17" x14ac:dyDescent="0.25">
      <c r="A465" s="847"/>
      <c r="B465" s="847"/>
      <c r="C465" s="847"/>
      <c r="D465" s="847"/>
      <c r="E465" s="847"/>
      <c r="F465" s="847"/>
      <c r="G465" s="847"/>
      <c r="H465" s="847"/>
      <c r="I465" s="847"/>
      <c r="J465" s="840"/>
      <c r="K465" s="839"/>
      <c r="L465" s="833"/>
      <c r="M465" s="839"/>
      <c r="N465" s="833"/>
      <c r="O465" s="839"/>
      <c r="P465" s="841"/>
      <c r="Q465" s="855"/>
    </row>
    <row r="466" spans="1:17" x14ac:dyDescent="0.25">
      <c r="A466" s="847"/>
      <c r="B466" s="847"/>
      <c r="C466" s="847"/>
      <c r="D466" s="847"/>
      <c r="E466" s="847"/>
      <c r="F466" s="847"/>
      <c r="G466" s="847"/>
      <c r="H466" s="847"/>
      <c r="I466" s="847"/>
      <c r="J466" s="840"/>
      <c r="K466" s="839"/>
      <c r="L466" s="833"/>
      <c r="M466" s="839"/>
      <c r="N466" s="833"/>
      <c r="O466" s="839"/>
      <c r="P466" s="841"/>
      <c r="Q466" s="855"/>
    </row>
    <row r="467" spans="1:17" x14ac:dyDescent="0.25">
      <c r="A467" s="847"/>
      <c r="B467" s="847"/>
      <c r="C467" s="847"/>
      <c r="D467" s="847"/>
      <c r="E467" s="847"/>
      <c r="F467" s="847"/>
      <c r="G467" s="847"/>
      <c r="H467" s="847"/>
      <c r="I467" s="847"/>
      <c r="J467" s="840"/>
      <c r="K467" s="839"/>
      <c r="L467" s="833"/>
      <c r="M467" s="839"/>
      <c r="N467" s="833"/>
      <c r="O467" s="839"/>
      <c r="P467" s="841"/>
      <c r="Q467" s="855"/>
    </row>
    <row r="468" spans="1:17" x14ac:dyDescent="0.25">
      <c r="A468" s="847"/>
      <c r="B468" s="847"/>
      <c r="C468" s="847"/>
      <c r="D468" s="847"/>
      <c r="E468" s="847"/>
      <c r="F468" s="847"/>
      <c r="G468" s="847"/>
      <c r="H468" s="847"/>
      <c r="I468" s="847"/>
      <c r="J468" s="840"/>
      <c r="K468" s="839"/>
      <c r="L468" s="833"/>
      <c r="M468" s="839"/>
      <c r="N468" s="833"/>
      <c r="O468" s="839"/>
      <c r="P468" s="841"/>
      <c r="Q468" s="855"/>
    </row>
    <row r="469" spans="1:17" x14ac:dyDescent="0.25">
      <c r="A469" s="847"/>
      <c r="B469" s="847"/>
      <c r="C469" s="847"/>
      <c r="D469" s="847"/>
      <c r="E469" s="847"/>
      <c r="F469" s="847"/>
      <c r="G469" s="847"/>
      <c r="H469" s="847"/>
      <c r="I469" s="847"/>
      <c r="J469" s="840"/>
      <c r="K469" s="839"/>
      <c r="L469" s="833"/>
      <c r="M469" s="839"/>
      <c r="N469" s="833"/>
      <c r="O469" s="839"/>
      <c r="P469" s="841"/>
      <c r="Q469" s="855"/>
    </row>
    <row r="470" spans="1:17" x14ac:dyDescent="0.25">
      <c r="A470" s="847"/>
      <c r="B470" s="847"/>
      <c r="C470" s="847"/>
      <c r="D470" s="847"/>
      <c r="E470" s="847"/>
      <c r="F470" s="847"/>
      <c r="G470" s="847"/>
      <c r="H470" s="847"/>
      <c r="I470" s="847"/>
      <c r="J470" s="840"/>
      <c r="K470" s="839"/>
      <c r="L470" s="833"/>
      <c r="M470" s="839"/>
      <c r="N470" s="833"/>
      <c r="O470" s="839"/>
      <c r="P470" s="841"/>
      <c r="Q470" s="855"/>
    </row>
    <row r="471" spans="1:17" x14ac:dyDescent="0.25">
      <c r="A471" s="847"/>
      <c r="B471" s="847"/>
      <c r="C471" s="847"/>
      <c r="D471" s="847"/>
      <c r="E471" s="847"/>
      <c r="F471" s="847"/>
      <c r="G471" s="847"/>
      <c r="H471" s="847"/>
      <c r="I471" s="847"/>
      <c r="J471" s="840"/>
      <c r="K471" s="839"/>
      <c r="L471" s="833"/>
      <c r="M471" s="839"/>
      <c r="N471" s="833"/>
      <c r="O471" s="839"/>
      <c r="P471" s="841"/>
      <c r="Q471" s="855"/>
    </row>
    <row r="472" spans="1:17" x14ac:dyDescent="0.25">
      <c r="A472" s="847"/>
      <c r="B472" s="847"/>
      <c r="C472" s="847"/>
      <c r="D472" s="847"/>
      <c r="E472" s="847"/>
      <c r="F472" s="847"/>
      <c r="G472" s="847"/>
      <c r="H472" s="847"/>
      <c r="I472" s="847"/>
      <c r="J472" s="840"/>
      <c r="K472" s="839"/>
      <c r="L472" s="833"/>
      <c r="M472" s="839"/>
      <c r="N472" s="833"/>
      <c r="O472" s="839"/>
      <c r="P472" s="841"/>
      <c r="Q472" s="855"/>
    </row>
    <row r="473" spans="1:17" x14ac:dyDescent="0.25">
      <c r="A473" s="847"/>
      <c r="B473" s="847"/>
      <c r="C473" s="847"/>
      <c r="D473" s="847"/>
      <c r="E473" s="847"/>
      <c r="F473" s="847"/>
      <c r="G473" s="847"/>
      <c r="H473" s="847"/>
      <c r="I473" s="847"/>
      <c r="J473" s="840"/>
      <c r="K473" s="839"/>
      <c r="L473" s="833"/>
      <c r="M473" s="839"/>
      <c r="N473" s="833"/>
      <c r="O473" s="839"/>
      <c r="P473" s="841"/>
      <c r="Q473" s="855"/>
    </row>
    <row r="474" spans="1:17" x14ac:dyDescent="0.25">
      <c r="A474" s="847"/>
      <c r="B474" s="847"/>
      <c r="C474" s="847"/>
      <c r="D474" s="847"/>
      <c r="E474" s="847"/>
      <c r="F474" s="847"/>
      <c r="G474" s="847"/>
      <c r="H474" s="847"/>
      <c r="I474" s="847"/>
      <c r="J474" s="840"/>
      <c r="K474" s="839"/>
      <c r="L474" s="833"/>
      <c r="M474" s="839"/>
      <c r="N474" s="833"/>
      <c r="O474" s="839"/>
      <c r="P474" s="841"/>
      <c r="Q474" s="855"/>
    </row>
    <row r="475" spans="1:17" x14ac:dyDescent="0.25">
      <c r="A475" s="847"/>
      <c r="B475" s="847"/>
      <c r="C475" s="847"/>
      <c r="D475" s="847"/>
      <c r="E475" s="847"/>
      <c r="F475" s="847"/>
      <c r="G475" s="847"/>
      <c r="H475" s="847"/>
      <c r="I475" s="847"/>
      <c r="J475" s="840"/>
      <c r="K475" s="839"/>
      <c r="L475" s="833"/>
      <c r="M475" s="839"/>
      <c r="N475" s="833"/>
      <c r="O475" s="839"/>
      <c r="P475" s="841"/>
      <c r="Q475" s="855"/>
    </row>
    <row r="476" spans="1:17" x14ac:dyDescent="0.25">
      <c r="A476" s="847"/>
      <c r="B476" s="847"/>
      <c r="C476" s="847"/>
      <c r="D476" s="847"/>
      <c r="E476" s="847"/>
      <c r="F476" s="847"/>
      <c r="G476" s="847"/>
      <c r="H476" s="847"/>
      <c r="I476" s="847"/>
      <c r="J476" s="840"/>
      <c r="K476" s="839"/>
      <c r="L476" s="833"/>
      <c r="M476" s="839"/>
      <c r="N476" s="833"/>
      <c r="O476" s="839"/>
      <c r="P476" s="841"/>
      <c r="Q476" s="855"/>
    </row>
    <row r="477" spans="1:17" x14ac:dyDescent="0.25">
      <c r="A477" s="847"/>
      <c r="B477" s="847"/>
      <c r="C477" s="847"/>
      <c r="D477" s="847"/>
      <c r="E477" s="847"/>
      <c r="F477" s="847"/>
      <c r="G477" s="847"/>
      <c r="H477" s="847"/>
      <c r="I477" s="847"/>
      <c r="J477" s="840"/>
      <c r="K477" s="839"/>
      <c r="L477" s="833"/>
      <c r="M477" s="839"/>
      <c r="N477" s="833"/>
      <c r="O477" s="839"/>
      <c r="P477" s="841"/>
      <c r="Q477" s="855"/>
    </row>
    <row r="478" spans="1:17" x14ac:dyDescent="0.25">
      <c r="A478" s="847"/>
      <c r="B478" s="847"/>
      <c r="C478" s="847"/>
      <c r="D478" s="847"/>
      <c r="E478" s="847"/>
      <c r="F478" s="847"/>
      <c r="G478" s="847"/>
      <c r="H478" s="847"/>
      <c r="I478" s="847"/>
      <c r="J478" s="840"/>
      <c r="K478" s="839"/>
      <c r="L478" s="833"/>
      <c r="M478" s="839"/>
      <c r="N478" s="833"/>
      <c r="O478" s="839"/>
      <c r="P478" s="841"/>
      <c r="Q478" s="855"/>
    </row>
    <row r="479" spans="1:17" x14ac:dyDescent="0.25">
      <c r="A479" s="847"/>
      <c r="B479" s="847"/>
      <c r="C479" s="847"/>
      <c r="D479" s="847"/>
      <c r="E479" s="847"/>
      <c r="F479" s="847"/>
      <c r="G479" s="847"/>
      <c r="H479" s="847"/>
      <c r="I479" s="847"/>
      <c r="J479" s="840"/>
      <c r="K479" s="839"/>
      <c r="L479" s="833"/>
      <c r="M479" s="839"/>
      <c r="N479" s="833"/>
      <c r="O479" s="839"/>
      <c r="P479" s="841"/>
      <c r="Q479" s="855"/>
    </row>
    <row r="480" spans="1:17" x14ac:dyDescent="0.25">
      <c r="A480" s="847"/>
      <c r="B480" s="847"/>
      <c r="C480" s="847"/>
      <c r="D480" s="847"/>
      <c r="E480" s="847"/>
      <c r="F480" s="847"/>
      <c r="G480" s="847"/>
      <c r="H480" s="847"/>
      <c r="I480" s="847"/>
      <c r="J480" s="840"/>
      <c r="K480" s="839"/>
      <c r="L480" s="833"/>
      <c r="M480" s="839"/>
      <c r="N480" s="833"/>
      <c r="O480" s="839"/>
      <c r="P480" s="841"/>
      <c r="Q480" s="855"/>
    </row>
    <row r="481" spans="1:17" x14ac:dyDescent="0.25">
      <c r="A481" s="847"/>
      <c r="B481" s="847"/>
      <c r="C481" s="847"/>
      <c r="D481" s="847"/>
      <c r="E481" s="847"/>
      <c r="F481" s="847"/>
      <c r="G481" s="847"/>
      <c r="H481" s="847"/>
      <c r="I481" s="847"/>
      <c r="J481" s="840"/>
      <c r="K481" s="839"/>
      <c r="L481" s="833"/>
      <c r="M481" s="839"/>
      <c r="N481" s="833"/>
      <c r="O481" s="839"/>
      <c r="P481" s="841"/>
      <c r="Q481" s="855"/>
    </row>
    <row r="482" spans="1:17" x14ac:dyDescent="0.25">
      <c r="A482" s="847"/>
      <c r="B482" s="847"/>
      <c r="C482" s="847"/>
      <c r="D482" s="847"/>
      <c r="E482" s="847"/>
      <c r="F482" s="847"/>
      <c r="G482" s="847"/>
      <c r="H482" s="847"/>
      <c r="I482" s="847"/>
      <c r="J482" s="840"/>
      <c r="K482" s="839"/>
      <c r="L482" s="833"/>
      <c r="M482" s="839"/>
      <c r="N482" s="833"/>
      <c r="O482" s="839"/>
      <c r="P482" s="841"/>
      <c r="Q482" s="855"/>
    </row>
    <row r="483" spans="1:17" x14ac:dyDescent="0.25">
      <c r="A483" s="847"/>
      <c r="B483" s="847"/>
      <c r="C483" s="847"/>
      <c r="D483" s="847"/>
      <c r="E483" s="847"/>
      <c r="F483" s="847"/>
      <c r="G483" s="847"/>
      <c r="H483" s="847"/>
      <c r="I483" s="847"/>
      <c r="J483" s="840"/>
      <c r="K483" s="839"/>
      <c r="L483" s="833"/>
      <c r="M483" s="839"/>
      <c r="N483" s="833"/>
      <c r="O483" s="839"/>
      <c r="P483" s="841"/>
      <c r="Q483" s="855"/>
    </row>
    <row r="484" spans="1:17" x14ac:dyDescent="0.25">
      <c r="A484" s="847"/>
      <c r="B484" s="847"/>
      <c r="C484" s="847"/>
      <c r="D484" s="847"/>
      <c r="E484" s="847"/>
      <c r="F484" s="847"/>
      <c r="G484" s="847"/>
      <c r="H484" s="847"/>
      <c r="I484" s="847"/>
      <c r="J484" s="840"/>
      <c r="K484" s="839"/>
      <c r="L484" s="833"/>
      <c r="M484" s="839"/>
      <c r="N484" s="833"/>
      <c r="O484" s="839"/>
      <c r="P484" s="841"/>
      <c r="Q484" s="855"/>
    </row>
    <row r="485" spans="1:17" x14ac:dyDescent="0.25">
      <c r="A485" s="847"/>
      <c r="B485" s="847"/>
      <c r="C485" s="847"/>
      <c r="D485" s="847"/>
      <c r="E485" s="847"/>
      <c r="F485" s="847"/>
      <c r="G485" s="847"/>
      <c r="H485" s="847"/>
      <c r="I485" s="847"/>
      <c r="J485" s="840"/>
      <c r="K485" s="839"/>
      <c r="L485" s="833"/>
      <c r="M485" s="839"/>
      <c r="N485" s="833"/>
      <c r="O485" s="839"/>
      <c r="P485" s="841"/>
      <c r="Q485" s="855"/>
    </row>
    <row r="486" spans="1:17" x14ac:dyDescent="0.25">
      <c r="A486" s="847"/>
      <c r="B486" s="847"/>
      <c r="C486" s="847"/>
      <c r="D486" s="847"/>
      <c r="E486" s="847"/>
      <c r="F486" s="847"/>
      <c r="G486" s="847"/>
      <c r="H486" s="847"/>
      <c r="I486" s="847"/>
      <c r="J486" s="840"/>
      <c r="K486" s="839"/>
      <c r="L486" s="833"/>
      <c r="M486" s="839"/>
      <c r="N486" s="833"/>
      <c r="O486" s="839"/>
      <c r="P486" s="841"/>
      <c r="Q486" s="855"/>
    </row>
    <row r="487" spans="1:17" x14ac:dyDescent="0.25">
      <c r="A487" s="847"/>
      <c r="B487" s="847"/>
      <c r="C487" s="847"/>
      <c r="D487" s="847"/>
      <c r="E487" s="847"/>
      <c r="F487" s="847"/>
      <c r="G487" s="847"/>
      <c r="H487" s="847"/>
      <c r="I487" s="847"/>
      <c r="J487" s="840"/>
      <c r="K487" s="839"/>
      <c r="L487" s="833"/>
      <c r="M487" s="839"/>
      <c r="N487" s="833"/>
      <c r="O487" s="839"/>
      <c r="P487" s="841"/>
      <c r="Q487" s="855"/>
    </row>
  </sheetData>
  <mergeCells count="129">
    <mergeCell ref="A317:A320"/>
    <mergeCell ref="C317:C320"/>
    <mergeCell ref="D317:D320"/>
    <mergeCell ref="E317:F320"/>
    <mergeCell ref="J317:O317"/>
    <mergeCell ref="A346:A348"/>
    <mergeCell ref="C346:D348"/>
    <mergeCell ref="L346:N346"/>
    <mergeCell ref="P346:P348"/>
    <mergeCell ref="A433:F433"/>
    <mergeCell ref="G433:L433"/>
    <mergeCell ref="M433:Q433"/>
    <mergeCell ref="A354:A356"/>
    <mergeCell ref="C354:D356"/>
    <mergeCell ref="L354:N354"/>
    <mergeCell ref="P354:P356"/>
    <mergeCell ref="Q354:Q356"/>
    <mergeCell ref="L355:N355"/>
    <mergeCell ref="Q308:Q311"/>
    <mergeCell ref="L309:M309"/>
    <mergeCell ref="N309:O309"/>
    <mergeCell ref="L310:M310"/>
    <mergeCell ref="N310:O310"/>
    <mergeCell ref="P317:P320"/>
    <mergeCell ref="Q317:Q320"/>
    <mergeCell ref="J318:K318"/>
    <mergeCell ref="M318:N318"/>
    <mergeCell ref="J319:K319"/>
    <mergeCell ref="M319:N319"/>
    <mergeCell ref="D308:D311"/>
    <mergeCell ref="E308:F311"/>
    <mergeCell ref="K308:O308"/>
    <mergeCell ref="P308:P311"/>
    <mergeCell ref="A103:A105"/>
    <mergeCell ref="B103:C105"/>
    <mergeCell ref="D103:D105"/>
    <mergeCell ref="E103:F105"/>
    <mergeCell ref="G103:J103"/>
    <mergeCell ref="K103:O103"/>
    <mergeCell ref="Q346:Q348"/>
    <mergeCell ref="L347:N347"/>
    <mergeCell ref="A62:A65"/>
    <mergeCell ref="B62:E65"/>
    <mergeCell ref="H62:K62"/>
    <mergeCell ref="L62:O62"/>
    <mergeCell ref="P96:P98"/>
    <mergeCell ref="Q96:Q98"/>
    <mergeCell ref="L97:M97"/>
    <mergeCell ref="N97:O97"/>
    <mergeCell ref="L98:M98"/>
    <mergeCell ref="N98:O98"/>
    <mergeCell ref="A96:A98"/>
    <mergeCell ref="B96:E98"/>
    <mergeCell ref="F96:I98"/>
    <mergeCell ref="J96:J98"/>
    <mergeCell ref="K96:K98"/>
    <mergeCell ref="L96:O96"/>
    <mergeCell ref="P103:P105"/>
    <mergeCell ref="Q103:Q105"/>
    <mergeCell ref="G104:J104"/>
    <mergeCell ref="L104:N104"/>
    <mergeCell ref="A308:A311"/>
    <mergeCell ref="B308:C311"/>
    <mergeCell ref="Q50:Q53"/>
    <mergeCell ref="F51:G51"/>
    <mergeCell ref="H51:I51"/>
    <mergeCell ref="J51:K51"/>
    <mergeCell ref="L51:M51"/>
    <mergeCell ref="P62:P65"/>
    <mergeCell ref="Q62:Q65"/>
    <mergeCell ref="F63:G63"/>
    <mergeCell ref="H63:I63"/>
    <mergeCell ref="J63:K63"/>
    <mergeCell ref="L63:M63"/>
    <mergeCell ref="N51:O51"/>
    <mergeCell ref="F52:G52"/>
    <mergeCell ref="H52:I52"/>
    <mergeCell ref="J52:K52"/>
    <mergeCell ref="L52:M52"/>
    <mergeCell ref="N52:O52"/>
    <mergeCell ref="N63:O63"/>
    <mergeCell ref="F64:G64"/>
    <mergeCell ref="H64:I64"/>
    <mergeCell ref="J64:K64"/>
    <mergeCell ref="L64:M64"/>
    <mergeCell ref="N64:O64"/>
    <mergeCell ref="A38:A41"/>
    <mergeCell ref="B38:E41"/>
    <mergeCell ref="H38:K38"/>
    <mergeCell ref="L38:O38"/>
    <mergeCell ref="A50:A53"/>
    <mergeCell ref="B50:E53"/>
    <mergeCell ref="H50:K50"/>
    <mergeCell ref="L50:O50"/>
    <mergeCell ref="P50:P53"/>
    <mergeCell ref="P38:P41"/>
    <mergeCell ref="Q38:Q41"/>
    <mergeCell ref="F39:G39"/>
    <mergeCell ref="H39:I39"/>
    <mergeCell ref="J39:K39"/>
    <mergeCell ref="L39:M39"/>
    <mergeCell ref="N6:O6"/>
    <mergeCell ref="F7:G7"/>
    <mergeCell ref="H7:I7"/>
    <mergeCell ref="J7:K7"/>
    <mergeCell ref="L7:M7"/>
    <mergeCell ref="N7:O7"/>
    <mergeCell ref="N39:O39"/>
    <mergeCell ref="F40:G40"/>
    <mergeCell ref="H40:I40"/>
    <mergeCell ref="J40:K40"/>
    <mergeCell ref="L40:M40"/>
    <mergeCell ref="N40:O40"/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8"/>
  <sheetViews>
    <sheetView showGridLines="0" workbookViewId="0">
      <selection activeCell="F9" sqref="F9"/>
    </sheetView>
  </sheetViews>
  <sheetFormatPr baseColWidth="10" defaultColWidth="11.42578125" defaultRowHeight="15" x14ac:dyDescent="0.25"/>
  <cols>
    <col min="1" max="1" width="44.140625" style="1335" customWidth="1"/>
    <col min="2" max="3" width="24.85546875" style="1335" customWidth="1"/>
    <col min="4" max="4" width="12.7109375" style="1321" bestFit="1" customWidth="1"/>
    <col min="5" max="16384" width="11.42578125" style="1321"/>
  </cols>
  <sheetData>
    <row r="1" spans="1:255" ht="15.75" x14ac:dyDescent="0.25">
      <c r="A1" s="2202" t="s">
        <v>852</v>
      </c>
      <c r="B1" s="2203"/>
      <c r="C1" s="2204"/>
    </row>
    <row r="2" spans="1:255" ht="15.75" x14ac:dyDescent="0.25">
      <c r="A2" s="2195" t="s">
        <v>2050</v>
      </c>
      <c r="B2" s="2196"/>
      <c r="C2" s="2197"/>
      <c r="D2" s="2201"/>
      <c r="E2" s="2201"/>
      <c r="F2" s="2201"/>
      <c r="G2" s="2201"/>
      <c r="H2" s="2201"/>
      <c r="I2" s="2201"/>
      <c r="J2" s="2201"/>
      <c r="K2" s="2201"/>
      <c r="L2" s="2201"/>
      <c r="M2" s="2201"/>
      <c r="N2" s="2201"/>
      <c r="O2" s="2201"/>
      <c r="P2" s="2201"/>
      <c r="Q2" s="2201"/>
      <c r="R2" s="2201"/>
      <c r="S2" s="2201"/>
      <c r="T2" s="2201"/>
      <c r="U2" s="2201"/>
      <c r="V2" s="2201"/>
      <c r="W2" s="2201"/>
      <c r="X2" s="2201"/>
      <c r="Y2" s="2201"/>
      <c r="Z2" s="2201"/>
      <c r="AA2" s="2201"/>
      <c r="AB2" s="2201"/>
      <c r="AC2" s="2201"/>
      <c r="AD2" s="2201"/>
      <c r="AE2" s="2201"/>
      <c r="AF2" s="2201"/>
      <c r="AG2" s="2201"/>
      <c r="AH2" s="2201"/>
      <c r="AI2" s="2201"/>
      <c r="AJ2" s="2201"/>
      <c r="AK2" s="2201"/>
      <c r="AL2" s="2201"/>
      <c r="AM2" s="2201"/>
      <c r="AN2" s="2201"/>
      <c r="AO2" s="2201"/>
      <c r="AP2" s="2201"/>
      <c r="AQ2" s="2201"/>
      <c r="AR2" s="2201"/>
      <c r="AS2" s="2201"/>
      <c r="AT2" s="2201"/>
      <c r="AU2" s="2201"/>
      <c r="AV2" s="2201"/>
      <c r="AW2" s="2201"/>
      <c r="AX2" s="2201"/>
      <c r="AY2" s="2201"/>
      <c r="AZ2" s="2201"/>
      <c r="BA2" s="2201"/>
      <c r="BB2" s="2201"/>
      <c r="BC2" s="2201"/>
      <c r="BD2" s="2201"/>
      <c r="BE2" s="2201"/>
      <c r="BF2" s="2201"/>
      <c r="BG2" s="2201"/>
      <c r="BH2" s="2201"/>
      <c r="BI2" s="2201"/>
      <c r="BJ2" s="2201"/>
      <c r="BK2" s="2201"/>
      <c r="BL2" s="2201"/>
      <c r="BM2" s="2201"/>
      <c r="BN2" s="2201"/>
      <c r="BO2" s="2201"/>
      <c r="BP2" s="2201"/>
      <c r="BQ2" s="2201"/>
      <c r="BR2" s="2201"/>
      <c r="BS2" s="2201"/>
      <c r="BT2" s="2201"/>
      <c r="BU2" s="2201"/>
      <c r="BV2" s="2201"/>
      <c r="BW2" s="2201"/>
      <c r="BX2" s="2201"/>
      <c r="BY2" s="2201"/>
      <c r="BZ2" s="2201"/>
      <c r="CA2" s="2201"/>
      <c r="CB2" s="2201"/>
      <c r="CC2" s="2201"/>
      <c r="CD2" s="2201"/>
      <c r="CE2" s="2201"/>
      <c r="CF2" s="2201"/>
      <c r="CG2" s="2201"/>
      <c r="CH2" s="2201"/>
      <c r="CI2" s="2201"/>
      <c r="CJ2" s="2201"/>
      <c r="CK2" s="2201"/>
      <c r="CL2" s="2201"/>
      <c r="CM2" s="2201"/>
      <c r="CN2" s="2201"/>
      <c r="CO2" s="2201"/>
      <c r="CP2" s="2201"/>
      <c r="CQ2" s="2201"/>
      <c r="CR2" s="2201"/>
      <c r="CS2" s="2201"/>
      <c r="CT2" s="2201"/>
      <c r="CU2" s="2201"/>
      <c r="CV2" s="2201"/>
      <c r="CW2" s="2201"/>
      <c r="CX2" s="2201"/>
      <c r="CY2" s="2201"/>
      <c r="CZ2" s="2201"/>
      <c r="DA2" s="2201"/>
      <c r="DB2" s="2201"/>
      <c r="DC2" s="2201"/>
      <c r="DD2" s="2201"/>
      <c r="DE2" s="2201"/>
      <c r="DF2" s="2201"/>
      <c r="DG2" s="2201"/>
      <c r="DH2" s="2201"/>
      <c r="DI2" s="2201"/>
      <c r="DJ2" s="2201"/>
      <c r="DK2" s="2201"/>
      <c r="DL2" s="2201"/>
      <c r="DM2" s="2201"/>
      <c r="DN2" s="2201"/>
      <c r="DO2" s="2201"/>
      <c r="DP2" s="2201"/>
      <c r="DQ2" s="2201"/>
      <c r="DR2" s="2201"/>
      <c r="DS2" s="2201"/>
      <c r="DT2" s="2201"/>
      <c r="DU2" s="2201"/>
      <c r="DV2" s="2201"/>
      <c r="DW2" s="2201"/>
      <c r="DX2" s="2201"/>
      <c r="DY2" s="2201"/>
      <c r="DZ2" s="2201"/>
      <c r="EA2" s="2201"/>
      <c r="EB2" s="2201"/>
      <c r="EC2" s="2201"/>
      <c r="ED2" s="2201"/>
      <c r="EE2" s="2201"/>
      <c r="EF2" s="2201"/>
      <c r="EG2" s="2201"/>
      <c r="EH2" s="2201"/>
      <c r="EI2" s="2201"/>
      <c r="EJ2" s="2201"/>
      <c r="EK2" s="2201"/>
      <c r="EL2" s="2201"/>
      <c r="EM2" s="2201"/>
      <c r="EN2" s="2201"/>
      <c r="EO2" s="2201"/>
      <c r="EP2" s="2201"/>
      <c r="EQ2" s="2201"/>
      <c r="ER2" s="2201"/>
      <c r="ES2" s="2201"/>
      <c r="ET2" s="2201"/>
      <c r="EU2" s="2201"/>
      <c r="EV2" s="2201"/>
      <c r="EW2" s="2201"/>
      <c r="EX2" s="2201"/>
      <c r="EY2" s="2201"/>
      <c r="EZ2" s="2201"/>
      <c r="FA2" s="2201"/>
      <c r="FB2" s="2201"/>
      <c r="FC2" s="2201"/>
      <c r="FD2" s="2201"/>
      <c r="FE2" s="2201"/>
      <c r="FF2" s="2201"/>
      <c r="FG2" s="2201"/>
      <c r="FH2" s="2201"/>
      <c r="FI2" s="2201"/>
      <c r="FJ2" s="2201"/>
      <c r="FK2" s="2201"/>
      <c r="FL2" s="2201"/>
      <c r="FM2" s="2201"/>
      <c r="FN2" s="2201"/>
      <c r="FO2" s="2201"/>
      <c r="FP2" s="2201"/>
      <c r="FQ2" s="2201"/>
      <c r="FR2" s="2201"/>
      <c r="FS2" s="2201"/>
      <c r="FT2" s="2201"/>
      <c r="FU2" s="2201"/>
      <c r="FV2" s="2201"/>
      <c r="FW2" s="2201"/>
      <c r="FX2" s="2201"/>
      <c r="FY2" s="2201"/>
      <c r="FZ2" s="2201"/>
      <c r="GA2" s="2201"/>
      <c r="GB2" s="2201"/>
      <c r="GC2" s="2201"/>
      <c r="GD2" s="2201"/>
      <c r="GE2" s="2201"/>
      <c r="GF2" s="2201"/>
      <c r="GG2" s="2201"/>
      <c r="GH2" s="2201"/>
      <c r="GI2" s="2201"/>
      <c r="GJ2" s="2201"/>
      <c r="GK2" s="2201"/>
      <c r="GL2" s="2201"/>
      <c r="GM2" s="2201"/>
      <c r="GN2" s="2201"/>
      <c r="GO2" s="2201"/>
      <c r="GP2" s="2201"/>
      <c r="GQ2" s="2201"/>
      <c r="GR2" s="2201"/>
      <c r="GS2" s="2201"/>
      <c r="GT2" s="2201"/>
      <c r="GU2" s="2201"/>
      <c r="GV2" s="2201"/>
      <c r="GW2" s="2201"/>
      <c r="GX2" s="2201"/>
      <c r="GY2" s="2201"/>
      <c r="GZ2" s="2201"/>
      <c r="HA2" s="2201"/>
      <c r="HB2" s="2201"/>
      <c r="HC2" s="2201"/>
      <c r="HD2" s="2201"/>
      <c r="HE2" s="2201"/>
      <c r="HF2" s="2201"/>
      <c r="HG2" s="2201"/>
      <c r="HH2" s="2201"/>
      <c r="HI2" s="2201"/>
      <c r="HJ2" s="2201"/>
      <c r="HK2" s="2201"/>
      <c r="HL2" s="2201"/>
      <c r="HM2" s="2201"/>
      <c r="HN2" s="2201"/>
      <c r="HO2" s="2201"/>
      <c r="HP2" s="2201"/>
      <c r="HQ2" s="2201"/>
      <c r="HR2" s="2201"/>
      <c r="HS2" s="2201"/>
      <c r="HT2" s="2201"/>
      <c r="HU2" s="2201"/>
      <c r="HV2" s="2201"/>
      <c r="HW2" s="2201"/>
      <c r="HX2" s="2201"/>
      <c r="HY2" s="2201"/>
      <c r="HZ2" s="2201"/>
      <c r="IA2" s="2201"/>
      <c r="IB2" s="2201"/>
      <c r="IC2" s="2201"/>
      <c r="ID2" s="2201"/>
      <c r="IE2" s="2201"/>
      <c r="IF2" s="2201"/>
      <c r="IG2" s="2201"/>
      <c r="IH2" s="2201"/>
      <c r="II2" s="2201"/>
      <c r="IJ2" s="2201"/>
      <c r="IK2" s="2201"/>
      <c r="IL2" s="2201"/>
      <c r="IM2" s="2201"/>
      <c r="IN2" s="2201"/>
      <c r="IO2" s="2201"/>
      <c r="IP2" s="2201"/>
      <c r="IQ2" s="2201"/>
      <c r="IR2" s="2201"/>
      <c r="IS2" s="2201"/>
      <c r="IT2" s="2201"/>
      <c r="IU2" s="2201"/>
    </row>
    <row r="3" spans="1:255" ht="15.75" x14ac:dyDescent="0.25">
      <c r="A3" s="2195" t="s">
        <v>2312</v>
      </c>
      <c r="B3" s="2196"/>
      <c r="C3" s="2197"/>
      <c r="D3" s="2201"/>
      <c r="E3" s="2201"/>
      <c r="F3" s="2201"/>
      <c r="G3" s="2201"/>
      <c r="H3" s="2201"/>
      <c r="I3" s="2201"/>
      <c r="J3" s="2201"/>
      <c r="K3" s="2201"/>
      <c r="L3" s="2201"/>
      <c r="M3" s="2201"/>
      <c r="N3" s="2201"/>
      <c r="O3" s="2201"/>
      <c r="P3" s="2201"/>
      <c r="Q3" s="2201"/>
      <c r="R3" s="2201"/>
      <c r="S3" s="2201"/>
      <c r="T3" s="2201"/>
      <c r="U3" s="2201"/>
      <c r="V3" s="2201"/>
      <c r="W3" s="2201"/>
      <c r="X3" s="2201"/>
      <c r="Y3" s="2201"/>
      <c r="Z3" s="2201"/>
      <c r="AA3" s="2201"/>
      <c r="AB3" s="2201"/>
      <c r="AC3" s="2201"/>
      <c r="AD3" s="2201"/>
      <c r="AE3" s="2201"/>
      <c r="AF3" s="2201"/>
      <c r="AG3" s="2201"/>
      <c r="AH3" s="2201"/>
      <c r="AI3" s="2201"/>
      <c r="AJ3" s="2201"/>
      <c r="AK3" s="2201"/>
      <c r="AL3" s="2201"/>
      <c r="AM3" s="2201"/>
      <c r="AN3" s="2201"/>
      <c r="AO3" s="2201"/>
      <c r="AP3" s="2201"/>
      <c r="AQ3" s="2201"/>
      <c r="AR3" s="2201"/>
      <c r="AS3" s="2201"/>
      <c r="AT3" s="2201"/>
      <c r="AU3" s="2201"/>
      <c r="AV3" s="2201"/>
      <c r="AW3" s="2201"/>
      <c r="AX3" s="2201"/>
      <c r="AY3" s="2201"/>
      <c r="AZ3" s="2201"/>
      <c r="BA3" s="2201"/>
      <c r="BB3" s="2201"/>
      <c r="BC3" s="2201"/>
      <c r="BD3" s="2201"/>
      <c r="BE3" s="2201"/>
      <c r="BF3" s="2201"/>
      <c r="BG3" s="2201"/>
      <c r="BH3" s="2201"/>
      <c r="BI3" s="2201"/>
      <c r="BJ3" s="2201"/>
      <c r="BK3" s="2201"/>
      <c r="BL3" s="2201"/>
      <c r="BM3" s="2201"/>
      <c r="BN3" s="2201"/>
      <c r="BO3" s="2201"/>
      <c r="BP3" s="2201"/>
      <c r="BQ3" s="2201"/>
      <c r="BR3" s="2201"/>
      <c r="BS3" s="2201"/>
      <c r="BT3" s="2201"/>
      <c r="BU3" s="2201"/>
      <c r="BV3" s="2201"/>
      <c r="BW3" s="2201"/>
      <c r="BX3" s="2201"/>
      <c r="BY3" s="2201"/>
      <c r="BZ3" s="2201"/>
      <c r="CA3" s="2201"/>
      <c r="CB3" s="2201"/>
      <c r="CC3" s="2201"/>
      <c r="CD3" s="2201"/>
      <c r="CE3" s="2201"/>
      <c r="CF3" s="2201"/>
      <c r="CG3" s="2201"/>
      <c r="CH3" s="2201"/>
      <c r="CI3" s="2201"/>
      <c r="CJ3" s="2201"/>
      <c r="CK3" s="2201"/>
      <c r="CL3" s="2201"/>
      <c r="CM3" s="2201"/>
      <c r="CN3" s="2201"/>
      <c r="CO3" s="2201"/>
      <c r="CP3" s="2201"/>
      <c r="CQ3" s="2201"/>
      <c r="CR3" s="2201"/>
      <c r="CS3" s="2201"/>
      <c r="CT3" s="2201"/>
      <c r="CU3" s="2201"/>
      <c r="CV3" s="2201"/>
      <c r="CW3" s="2201"/>
      <c r="CX3" s="2201"/>
      <c r="CY3" s="2201"/>
      <c r="CZ3" s="2201"/>
      <c r="DA3" s="2201"/>
      <c r="DB3" s="2201"/>
      <c r="DC3" s="2201"/>
      <c r="DD3" s="2201"/>
      <c r="DE3" s="2201"/>
      <c r="DF3" s="2201"/>
      <c r="DG3" s="2201"/>
      <c r="DH3" s="2201"/>
      <c r="DI3" s="2201"/>
      <c r="DJ3" s="2201"/>
      <c r="DK3" s="2201"/>
      <c r="DL3" s="2201"/>
      <c r="DM3" s="2201"/>
      <c r="DN3" s="2201"/>
      <c r="DO3" s="2201"/>
      <c r="DP3" s="2201"/>
      <c r="DQ3" s="2201"/>
      <c r="DR3" s="2201"/>
      <c r="DS3" s="2201"/>
      <c r="DT3" s="2201"/>
      <c r="DU3" s="2201"/>
      <c r="DV3" s="2201"/>
      <c r="DW3" s="2201"/>
      <c r="DX3" s="2201"/>
      <c r="DY3" s="2201"/>
      <c r="DZ3" s="2201"/>
      <c r="EA3" s="2201"/>
      <c r="EB3" s="2201"/>
      <c r="EC3" s="2201"/>
      <c r="ED3" s="2201"/>
      <c r="EE3" s="2201"/>
      <c r="EF3" s="2201"/>
      <c r="EG3" s="2201"/>
      <c r="EH3" s="2201"/>
      <c r="EI3" s="2201"/>
      <c r="EJ3" s="2201"/>
      <c r="EK3" s="2201"/>
      <c r="EL3" s="2201"/>
      <c r="EM3" s="2201"/>
      <c r="EN3" s="2201"/>
      <c r="EO3" s="2201"/>
      <c r="EP3" s="2201"/>
      <c r="EQ3" s="2201"/>
      <c r="ER3" s="2201"/>
      <c r="ES3" s="2201"/>
      <c r="ET3" s="2201"/>
      <c r="EU3" s="2201"/>
      <c r="EV3" s="2201"/>
      <c r="EW3" s="2201"/>
      <c r="EX3" s="2201"/>
      <c r="EY3" s="2201"/>
      <c r="EZ3" s="2201"/>
      <c r="FA3" s="2201"/>
      <c r="FB3" s="2201"/>
      <c r="FC3" s="2201"/>
      <c r="FD3" s="2201"/>
      <c r="FE3" s="2201"/>
      <c r="FF3" s="2201"/>
      <c r="FG3" s="2201"/>
      <c r="FH3" s="2201"/>
      <c r="FI3" s="2201"/>
      <c r="FJ3" s="2201"/>
      <c r="FK3" s="2201"/>
      <c r="FL3" s="2201"/>
      <c r="FM3" s="2201"/>
      <c r="FN3" s="2201"/>
      <c r="FO3" s="2201"/>
      <c r="FP3" s="2201"/>
      <c r="FQ3" s="2201"/>
      <c r="FR3" s="2201"/>
      <c r="FS3" s="2201"/>
      <c r="FT3" s="2201"/>
      <c r="FU3" s="2201"/>
      <c r="FV3" s="2201"/>
      <c r="FW3" s="2201"/>
      <c r="FX3" s="2201"/>
      <c r="FY3" s="2201"/>
      <c r="FZ3" s="2201"/>
      <c r="GA3" s="2201"/>
      <c r="GB3" s="2201"/>
      <c r="GC3" s="2201"/>
      <c r="GD3" s="2201"/>
      <c r="GE3" s="2201"/>
      <c r="GF3" s="2201"/>
      <c r="GG3" s="2201"/>
      <c r="GH3" s="2201"/>
      <c r="GI3" s="2201"/>
      <c r="GJ3" s="2201"/>
      <c r="GK3" s="2201"/>
      <c r="GL3" s="2201"/>
      <c r="GM3" s="2201"/>
      <c r="GN3" s="2201"/>
      <c r="GO3" s="2201"/>
      <c r="GP3" s="2201"/>
      <c r="GQ3" s="2201"/>
      <c r="GR3" s="2201"/>
      <c r="GS3" s="2201"/>
      <c r="GT3" s="2201"/>
      <c r="GU3" s="2201"/>
      <c r="GV3" s="2201"/>
      <c r="GW3" s="2201"/>
      <c r="GX3" s="2201"/>
      <c r="GY3" s="2201"/>
      <c r="GZ3" s="2201"/>
      <c r="HA3" s="2201"/>
      <c r="HB3" s="2201"/>
      <c r="HC3" s="2201"/>
      <c r="HD3" s="2201"/>
      <c r="HE3" s="2201"/>
      <c r="HF3" s="2201"/>
      <c r="HG3" s="2201"/>
      <c r="HH3" s="2201"/>
      <c r="HI3" s="2201"/>
      <c r="HJ3" s="2201"/>
      <c r="HK3" s="2201"/>
      <c r="HL3" s="2201"/>
      <c r="HM3" s="2201"/>
      <c r="HN3" s="2201"/>
      <c r="HO3" s="2201"/>
      <c r="HP3" s="2201"/>
      <c r="HQ3" s="2201"/>
      <c r="HR3" s="2201"/>
      <c r="HS3" s="2201"/>
      <c r="HT3" s="2201"/>
      <c r="HU3" s="2201"/>
      <c r="HV3" s="2201"/>
      <c r="HW3" s="2201"/>
      <c r="HX3" s="2201"/>
      <c r="HY3" s="2201"/>
      <c r="HZ3" s="2201"/>
      <c r="IA3" s="2201"/>
      <c r="IB3" s="2201"/>
      <c r="IC3" s="2201"/>
      <c r="ID3" s="2201"/>
      <c r="IE3" s="2201"/>
      <c r="IF3" s="2201"/>
      <c r="IG3" s="2201"/>
      <c r="IH3" s="2201"/>
      <c r="II3" s="2201"/>
      <c r="IJ3" s="2201"/>
      <c r="IK3" s="2201"/>
      <c r="IL3" s="2201"/>
      <c r="IM3" s="2201"/>
      <c r="IN3" s="2201"/>
      <c r="IO3" s="2201"/>
      <c r="IP3" s="2201"/>
      <c r="IQ3" s="2201"/>
      <c r="IR3" s="2201"/>
      <c r="IS3" s="2201"/>
      <c r="IT3" s="2201"/>
      <c r="IU3" s="2201"/>
    </row>
    <row r="4" spans="1:255" ht="15.75" x14ac:dyDescent="0.25">
      <c r="A4" s="2195" t="s">
        <v>2051</v>
      </c>
      <c r="B4" s="2196"/>
      <c r="C4" s="2197"/>
    </row>
    <row r="5" spans="1:255" ht="6" customHeight="1" x14ac:dyDescent="0.25">
      <c r="A5" s="1322"/>
      <c r="B5" s="1323"/>
      <c r="C5" s="1324"/>
    </row>
    <row r="6" spans="1:255" x14ac:dyDescent="0.25">
      <c r="A6" s="1301" t="s">
        <v>2052</v>
      </c>
      <c r="B6" s="1302" t="s">
        <v>2053</v>
      </c>
      <c r="C6" s="1305" t="s">
        <v>2054</v>
      </c>
    </row>
    <row r="7" spans="1:255" x14ac:dyDescent="0.25">
      <c r="A7" s="1342" t="s">
        <v>1119</v>
      </c>
      <c r="B7" s="315">
        <v>3895.3159952000005</v>
      </c>
      <c r="C7" s="1326">
        <f>B7/$B$18</f>
        <v>1.7816427187487348E-2</v>
      </c>
      <c r="D7" s="1325"/>
      <c r="E7" s="1512"/>
      <c r="F7" s="1327"/>
    </row>
    <row r="8" spans="1:255" x14ac:dyDescent="0.25">
      <c r="A8" s="1342" t="s">
        <v>1171</v>
      </c>
      <c r="B8" s="315">
        <v>6020.9660223999999</v>
      </c>
      <c r="C8" s="1326">
        <f t="shared" ref="C8:C17" si="0">B8/$B$18</f>
        <v>2.7538742137636806E-2</v>
      </c>
      <c r="D8" s="1325"/>
      <c r="E8" s="1512"/>
      <c r="F8" s="1327"/>
    </row>
    <row r="9" spans="1:255" x14ac:dyDescent="0.25">
      <c r="A9" s="1342" t="s">
        <v>1120</v>
      </c>
      <c r="B9" s="315">
        <v>829.77606460000004</v>
      </c>
      <c r="C9" s="1326">
        <f t="shared" si="0"/>
        <v>3.7952363441330125E-3</v>
      </c>
      <c r="D9" s="1325"/>
      <c r="E9" s="1512"/>
      <c r="F9" s="1327"/>
    </row>
    <row r="10" spans="1:255" x14ac:dyDescent="0.25">
      <c r="A10" s="1342" t="s">
        <v>1121</v>
      </c>
      <c r="B10" s="315">
        <v>25359.013443399999</v>
      </c>
      <c r="C10" s="1326">
        <f t="shared" si="0"/>
        <v>0.11598725677649455</v>
      </c>
      <c r="D10" s="1325"/>
      <c r="E10" s="1512"/>
      <c r="F10" s="1327"/>
    </row>
    <row r="11" spans="1:255" x14ac:dyDescent="0.25">
      <c r="A11" s="1343" t="s">
        <v>731</v>
      </c>
      <c r="B11" s="315">
        <v>586.74252280000007</v>
      </c>
      <c r="C11" s="1326">
        <f t="shared" si="0"/>
        <v>2.6836476034679453E-3</v>
      </c>
      <c r="D11" s="1325"/>
      <c r="E11" s="1512"/>
      <c r="F11" s="1327"/>
    </row>
    <row r="12" spans="1:255" x14ac:dyDescent="0.25">
      <c r="A12" s="1342" t="s">
        <v>2055</v>
      </c>
      <c r="B12" s="315">
        <v>7244.6965891999998</v>
      </c>
      <c r="C12" s="1326">
        <f t="shared" si="0"/>
        <v>3.3135850707868578E-2</v>
      </c>
      <c r="D12" s="1325"/>
      <c r="E12" s="1512"/>
      <c r="F12" s="1327"/>
    </row>
    <row r="13" spans="1:255" x14ac:dyDescent="0.25">
      <c r="A13" s="1343" t="s">
        <v>1123</v>
      </c>
      <c r="B13" s="315">
        <v>82545.680760200004</v>
      </c>
      <c r="C13" s="1326">
        <f t="shared" si="0"/>
        <v>0.37754808922251987</v>
      </c>
      <c r="D13" s="1325"/>
      <c r="E13" s="1512"/>
      <c r="F13" s="1327"/>
    </row>
    <row r="14" spans="1:255" ht="26.25" x14ac:dyDescent="0.25">
      <c r="A14" s="1343" t="s">
        <v>1128</v>
      </c>
      <c r="B14" s="315">
        <v>3211.1563274</v>
      </c>
      <c r="C14" s="1326">
        <f t="shared" si="0"/>
        <v>1.4687212273730807E-2</v>
      </c>
      <c r="D14" s="1325"/>
      <c r="E14" s="1512"/>
      <c r="F14" s="1327"/>
    </row>
    <row r="15" spans="1:255" x14ac:dyDescent="0.25">
      <c r="A15" s="1328" t="s">
        <v>1124</v>
      </c>
      <c r="B15" s="315">
        <v>1686.1034847999999</v>
      </c>
      <c r="C15" s="1326">
        <f t="shared" si="0"/>
        <v>7.7119134890532778E-3</v>
      </c>
      <c r="D15" s="1325"/>
      <c r="E15" s="1512"/>
      <c r="F15" s="1327"/>
    </row>
    <row r="16" spans="1:255" x14ac:dyDescent="0.25">
      <c r="A16" s="1344" t="s">
        <v>1125</v>
      </c>
      <c r="B16" s="315">
        <v>80032.282267000002</v>
      </c>
      <c r="C16" s="1326">
        <f t="shared" si="0"/>
        <v>0.36605228726385514</v>
      </c>
      <c r="D16" s="1325"/>
      <c r="E16" s="1512"/>
      <c r="F16" s="1327"/>
    </row>
    <row r="17" spans="1:15" ht="15.75" thickBot="1" x14ac:dyDescent="0.3">
      <c r="A17" s="1342" t="s">
        <v>2056</v>
      </c>
      <c r="B17" s="315">
        <v>7224.4697419999993</v>
      </c>
      <c r="C17" s="1326">
        <f t="shared" si="0"/>
        <v>3.3043336993752621E-2</v>
      </c>
      <c r="D17" s="1325"/>
      <c r="E17" s="1512"/>
      <c r="F17" s="1327"/>
    </row>
    <row r="18" spans="1:15" ht="15.75" thickBot="1" x14ac:dyDescent="0.3">
      <c r="A18" s="1345" t="s">
        <v>890</v>
      </c>
      <c r="B18" s="1346">
        <v>218636.20321900002</v>
      </c>
      <c r="C18" s="1347">
        <f>SUM(C7:C17)</f>
        <v>1</v>
      </c>
      <c r="D18" s="1325"/>
      <c r="E18" s="1325"/>
      <c r="F18" s="1327"/>
    </row>
    <row r="19" spans="1:15" ht="5.25" customHeight="1" thickBot="1" x14ac:dyDescent="0.3">
      <c r="A19" s="1329"/>
      <c r="B19" s="1330"/>
      <c r="C19" s="1331"/>
    </row>
    <row r="20" spans="1:15" x14ac:dyDescent="0.25">
      <c r="A20" s="1332"/>
      <c r="B20" s="1332"/>
      <c r="C20" s="1332"/>
    </row>
    <row r="21" spans="1:15" x14ac:dyDescent="0.25">
      <c r="A21" s="1316" t="s">
        <v>976</v>
      </c>
      <c r="B21" s="1333"/>
      <c r="C21" s="1333"/>
      <c r="D21" s="1333"/>
      <c r="E21" s="1333"/>
      <c r="F21" s="1333"/>
      <c r="G21" s="1333"/>
      <c r="H21" s="1333"/>
      <c r="I21" s="1333"/>
      <c r="J21" s="1333"/>
      <c r="K21" s="1333"/>
      <c r="L21" s="1333"/>
      <c r="M21" s="1333"/>
      <c r="N21" s="1327"/>
    </row>
    <row r="22" spans="1:15" x14ac:dyDescent="0.25">
      <c r="A22" s="1325"/>
      <c r="B22" s="1333"/>
      <c r="C22" s="1333"/>
      <c r="D22" s="1333"/>
      <c r="E22" s="1333"/>
      <c r="F22" s="1333"/>
      <c r="G22" s="1333"/>
      <c r="H22" s="1333"/>
      <c r="I22" s="1333"/>
      <c r="J22" s="1333"/>
      <c r="K22" s="1333"/>
      <c r="L22" s="1333"/>
      <c r="M22" s="1333"/>
      <c r="N22" s="1327"/>
    </row>
    <row r="23" spans="1:15" x14ac:dyDescent="0.25">
      <c r="A23" s="1325"/>
      <c r="B23" s="1333"/>
      <c r="C23" s="1333"/>
      <c r="D23" s="1333"/>
      <c r="E23" s="1333"/>
      <c r="F23" s="1333"/>
      <c r="G23" s="1333"/>
      <c r="H23" s="1333"/>
      <c r="I23" s="1333"/>
      <c r="J23" s="1333"/>
      <c r="K23" s="1333"/>
      <c r="L23" s="1333"/>
      <c r="M23" s="1333"/>
      <c r="N23" s="1327"/>
    </row>
    <row r="24" spans="1:15" x14ac:dyDescent="0.25">
      <c r="A24" s="1512"/>
      <c r="B24" s="1510"/>
      <c r="C24" s="1333"/>
      <c r="D24" s="1333"/>
      <c r="E24" s="1333"/>
      <c r="F24" s="1333"/>
      <c r="G24" s="1333"/>
      <c r="H24" s="1333"/>
      <c r="I24" s="1333"/>
      <c r="J24" s="1333"/>
      <c r="K24" s="1333"/>
      <c r="L24" s="1333"/>
      <c r="M24" s="1333"/>
      <c r="N24" s="1327"/>
    </row>
    <row r="25" spans="1:15" x14ac:dyDescent="0.25">
      <c r="A25" s="1512"/>
      <c r="B25" s="1510"/>
      <c r="C25" s="1333"/>
      <c r="D25" s="1333"/>
      <c r="E25" s="1333"/>
      <c r="F25" s="1333"/>
      <c r="G25" s="1333"/>
      <c r="H25" s="1333"/>
      <c r="I25" s="1333"/>
      <c r="J25" s="1333"/>
      <c r="K25" s="1333"/>
      <c r="L25" s="1333"/>
      <c r="M25" s="1333"/>
      <c r="N25" s="1327"/>
    </row>
    <row r="26" spans="1:15" x14ac:dyDescent="0.25">
      <c r="A26" s="1512"/>
      <c r="B26" s="1510"/>
      <c r="C26" s="1333"/>
      <c r="D26" s="1333"/>
      <c r="E26" s="1333"/>
      <c r="F26" s="1333"/>
      <c r="G26" s="1333"/>
      <c r="H26" s="1333"/>
      <c r="I26" s="1333"/>
      <c r="J26" s="1333"/>
      <c r="K26" s="1333"/>
      <c r="L26" s="1333"/>
      <c r="M26" s="1333"/>
      <c r="N26" s="1327"/>
    </row>
    <row r="27" spans="1:15" x14ac:dyDescent="0.25">
      <c r="A27" s="1512"/>
      <c r="B27" s="1510"/>
      <c r="C27" s="1333"/>
      <c r="D27" s="1333"/>
      <c r="E27" s="1333"/>
      <c r="F27" s="1333"/>
      <c r="G27" s="1333"/>
      <c r="H27" s="1333"/>
      <c r="I27" s="1333"/>
      <c r="J27" s="1333"/>
      <c r="K27" s="1333"/>
      <c r="L27" s="1333"/>
      <c r="M27" s="1333"/>
      <c r="N27" s="1327"/>
    </row>
    <row r="28" spans="1:15" x14ac:dyDescent="0.25">
      <c r="A28" s="1512"/>
      <c r="B28" s="1510"/>
      <c r="C28" s="1333"/>
      <c r="D28" s="1333"/>
      <c r="E28" s="1333"/>
      <c r="F28" s="1333"/>
      <c r="G28" s="1333"/>
      <c r="H28" s="1333"/>
      <c r="I28" s="1333"/>
      <c r="J28" s="1333"/>
      <c r="K28" s="1333"/>
      <c r="L28" s="1333"/>
      <c r="M28" s="1333"/>
      <c r="N28" s="1327"/>
    </row>
    <row r="29" spans="1:15" x14ac:dyDescent="0.25">
      <c r="A29" s="1512"/>
      <c r="B29" s="1510"/>
      <c r="C29" s="1333"/>
      <c r="D29" s="1333"/>
      <c r="E29" s="1333"/>
      <c r="F29" s="1333"/>
      <c r="G29" s="1333"/>
      <c r="H29" s="1333"/>
      <c r="I29" s="1333"/>
      <c r="J29" s="1333"/>
      <c r="K29" s="1333"/>
      <c r="L29" s="1333"/>
      <c r="M29" s="1333"/>
      <c r="N29" s="1327"/>
    </row>
    <row r="30" spans="1:15" x14ac:dyDescent="0.25">
      <c r="A30" s="1512"/>
      <c r="B30" s="1510"/>
      <c r="C30" s="1333"/>
      <c r="D30" s="1333"/>
      <c r="E30" s="1333"/>
      <c r="F30" s="1333"/>
      <c r="G30" s="1333"/>
      <c r="H30" s="1333"/>
      <c r="I30" s="1333"/>
      <c r="J30" s="1333"/>
      <c r="K30" s="1333"/>
      <c r="L30" s="1333"/>
      <c r="M30" s="1333"/>
      <c r="N30" s="1327"/>
    </row>
    <row r="31" spans="1:15" x14ac:dyDescent="0.25">
      <c r="A31" s="1512"/>
      <c r="B31" s="1510"/>
      <c r="C31" s="1325"/>
      <c r="D31" s="1325"/>
      <c r="E31" s="1325"/>
      <c r="F31" s="1325"/>
      <c r="G31" s="1325"/>
      <c r="H31" s="1325"/>
      <c r="I31" s="1325"/>
      <c r="J31" s="1325"/>
      <c r="K31" s="1325"/>
      <c r="L31" s="1325"/>
      <c r="M31" s="1325"/>
      <c r="N31" s="1325"/>
      <c r="O31" s="1325"/>
    </row>
    <row r="32" spans="1:15" x14ac:dyDescent="0.25">
      <c r="A32" s="1512"/>
      <c r="B32" s="1510"/>
      <c r="C32" s="1325"/>
      <c r="D32" s="1325"/>
      <c r="E32" s="1325"/>
      <c r="F32" s="1325"/>
      <c r="G32" s="1325"/>
      <c r="H32" s="1325"/>
      <c r="I32" s="1325"/>
      <c r="J32" s="1325"/>
      <c r="K32" s="1325"/>
      <c r="L32" s="1325"/>
      <c r="M32" s="1325"/>
      <c r="N32" s="1325"/>
      <c r="O32" s="1325"/>
    </row>
    <row r="33" spans="1:3" x14ac:dyDescent="0.25">
      <c r="A33" s="1512"/>
      <c r="B33" s="1511"/>
      <c r="C33" s="1321"/>
    </row>
    <row r="34" spans="1:3" x14ac:dyDescent="0.25">
      <c r="A34" s="1512"/>
      <c r="B34" s="1511"/>
      <c r="C34" s="1321"/>
    </row>
    <row r="35" spans="1:3" x14ac:dyDescent="0.25">
      <c r="A35" s="1334"/>
      <c r="B35" s="1367"/>
    </row>
    <row r="36" spans="1:3" x14ac:dyDescent="0.25">
      <c r="A36" s="1334"/>
      <c r="B36" s="1334"/>
    </row>
    <row r="37" spans="1:3" x14ac:dyDescent="0.25">
      <c r="A37" s="1334"/>
      <c r="B37" s="1334"/>
    </row>
    <row r="38" spans="1:3" x14ac:dyDescent="0.25">
      <c r="A38" s="1334"/>
      <c r="B38" s="1334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0"/>
  <sheetViews>
    <sheetView showGridLines="0" zoomScaleNormal="100" workbookViewId="0">
      <selection activeCell="E12" sqref="E12"/>
    </sheetView>
  </sheetViews>
  <sheetFormatPr baseColWidth="10" defaultColWidth="11.42578125" defaultRowHeight="15" x14ac:dyDescent="0.25"/>
  <cols>
    <col min="1" max="1" width="56.42578125" style="1335" customWidth="1"/>
    <col min="2" max="3" width="24.85546875" style="1335" customWidth="1"/>
    <col min="4" max="4" width="15.140625" style="1321" bestFit="1" customWidth="1"/>
    <col min="5" max="5" width="12.7109375" style="1321" bestFit="1" customWidth="1"/>
    <col min="6" max="6" width="16.85546875" style="1321" bestFit="1" customWidth="1"/>
    <col min="7" max="13" width="11.42578125" style="1321"/>
    <col min="14" max="14" width="14" style="1321" customWidth="1"/>
    <col min="15" max="16384" width="11.42578125" style="1321"/>
  </cols>
  <sheetData>
    <row r="1" spans="1:255" ht="15.75" x14ac:dyDescent="0.25">
      <c r="A1" s="2202" t="s">
        <v>852</v>
      </c>
      <c r="B1" s="2203"/>
      <c r="C1" s="2204"/>
    </row>
    <row r="2" spans="1:255" ht="15.75" x14ac:dyDescent="0.25">
      <c r="A2" s="2195" t="s">
        <v>2057</v>
      </c>
      <c r="B2" s="2196"/>
      <c r="C2" s="2197"/>
      <c r="D2" s="2201"/>
      <c r="E2" s="2201"/>
      <c r="F2" s="2201"/>
      <c r="G2" s="2201"/>
      <c r="H2" s="2201"/>
      <c r="I2" s="2201"/>
      <c r="J2" s="2201"/>
      <c r="K2" s="2201"/>
      <c r="L2" s="2201"/>
      <c r="M2" s="2201"/>
      <c r="N2" s="2201"/>
      <c r="O2" s="2201"/>
      <c r="P2" s="2201"/>
      <c r="Q2" s="2201"/>
      <c r="R2" s="2201"/>
      <c r="S2" s="2201"/>
      <c r="T2" s="2201"/>
      <c r="U2" s="2201"/>
      <c r="V2" s="2201"/>
      <c r="W2" s="2201"/>
      <c r="X2" s="2201"/>
      <c r="Y2" s="2201"/>
      <c r="Z2" s="2201"/>
      <c r="AA2" s="2201"/>
      <c r="AB2" s="2201"/>
      <c r="AC2" s="2201"/>
      <c r="AD2" s="2201"/>
      <c r="AE2" s="2201"/>
      <c r="AF2" s="2201"/>
      <c r="AG2" s="2201"/>
      <c r="AH2" s="2201"/>
      <c r="AI2" s="2201"/>
      <c r="AJ2" s="2201"/>
      <c r="AK2" s="2201"/>
      <c r="AL2" s="2201"/>
      <c r="AM2" s="2201"/>
      <c r="AN2" s="2201"/>
      <c r="AO2" s="2201"/>
      <c r="AP2" s="2201"/>
      <c r="AQ2" s="2201"/>
      <c r="AR2" s="2201"/>
      <c r="AS2" s="2201"/>
      <c r="AT2" s="2201"/>
      <c r="AU2" s="2201"/>
      <c r="AV2" s="2201"/>
      <c r="AW2" s="2201"/>
      <c r="AX2" s="2201"/>
      <c r="AY2" s="2201"/>
      <c r="AZ2" s="2201"/>
      <c r="BA2" s="2201"/>
      <c r="BB2" s="2201"/>
      <c r="BC2" s="2201"/>
      <c r="BD2" s="2201"/>
      <c r="BE2" s="2201"/>
      <c r="BF2" s="2201"/>
      <c r="BG2" s="2201"/>
      <c r="BH2" s="2201"/>
      <c r="BI2" s="2201"/>
      <c r="BJ2" s="2201"/>
      <c r="BK2" s="2201"/>
      <c r="BL2" s="2201"/>
      <c r="BM2" s="2201"/>
      <c r="BN2" s="2201"/>
      <c r="BO2" s="2201"/>
      <c r="BP2" s="2201"/>
      <c r="BQ2" s="2201"/>
      <c r="BR2" s="2201"/>
      <c r="BS2" s="2201"/>
      <c r="BT2" s="2201"/>
      <c r="BU2" s="2201"/>
      <c r="BV2" s="2201"/>
      <c r="BW2" s="2201"/>
      <c r="BX2" s="2201"/>
      <c r="BY2" s="2201"/>
      <c r="BZ2" s="2201"/>
      <c r="CA2" s="2201"/>
      <c r="CB2" s="2201"/>
      <c r="CC2" s="2201"/>
      <c r="CD2" s="2201"/>
      <c r="CE2" s="2201"/>
      <c r="CF2" s="2201"/>
      <c r="CG2" s="2201"/>
      <c r="CH2" s="2201"/>
      <c r="CI2" s="2201"/>
      <c r="CJ2" s="2201"/>
      <c r="CK2" s="2201"/>
      <c r="CL2" s="2201"/>
      <c r="CM2" s="2201"/>
      <c r="CN2" s="2201"/>
      <c r="CO2" s="2201"/>
      <c r="CP2" s="2201"/>
      <c r="CQ2" s="2201"/>
      <c r="CR2" s="2201"/>
      <c r="CS2" s="2201"/>
      <c r="CT2" s="2201"/>
      <c r="CU2" s="2201"/>
      <c r="CV2" s="2201"/>
      <c r="CW2" s="2201"/>
      <c r="CX2" s="2201"/>
      <c r="CY2" s="2201"/>
      <c r="CZ2" s="2201"/>
      <c r="DA2" s="2201"/>
      <c r="DB2" s="2201"/>
      <c r="DC2" s="2201"/>
      <c r="DD2" s="2201"/>
      <c r="DE2" s="2201"/>
      <c r="DF2" s="2201"/>
      <c r="DG2" s="2201"/>
      <c r="DH2" s="2201"/>
      <c r="DI2" s="2201"/>
      <c r="DJ2" s="2201"/>
      <c r="DK2" s="2201"/>
      <c r="DL2" s="2201"/>
      <c r="DM2" s="2201"/>
      <c r="DN2" s="2201"/>
      <c r="DO2" s="2201"/>
      <c r="DP2" s="2201"/>
      <c r="DQ2" s="2201"/>
      <c r="DR2" s="2201"/>
      <c r="DS2" s="2201"/>
      <c r="DT2" s="2201"/>
      <c r="DU2" s="2201"/>
      <c r="DV2" s="2201"/>
      <c r="DW2" s="2201"/>
      <c r="DX2" s="2201"/>
      <c r="DY2" s="2201"/>
      <c r="DZ2" s="2201"/>
      <c r="EA2" s="2201"/>
      <c r="EB2" s="2201"/>
      <c r="EC2" s="2201"/>
      <c r="ED2" s="2201"/>
      <c r="EE2" s="2201"/>
      <c r="EF2" s="2201"/>
      <c r="EG2" s="2201"/>
      <c r="EH2" s="2201"/>
      <c r="EI2" s="2201"/>
      <c r="EJ2" s="2201"/>
      <c r="EK2" s="2201"/>
      <c r="EL2" s="2201"/>
      <c r="EM2" s="2201"/>
      <c r="EN2" s="2201"/>
      <c r="EO2" s="2201"/>
      <c r="EP2" s="2201"/>
      <c r="EQ2" s="2201"/>
      <c r="ER2" s="2201"/>
      <c r="ES2" s="2201"/>
      <c r="ET2" s="2201"/>
      <c r="EU2" s="2201"/>
      <c r="EV2" s="2201"/>
      <c r="EW2" s="2201"/>
      <c r="EX2" s="2201"/>
      <c r="EY2" s="2201"/>
      <c r="EZ2" s="2201"/>
      <c r="FA2" s="2201"/>
      <c r="FB2" s="2201"/>
      <c r="FC2" s="2201"/>
      <c r="FD2" s="2201"/>
      <c r="FE2" s="2201"/>
      <c r="FF2" s="2201"/>
      <c r="FG2" s="2201"/>
      <c r="FH2" s="2201"/>
      <c r="FI2" s="2201"/>
      <c r="FJ2" s="2201"/>
      <c r="FK2" s="2201"/>
      <c r="FL2" s="2201"/>
      <c r="FM2" s="2201"/>
      <c r="FN2" s="2201"/>
      <c r="FO2" s="2201"/>
      <c r="FP2" s="2201"/>
      <c r="FQ2" s="2201"/>
      <c r="FR2" s="2201"/>
      <c r="FS2" s="2201"/>
      <c r="FT2" s="2201"/>
      <c r="FU2" s="2201"/>
      <c r="FV2" s="2201"/>
      <c r="FW2" s="2201"/>
      <c r="FX2" s="2201"/>
      <c r="FY2" s="2201"/>
      <c r="FZ2" s="2201"/>
      <c r="GA2" s="2201"/>
      <c r="GB2" s="2201"/>
      <c r="GC2" s="2201"/>
      <c r="GD2" s="2201"/>
      <c r="GE2" s="2201"/>
      <c r="GF2" s="2201"/>
      <c r="GG2" s="2201"/>
      <c r="GH2" s="2201"/>
      <c r="GI2" s="2201"/>
      <c r="GJ2" s="2201"/>
      <c r="GK2" s="2201"/>
      <c r="GL2" s="2201"/>
      <c r="GM2" s="2201"/>
      <c r="GN2" s="2201"/>
      <c r="GO2" s="2201"/>
      <c r="GP2" s="2201"/>
      <c r="GQ2" s="2201"/>
      <c r="GR2" s="2201"/>
      <c r="GS2" s="2201"/>
      <c r="GT2" s="2201"/>
      <c r="GU2" s="2201"/>
      <c r="GV2" s="2201"/>
      <c r="GW2" s="2201"/>
      <c r="GX2" s="2201"/>
      <c r="GY2" s="2201"/>
      <c r="GZ2" s="2201"/>
      <c r="HA2" s="2201"/>
      <c r="HB2" s="2201"/>
      <c r="HC2" s="2201"/>
      <c r="HD2" s="2201"/>
      <c r="HE2" s="2201"/>
      <c r="HF2" s="2201"/>
      <c r="HG2" s="2201"/>
      <c r="HH2" s="2201"/>
      <c r="HI2" s="2201"/>
      <c r="HJ2" s="2201"/>
      <c r="HK2" s="2201"/>
      <c r="HL2" s="2201"/>
      <c r="HM2" s="2201"/>
      <c r="HN2" s="2201"/>
      <c r="HO2" s="2201"/>
      <c r="HP2" s="2201"/>
      <c r="HQ2" s="2201"/>
      <c r="HR2" s="2201"/>
      <c r="HS2" s="2201"/>
      <c r="HT2" s="2201"/>
      <c r="HU2" s="2201"/>
      <c r="HV2" s="2201"/>
      <c r="HW2" s="2201"/>
      <c r="HX2" s="2201"/>
      <c r="HY2" s="2201"/>
      <c r="HZ2" s="2201"/>
      <c r="IA2" s="2201"/>
      <c r="IB2" s="2201"/>
      <c r="IC2" s="2201"/>
      <c r="ID2" s="2201"/>
      <c r="IE2" s="2201"/>
      <c r="IF2" s="2201"/>
      <c r="IG2" s="2201"/>
      <c r="IH2" s="2201"/>
      <c r="II2" s="2201"/>
      <c r="IJ2" s="2201"/>
      <c r="IK2" s="2201"/>
      <c r="IL2" s="2201"/>
      <c r="IM2" s="2201"/>
      <c r="IN2" s="2201"/>
      <c r="IO2" s="2201"/>
      <c r="IP2" s="2201"/>
      <c r="IQ2" s="2201"/>
      <c r="IR2" s="2201"/>
      <c r="IS2" s="2201"/>
      <c r="IT2" s="2201"/>
      <c r="IU2" s="2201"/>
    </row>
    <row r="3" spans="1:255" ht="15.75" x14ac:dyDescent="0.25">
      <c r="A3" s="2195" t="s">
        <v>2312</v>
      </c>
      <c r="B3" s="2196"/>
      <c r="C3" s="2197"/>
      <c r="D3" s="2201"/>
      <c r="E3" s="2201"/>
      <c r="F3" s="2201"/>
      <c r="G3" s="2201"/>
      <c r="H3" s="2201"/>
      <c r="I3" s="2201"/>
      <c r="J3" s="2201"/>
      <c r="K3" s="2201"/>
      <c r="L3" s="2201"/>
      <c r="M3" s="2201"/>
      <c r="N3" s="2201"/>
      <c r="O3" s="2201"/>
      <c r="P3" s="2201"/>
      <c r="Q3" s="2201"/>
      <c r="R3" s="2201"/>
      <c r="S3" s="2201"/>
      <c r="T3" s="2201"/>
      <c r="U3" s="2201"/>
      <c r="V3" s="2201"/>
      <c r="W3" s="2201"/>
      <c r="X3" s="2201"/>
      <c r="Y3" s="2201"/>
      <c r="Z3" s="2201"/>
      <c r="AA3" s="2201"/>
      <c r="AB3" s="2201"/>
      <c r="AC3" s="2201"/>
      <c r="AD3" s="2201"/>
      <c r="AE3" s="2201"/>
      <c r="AF3" s="2201"/>
      <c r="AG3" s="2201"/>
      <c r="AH3" s="2201"/>
      <c r="AI3" s="2201"/>
      <c r="AJ3" s="2201"/>
      <c r="AK3" s="2201"/>
      <c r="AL3" s="2201"/>
      <c r="AM3" s="2201"/>
      <c r="AN3" s="2201"/>
      <c r="AO3" s="2201"/>
      <c r="AP3" s="2201"/>
      <c r="AQ3" s="2201"/>
      <c r="AR3" s="2201"/>
      <c r="AS3" s="2201"/>
      <c r="AT3" s="2201"/>
      <c r="AU3" s="2201"/>
      <c r="AV3" s="2201"/>
      <c r="AW3" s="2201"/>
      <c r="AX3" s="2201"/>
      <c r="AY3" s="2201"/>
      <c r="AZ3" s="2201"/>
      <c r="BA3" s="2201"/>
      <c r="BB3" s="2201"/>
      <c r="BC3" s="2201"/>
      <c r="BD3" s="2201"/>
      <c r="BE3" s="2201"/>
      <c r="BF3" s="2201"/>
      <c r="BG3" s="2201"/>
      <c r="BH3" s="2201"/>
      <c r="BI3" s="2201"/>
      <c r="BJ3" s="2201"/>
      <c r="BK3" s="2201"/>
      <c r="BL3" s="2201"/>
      <c r="BM3" s="2201"/>
      <c r="BN3" s="2201"/>
      <c r="BO3" s="2201"/>
      <c r="BP3" s="2201"/>
      <c r="BQ3" s="2201"/>
      <c r="BR3" s="2201"/>
      <c r="BS3" s="2201"/>
      <c r="BT3" s="2201"/>
      <c r="BU3" s="2201"/>
      <c r="BV3" s="2201"/>
      <c r="BW3" s="2201"/>
      <c r="BX3" s="2201"/>
      <c r="BY3" s="2201"/>
      <c r="BZ3" s="2201"/>
      <c r="CA3" s="2201"/>
      <c r="CB3" s="2201"/>
      <c r="CC3" s="2201"/>
      <c r="CD3" s="2201"/>
      <c r="CE3" s="2201"/>
      <c r="CF3" s="2201"/>
      <c r="CG3" s="2201"/>
      <c r="CH3" s="2201"/>
      <c r="CI3" s="2201"/>
      <c r="CJ3" s="2201"/>
      <c r="CK3" s="2201"/>
      <c r="CL3" s="2201"/>
      <c r="CM3" s="2201"/>
      <c r="CN3" s="2201"/>
      <c r="CO3" s="2201"/>
      <c r="CP3" s="2201"/>
      <c r="CQ3" s="2201"/>
      <c r="CR3" s="2201"/>
      <c r="CS3" s="2201"/>
      <c r="CT3" s="2201"/>
      <c r="CU3" s="2201"/>
      <c r="CV3" s="2201"/>
      <c r="CW3" s="2201"/>
      <c r="CX3" s="2201"/>
      <c r="CY3" s="2201"/>
      <c r="CZ3" s="2201"/>
      <c r="DA3" s="2201"/>
      <c r="DB3" s="2201"/>
      <c r="DC3" s="2201"/>
      <c r="DD3" s="2201"/>
      <c r="DE3" s="2201"/>
      <c r="DF3" s="2201"/>
      <c r="DG3" s="2201"/>
      <c r="DH3" s="2201"/>
      <c r="DI3" s="2201"/>
      <c r="DJ3" s="2201"/>
      <c r="DK3" s="2201"/>
      <c r="DL3" s="2201"/>
      <c r="DM3" s="2201"/>
      <c r="DN3" s="2201"/>
      <c r="DO3" s="2201"/>
      <c r="DP3" s="2201"/>
      <c r="DQ3" s="2201"/>
      <c r="DR3" s="2201"/>
      <c r="DS3" s="2201"/>
      <c r="DT3" s="2201"/>
      <c r="DU3" s="2201"/>
      <c r="DV3" s="2201"/>
      <c r="DW3" s="2201"/>
      <c r="DX3" s="2201"/>
      <c r="DY3" s="2201"/>
      <c r="DZ3" s="2201"/>
      <c r="EA3" s="2201"/>
      <c r="EB3" s="2201"/>
      <c r="EC3" s="2201"/>
      <c r="ED3" s="2201"/>
      <c r="EE3" s="2201"/>
      <c r="EF3" s="2201"/>
      <c r="EG3" s="2201"/>
      <c r="EH3" s="2201"/>
      <c r="EI3" s="2201"/>
      <c r="EJ3" s="2201"/>
      <c r="EK3" s="2201"/>
      <c r="EL3" s="2201"/>
      <c r="EM3" s="2201"/>
      <c r="EN3" s="2201"/>
      <c r="EO3" s="2201"/>
      <c r="EP3" s="2201"/>
      <c r="EQ3" s="2201"/>
      <c r="ER3" s="2201"/>
      <c r="ES3" s="2201"/>
      <c r="ET3" s="2201"/>
      <c r="EU3" s="2201"/>
      <c r="EV3" s="2201"/>
      <c r="EW3" s="2201"/>
      <c r="EX3" s="2201"/>
      <c r="EY3" s="2201"/>
      <c r="EZ3" s="2201"/>
      <c r="FA3" s="2201"/>
      <c r="FB3" s="2201"/>
      <c r="FC3" s="2201"/>
      <c r="FD3" s="2201"/>
      <c r="FE3" s="2201"/>
      <c r="FF3" s="2201"/>
      <c r="FG3" s="2201"/>
      <c r="FH3" s="2201"/>
      <c r="FI3" s="2201"/>
      <c r="FJ3" s="2201"/>
      <c r="FK3" s="2201"/>
      <c r="FL3" s="2201"/>
      <c r="FM3" s="2201"/>
      <c r="FN3" s="2201"/>
      <c r="FO3" s="2201"/>
      <c r="FP3" s="2201"/>
      <c r="FQ3" s="2201"/>
      <c r="FR3" s="2201"/>
      <c r="FS3" s="2201"/>
      <c r="FT3" s="2201"/>
      <c r="FU3" s="2201"/>
      <c r="FV3" s="2201"/>
      <c r="FW3" s="2201"/>
      <c r="FX3" s="2201"/>
      <c r="FY3" s="2201"/>
      <c r="FZ3" s="2201"/>
      <c r="GA3" s="2201"/>
      <c r="GB3" s="2201"/>
      <c r="GC3" s="2201"/>
      <c r="GD3" s="2201"/>
      <c r="GE3" s="2201"/>
      <c r="GF3" s="2201"/>
      <c r="GG3" s="2201"/>
      <c r="GH3" s="2201"/>
      <c r="GI3" s="2201"/>
      <c r="GJ3" s="2201"/>
      <c r="GK3" s="2201"/>
      <c r="GL3" s="2201"/>
      <c r="GM3" s="2201"/>
      <c r="GN3" s="2201"/>
      <c r="GO3" s="2201"/>
      <c r="GP3" s="2201"/>
      <c r="GQ3" s="2201"/>
      <c r="GR3" s="2201"/>
      <c r="GS3" s="2201"/>
      <c r="GT3" s="2201"/>
      <c r="GU3" s="2201"/>
      <c r="GV3" s="2201"/>
      <c r="GW3" s="2201"/>
      <c r="GX3" s="2201"/>
      <c r="GY3" s="2201"/>
      <c r="GZ3" s="2201"/>
      <c r="HA3" s="2201"/>
      <c r="HB3" s="2201"/>
      <c r="HC3" s="2201"/>
      <c r="HD3" s="2201"/>
      <c r="HE3" s="2201"/>
      <c r="HF3" s="2201"/>
      <c r="HG3" s="2201"/>
      <c r="HH3" s="2201"/>
      <c r="HI3" s="2201"/>
      <c r="HJ3" s="2201"/>
      <c r="HK3" s="2201"/>
      <c r="HL3" s="2201"/>
      <c r="HM3" s="2201"/>
      <c r="HN3" s="2201"/>
      <c r="HO3" s="2201"/>
      <c r="HP3" s="2201"/>
      <c r="HQ3" s="2201"/>
      <c r="HR3" s="2201"/>
      <c r="HS3" s="2201"/>
      <c r="HT3" s="2201"/>
      <c r="HU3" s="2201"/>
      <c r="HV3" s="2201"/>
      <c r="HW3" s="2201"/>
      <c r="HX3" s="2201"/>
      <c r="HY3" s="2201"/>
      <c r="HZ3" s="2201"/>
      <c r="IA3" s="2201"/>
      <c r="IB3" s="2201"/>
      <c r="IC3" s="2201"/>
      <c r="ID3" s="2201"/>
      <c r="IE3" s="2201"/>
      <c r="IF3" s="2201"/>
      <c r="IG3" s="2201"/>
      <c r="IH3" s="2201"/>
      <c r="II3" s="2201"/>
      <c r="IJ3" s="2201"/>
      <c r="IK3" s="2201"/>
      <c r="IL3" s="2201"/>
      <c r="IM3" s="2201"/>
      <c r="IN3" s="2201"/>
      <c r="IO3" s="2201"/>
      <c r="IP3" s="2201"/>
      <c r="IQ3" s="2201"/>
      <c r="IR3" s="2201"/>
      <c r="IS3" s="2201"/>
      <c r="IT3" s="2201"/>
      <c r="IU3" s="2201"/>
    </row>
    <row r="4" spans="1:255" ht="15.75" x14ac:dyDescent="0.25">
      <c r="A4" s="2195" t="s">
        <v>2051</v>
      </c>
      <c r="B4" s="2196"/>
      <c r="C4" s="2197"/>
    </row>
    <row r="5" spans="1:255" ht="5.25" customHeight="1" x14ac:dyDescent="0.25">
      <c r="A5" s="1322"/>
      <c r="B5" s="1323"/>
      <c r="C5" s="1324"/>
    </row>
    <row r="6" spans="1:255" x14ac:dyDescent="0.25">
      <c r="A6" s="1301" t="s">
        <v>2052</v>
      </c>
      <c r="B6" s="1302" t="s">
        <v>2053</v>
      </c>
      <c r="C6" s="1305" t="s">
        <v>2054</v>
      </c>
    </row>
    <row r="7" spans="1:255" x14ac:dyDescent="0.25">
      <c r="A7" s="1328" t="s">
        <v>1119</v>
      </c>
      <c r="B7" s="1336">
        <v>4871040.2556606</v>
      </c>
      <c r="C7" s="1337">
        <f t="shared" ref="C7:C24" si="0">B7/$B$25</f>
        <v>0.15123161249637282</v>
      </c>
      <c r="D7" s="1512"/>
      <c r="E7" s="1325"/>
      <c r="F7" s="1338"/>
    </row>
    <row r="8" spans="1:255" x14ac:dyDescent="0.25">
      <c r="A8" s="1328" t="s">
        <v>1171</v>
      </c>
      <c r="B8" s="1336">
        <v>239773.77770780004</v>
      </c>
      <c r="C8" s="1337">
        <f t="shared" si="0"/>
        <v>7.4442774302590446E-3</v>
      </c>
      <c r="D8" s="1512"/>
      <c r="E8" s="1325"/>
      <c r="F8" s="1338"/>
    </row>
    <row r="9" spans="1:255" x14ac:dyDescent="0.25">
      <c r="A9" s="1328" t="s">
        <v>1120</v>
      </c>
      <c r="B9" s="1336">
        <v>820069.61015700013</v>
      </c>
      <c r="C9" s="1337">
        <f t="shared" si="0"/>
        <v>2.5460772852203741E-2</v>
      </c>
      <c r="D9" s="1512"/>
      <c r="E9" s="1325"/>
      <c r="F9" s="1338"/>
    </row>
    <row r="10" spans="1:255" x14ac:dyDescent="0.25">
      <c r="A10" s="1328" t="s">
        <v>1121</v>
      </c>
      <c r="B10" s="1336">
        <v>975056.01448359981</v>
      </c>
      <c r="C10" s="1337">
        <f t="shared" si="0"/>
        <v>3.0272649291551244E-2</v>
      </c>
      <c r="D10" s="1512"/>
      <c r="E10" s="1325"/>
      <c r="F10" s="1338"/>
    </row>
    <row r="11" spans="1:255" x14ac:dyDescent="0.25">
      <c r="A11" s="1328" t="s">
        <v>1122</v>
      </c>
      <c r="B11" s="1336">
        <v>24662.295173600003</v>
      </c>
      <c r="C11" s="1337">
        <f t="shared" si="0"/>
        <v>7.6569243348600187E-4</v>
      </c>
      <c r="D11" s="1512"/>
      <c r="E11" s="1325"/>
      <c r="F11" s="1338"/>
    </row>
    <row r="12" spans="1:255" ht="25.5" x14ac:dyDescent="0.25">
      <c r="A12" s="1339" t="s">
        <v>2058</v>
      </c>
      <c r="B12" s="1336">
        <v>505.82717640000004</v>
      </c>
      <c r="C12" s="1513">
        <f t="shared" si="0"/>
        <v>1.5704460549789658E-5</v>
      </c>
      <c r="D12" s="1512"/>
      <c r="E12" s="1325"/>
      <c r="F12" s="1338"/>
    </row>
    <row r="13" spans="1:255" ht="17.25" customHeight="1" x14ac:dyDescent="0.25">
      <c r="A13" s="1339" t="s">
        <v>47</v>
      </c>
      <c r="B13" s="1336">
        <v>653.72568940000008</v>
      </c>
      <c r="C13" s="1513">
        <f t="shared" si="0"/>
        <v>2.0296278607711337E-5</v>
      </c>
      <c r="D13" s="1512"/>
      <c r="E13" s="1325"/>
      <c r="F13"/>
    </row>
    <row r="14" spans="1:255" x14ac:dyDescent="0.25">
      <c r="A14" s="1328" t="s">
        <v>731</v>
      </c>
      <c r="B14" s="1336">
        <v>635879.11663079995</v>
      </c>
      <c r="C14" s="1337">
        <f t="shared" si="0"/>
        <v>1.9742194503338858E-2</v>
      </c>
      <c r="D14" s="1512"/>
      <c r="E14" s="1325"/>
      <c r="F14" s="1338"/>
    </row>
    <row r="15" spans="1:255" x14ac:dyDescent="0.25">
      <c r="A15" s="1328" t="s">
        <v>2372</v>
      </c>
      <c r="B15" s="1336">
        <v>23035.0779974</v>
      </c>
      <c r="C15" s="1337">
        <f t="shared" si="0"/>
        <v>7.1517207961445557E-4</v>
      </c>
      <c r="D15" s="1512"/>
      <c r="E15" s="1325"/>
      <c r="F15" s="1338"/>
    </row>
    <row r="16" spans="1:255" x14ac:dyDescent="0.25">
      <c r="A16" s="1339" t="s">
        <v>2055</v>
      </c>
      <c r="B16" s="1336">
        <v>2545321.066904</v>
      </c>
      <c r="C16" s="1337">
        <f t="shared" si="0"/>
        <v>7.9024805599081663E-2</v>
      </c>
      <c r="D16" s="1512"/>
      <c r="E16" s="1325"/>
      <c r="F16" s="1338"/>
    </row>
    <row r="17" spans="1:14" x14ac:dyDescent="0.25">
      <c r="A17" s="1328" t="s">
        <v>734</v>
      </c>
      <c r="B17" s="1336">
        <v>40251.987899200009</v>
      </c>
      <c r="C17" s="1337">
        <f t="shared" si="0"/>
        <v>1.2497069859166965E-3</v>
      </c>
      <c r="D17" s="1512"/>
      <c r="E17" s="1325"/>
      <c r="F17" s="1338"/>
    </row>
    <row r="18" spans="1:14" x14ac:dyDescent="0.25">
      <c r="A18" s="1328" t="s">
        <v>1123</v>
      </c>
      <c r="B18" s="1336">
        <v>17502154.208802205</v>
      </c>
      <c r="C18" s="1337">
        <f t="shared" si="0"/>
        <v>0.54339091122916039</v>
      </c>
      <c r="D18" s="1512"/>
      <c r="E18" s="1325"/>
      <c r="F18" s="1338"/>
    </row>
    <row r="19" spans="1:14" x14ac:dyDescent="0.25">
      <c r="A19" s="1328" t="s">
        <v>2310</v>
      </c>
      <c r="B19" s="1336">
        <v>29935.799986400005</v>
      </c>
      <c r="C19" s="1337">
        <f t="shared" si="0"/>
        <v>9.2941939825914952E-4</v>
      </c>
      <c r="D19" s="1512"/>
      <c r="E19" s="1325"/>
      <c r="F19" s="1338"/>
    </row>
    <row r="20" spans="1:14" x14ac:dyDescent="0.25">
      <c r="A20" s="1328" t="s">
        <v>1128</v>
      </c>
      <c r="B20" s="1336">
        <v>3492128.1637018002</v>
      </c>
      <c r="C20" s="1337">
        <f t="shared" si="0"/>
        <v>0.10842040827457669</v>
      </c>
      <c r="D20" s="1512"/>
      <c r="E20" s="1325"/>
      <c r="F20" s="1338"/>
    </row>
    <row r="21" spans="1:14" x14ac:dyDescent="0.25">
      <c r="A21" s="1328" t="s">
        <v>1124</v>
      </c>
      <c r="B21" s="1336">
        <v>141433.06247</v>
      </c>
      <c r="C21" s="1337">
        <f t="shared" si="0"/>
        <v>4.391084650302809E-3</v>
      </c>
      <c r="D21" s="1512"/>
      <c r="E21" s="1325"/>
      <c r="F21" s="1338"/>
    </row>
    <row r="22" spans="1:14" x14ac:dyDescent="0.25">
      <c r="A22" s="1328" t="s">
        <v>2059</v>
      </c>
      <c r="B22" s="1336">
        <v>780.04339700000003</v>
      </c>
      <c r="C22" s="1337">
        <f t="shared" si="0"/>
        <v>2.4218075514438518E-5</v>
      </c>
      <c r="D22" s="1512"/>
      <c r="E22" s="1325"/>
      <c r="F22" s="1338"/>
    </row>
    <row r="23" spans="1:14" x14ac:dyDescent="0.25">
      <c r="A23" s="1328" t="s">
        <v>1125</v>
      </c>
      <c r="B23" s="1336">
        <v>193826.43691039999</v>
      </c>
      <c r="C23" s="1337">
        <f t="shared" si="0"/>
        <v>6.0177463251965971E-3</v>
      </c>
      <c r="D23" s="1512"/>
      <c r="E23" s="1325"/>
      <c r="F23" s="1338"/>
    </row>
    <row r="24" spans="1:14" ht="15.75" thickBot="1" x14ac:dyDescent="0.3">
      <c r="A24" s="1328" t="s">
        <v>2056</v>
      </c>
      <c r="B24" s="1336">
        <v>672634.03403559991</v>
      </c>
      <c r="C24" s="1337">
        <f t="shared" si="0"/>
        <v>2.0883327636007878E-2</v>
      </c>
      <c r="D24" s="1512"/>
      <c r="E24" s="1325"/>
    </row>
    <row r="25" spans="1:14" ht="15.75" customHeight="1" thickBot="1" x14ac:dyDescent="0.3">
      <c r="A25" s="1311" t="s">
        <v>890</v>
      </c>
      <c r="B25" s="1340">
        <v>32209140.504783206</v>
      </c>
      <c r="C25" s="1341">
        <f>SUM(C7:C24)</f>
        <v>1</v>
      </c>
      <c r="D25" s="1512"/>
      <c r="E25" s="1325"/>
    </row>
    <row r="26" spans="1:14" ht="5.25" customHeight="1" x14ac:dyDescent="0.25">
      <c r="A26" s="1314"/>
      <c r="B26" s="1314"/>
      <c r="C26" s="1314"/>
    </row>
    <row r="27" spans="1:14" x14ac:dyDescent="0.25">
      <c r="A27" s="1332" t="s">
        <v>2060</v>
      </c>
      <c r="B27" s="1332"/>
      <c r="C27" s="1332"/>
    </row>
    <row r="28" spans="1:14" x14ac:dyDescent="0.25">
      <c r="A28" s="1316" t="s">
        <v>976</v>
      </c>
    </row>
    <row r="29" spans="1:14" x14ac:dyDescent="0.25">
      <c r="A29" s="583"/>
    </row>
    <row r="30" spans="1:14" x14ac:dyDescent="0.25">
      <c r="A30" s="1325"/>
      <c r="B30" s="1333"/>
      <c r="C30" s="1333"/>
      <c r="D30" s="1333"/>
      <c r="E30" s="1333"/>
      <c r="F30" s="1333"/>
      <c r="G30" s="1333"/>
      <c r="H30" s="1333"/>
      <c r="I30" s="1333"/>
      <c r="J30" s="1333"/>
      <c r="K30" s="1333"/>
      <c r="L30" s="1333"/>
      <c r="M30" s="1333"/>
      <c r="N30" s="1327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showGridLines="0" workbookViewId="0">
      <selection activeCell="E58" sqref="E58"/>
    </sheetView>
  </sheetViews>
  <sheetFormatPr baseColWidth="10"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39" t="s">
        <v>811</v>
      </c>
      <c r="B1" s="1939"/>
    </row>
    <row r="2" spans="1:7" ht="15.75" x14ac:dyDescent="0.25">
      <c r="A2" s="1940" t="s">
        <v>2312</v>
      </c>
      <c r="B2" s="1940"/>
    </row>
    <row r="3" spans="1:7" ht="15.75" x14ac:dyDescent="0.25">
      <c r="A3" s="1939" t="s">
        <v>721</v>
      </c>
      <c r="B3" s="1939"/>
    </row>
    <row r="4" spans="1:7" ht="6.75" customHeight="1" x14ac:dyDescent="0.2">
      <c r="A4" s="646"/>
      <c r="B4" s="647"/>
    </row>
    <row r="5" spans="1:7" x14ac:dyDescent="0.2">
      <c r="A5" s="648" t="s">
        <v>714</v>
      </c>
      <c r="B5" s="649">
        <f>SUM(B6:B19)</f>
        <v>69957.134999999995</v>
      </c>
      <c r="C5" s="2"/>
      <c r="D5" s="650"/>
      <c r="F5" s="651"/>
      <c r="G5" s="652"/>
    </row>
    <row r="6" spans="1:7" x14ac:dyDescent="0.2">
      <c r="A6" s="579" t="s">
        <v>813</v>
      </c>
      <c r="B6" s="653">
        <v>915.803</v>
      </c>
      <c r="F6" s="654"/>
      <c r="G6" s="652"/>
    </row>
    <row r="7" spans="1:7" ht="25.5" x14ac:dyDescent="0.2">
      <c r="A7" s="579" t="s">
        <v>814</v>
      </c>
      <c r="B7" s="653">
        <v>0</v>
      </c>
      <c r="F7" s="654"/>
      <c r="G7" s="652"/>
    </row>
    <row r="8" spans="1:7" x14ac:dyDescent="0.2">
      <c r="A8" s="579" t="s">
        <v>815</v>
      </c>
      <c r="B8" s="653">
        <v>0</v>
      </c>
      <c r="F8" s="654"/>
      <c r="G8" s="652"/>
    </row>
    <row r="9" spans="1:7" ht="15" customHeight="1" x14ac:dyDescent="0.2">
      <c r="A9" s="579" t="s">
        <v>816</v>
      </c>
      <c r="B9" s="653">
        <v>21813.578000000001</v>
      </c>
      <c r="F9" s="654"/>
      <c r="G9" s="652"/>
    </row>
    <row r="10" spans="1:7" x14ac:dyDescent="0.2">
      <c r="A10" s="579" t="s">
        <v>817</v>
      </c>
      <c r="B10" s="653">
        <v>587.851</v>
      </c>
      <c r="F10" s="654"/>
      <c r="G10" s="652"/>
    </row>
    <row r="11" spans="1:7" x14ac:dyDescent="0.2">
      <c r="A11" s="579" t="s">
        <v>818</v>
      </c>
      <c r="B11" s="653">
        <v>117.565</v>
      </c>
      <c r="F11" s="654"/>
      <c r="G11" s="652"/>
    </row>
    <row r="12" spans="1:7" x14ac:dyDescent="0.2">
      <c r="A12" s="579" t="s">
        <v>819</v>
      </c>
      <c r="B12" s="653">
        <v>678.81799999999998</v>
      </c>
      <c r="F12" s="654"/>
      <c r="G12" s="652"/>
    </row>
    <row r="13" spans="1:7" x14ac:dyDescent="0.2">
      <c r="A13" s="579" t="s">
        <v>820</v>
      </c>
      <c r="B13" s="653">
        <v>0</v>
      </c>
      <c r="F13" s="654"/>
      <c r="G13" s="652"/>
    </row>
    <row r="14" spans="1:7" x14ac:dyDescent="0.2">
      <c r="A14" s="579" t="s">
        <v>821</v>
      </c>
      <c r="B14" s="653">
        <v>26730.282999999999</v>
      </c>
      <c r="F14" s="654"/>
      <c r="G14" s="652"/>
    </row>
    <row r="15" spans="1:7" x14ac:dyDescent="0.2">
      <c r="A15" s="579" t="s">
        <v>822</v>
      </c>
      <c r="B15" s="653">
        <v>0</v>
      </c>
      <c r="F15" s="654"/>
      <c r="G15" s="652"/>
    </row>
    <row r="16" spans="1:7" x14ac:dyDescent="0.2">
      <c r="A16" s="579" t="s">
        <v>823</v>
      </c>
      <c r="B16" s="653">
        <v>17945.241999999998</v>
      </c>
      <c r="F16" s="654"/>
      <c r="G16" s="652"/>
    </row>
    <row r="17" spans="1:7" x14ac:dyDescent="0.2">
      <c r="A17" s="579" t="s">
        <v>824</v>
      </c>
      <c r="B17" s="653">
        <v>986.05899999999997</v>
      </c>
      <c r="F17" s="654"/>
      <c r="G17" s="652"/>
    </row>
    <row r="18" spans="1:7" x14ac:dyDescent="0.2">
      <c r="A18" s="579" t="s">
        <v>825</v>
      </c>
      <c r="B18" s="653">
        <v>181.93600000000001</v>
      </c>
      <c r="F18" s="654"/>
      <c r="G18" s="652"/>
    </row>
    <row r="19" spans="1:7" x14ac:dyDescent="0.2">
      <c r="A19" s="95" t="s">
        <v>717</v>
      </c>
      <c r="B19" s="655">
        <v>0</v>
      </c>
      <c r="F19" s="656"/>
      <c r="G19" s="657"/>
    </row>
    <row r="20" spans="1:7" x14ac:dyDescent="0.2">
      <c r="A20" s="658" t="s">
        <v>865</v>
      </c>
      <c r="B20" s="655">
        <v>92769.540999999997</v>
      </c>
      <c r="F20" s="659"/>
      <c r="G20" s="652"/>
    </row>
    <row r="21" spans="1:7" x14ac:dyDescent="0.2">
      <c r="A21" s="658"/>
      <c r="B21" s="660"/>
    </row>
    <row r="22" spans="1:7" x14ac:dyDescent="0.2">
      <c r="A22" s="648" t="s">
        <v>715</v>
      </c>
      <c r="B22" s="649">
        <f>SUM(B23:B33)</f>
        <v>14271.822</v>
      </c>
    </row>
    <row r="23" spans="1:7" x14ac:dyDescent="0.2">
      <c r="A23" s="579" t="s">
        <v>827</v>
      </c>
      <c r="B23" s="653">
        <v>0</v>
      </c>
    </row>
    <row r="24" spans="1:7" x14ac:dyDescent="0.2">
      <c r="A24" s="579" t="s">
        <v>828</v>
      </c>
      <c r="B24" s="653">
        <v>0</v>
      </c>
    </row>
    <row r="25" spans="1:7" x14ac:dyDescent="0.2">
      <c r="A25" s="579" t="s">
        <v>829</v>
      </c>
      <c r="B25" s="653">
        <v>8213.0879999999997</v>
      </c>
    </row>
    <row r="26" spans="1:7" x14ac:dyDescent="0.2">
      <c r="A26" s="579" t="s">
        <v>830</v>
      </c>
      <c r="B26" s="653">
        <v>509.44499999999999</v>
      </c>
    </row>
    <row r="27" spans="1:7" x14ac:dyDescent="0.2">
      <c r="A27" s="579" t="s">
        <v>831</v>
      </c>
      <c r="B27" s="653">
        <v>2731.8409999999999</v>
      </c>
    </row>
    <row r="28" spans="1:7" x14ac:dyDescent="0.2">
      <c r="A28" s="579" t="s">
        <v>832</v>
      </c>
      <c r="B28" s="653">
        <v>2721.99</v>
      </c>
    </row>
    <row r="29" spans="1:7" x14ac:dyDescent="0.2">
      <c r="A29" s="579" t="s">
        <v>833</v>
      </c>
      <c r="B29" s="653">
        <v>0</v>
      </c>
    </row>
    <row r="30" spans="1:7" x14ac:dyDescent="0.2">
      <c r="A30" s="579" t="s">
        <v>834</v>
      </c>
      <c r="B30" s="653">
        <v>0</v>
      </c>
    </row>
    <row r="31" spans="1:7" x14ac:dyDescent="0.2">
      <c r="A31" s="579" t="s">
        <v>835</v>
      </c>
      <c r="B31" s="653">
        <v>95.457999999999998</v>
      </c>
    </row>
    <row r="32" spans="1:7" x14ac:dyDescent="0.2">
      <c r="A32" s="579" t="s">
        <v>866</v>
      </c>
      <c r="B32" s="653">
        <v>0</v>
      </c>
    </row>
    <row r="33" spans="1:6" x14ac:dyDescent="0.2">
      <c r="A33" s="579" t="s">
        <v>836</v>
      </c>
      <c r="B33" s="653">
        <v>0</v>
      </c>
    </row>
    <row r="34" spans="1:6" x14ac:dyDescent="0.2">
      <c r="A34" s="579"/>
      <c r="B34" s="653"/>
    </row>
    <row r="35" spans="1:6" x14ac:dyDescent="0.2">
      <c r="A35" s="648" t="s">
        <v>838</v>
      </c>
      <c r="B35" s="649">
        <f>SUM(B36:B42)</f>
        <v>55685.310999999994</v>
      </c>
      <c r="C35" s="650"/>
    </row>
    <row r="36" spans="1:6" x14ac:dyDescent="0.2">
      <c r="A36" s="579" t="s">
        <v>839</v>
      </c>
      <c r="B36" s="653">
        <v>48995.199999999997</v>
      </c>
      <c r="C36" s="650"/>
      <c r="E36" s="654"/>
      <c r="F36" s="652"/>
    </row>
    <row r="37" spans="1:6" x14ac:dyDescent="0.2">
      <c r="A37" s="579" t="s">
        <v>840</v>
      </c>
      <c r="B37" s="653">
        <v>0</v>
      </c>
      <c r="E37" s="654"/>
      <c r="F37" s="652"/>
    </row>
    <row r="38" spans="1:6" x14ac:dyDescent="0.2">
      <c r="A38" s="579" t="s">
        <v>867</v>
      </c>
      <c r="B38" s="653">
        <v>0</v>
      </c>
      <c r="E38" s="654"/>
      <c r="F38" s="652"/>
    </row>
    <row r="39" spans="1:6" x14ac:dyDescent="0.2">
      <c r="A39" s="579" t="s">
        <v>841</v>
      </c>
      <c r="B39" s="653">
        <v>2796.1210000000001</v>
      </c>
      <c r="E39" s="654"/>
      <c r="F39" s="652"/>
    </row>
    <row r="40" spans="1:6" x14ac:dyDescent="0.2">
      <c r="A40" s="579" t="s">
        <v>954</v>
      </c>
      <c r="B40" s="653">
        <v>3893.99</v>
      </c>
      <c r="E40" s="654"/>
      <c r="F40" s="652"/>
    </row>
    <row r="41" spans="1:6" x14ac:dyDescent="0.2">
      <c r="A41" s="579" t="s">
        <v>955</v>
      </c>
      <c r="B41" s="653">
        <v>0</v>
      </c>
    </row>
    <row r="42" spans="1:6" x14ac:dyDescent="0.2">
      <c r="A42" s="579" t="s">
        <v>956</v>
      </c>
      <c r="B42" s="653">
        <v>0</v>
      </c>
    </row>
    <row r="43" spans="1:6" x14ac:dyDescent="0.2">
      <c r="A43" s="658" t="s">
        <v>716</v>
      </c>
      <c r="B43" s="661">
        <f>B35+B22</f>
        <v>69957.133000000002</v>
      </c>
      <c r="C43" s="662"/>
    </row>
    <row r="44" spans="1:6" x14ac:dyDescent="0.2">
      <c r="A44" s="658" t="s">
        <v>844</v>
      </c>
      <c r="B44" s="655">
        <v>0</v>
      </c>
    </row>
    <row r="45" spans="1:6" x14ac:dyDescent="0.2">
      <c r="A45" s="658" t="s">
        <v>845</v>
      </c>
      <c r="B45" s="655">
        <v>92769.540999999997</v>
      </c>
    </row>
    <row r="46" spans="1:6" ht="3.75" customHeight="1" x14ac:dyDescent="0.2">
      <c r="A46" s="663"/>
      <c r="B46" s="664"/>
    </row>
    <row r="47" spans="1:6" x14ac:dyDescent="0.2">
      <c r="A47" s="654"/>
      <c r="B47" s="665"/>
    </row>
    <row r="48" spans="1:6" x14ac:dyDescent="0.2">
      <c r="A48" s="666"/>
      <c r="B48" s="101"/>
    </row>
    <row r="49" spans="1:2" x14ac:dyDescent="0.2">
      <c r="A49" s="666"/>
      <c r="B49" s="101"/>
    </row>
    <row r="50" spans="1:2" ht="15.75" x14ac:dyDescent="0.25">
      <c r="A50" s="1939" t="s">
        <v>846</v>
      </c>
      <c r="B50" s="1939"/>
    </row>
    <row r="51" spans="1:2" ht="15.75" x14ac:dyDescent="0.25">
      <c r="A51" s="1940" t="s">
        <v>2312</v>
      </c>
      <c r="B51" s="1940"/>
    </row>
    <row r="52" spans="1:2" ht="15.75" x14ac:dyDescent="0.25">
      <c r="A52" s="1939" t="s">
        <v>721</v>
      </c>
      <c r="B52" s="1939"/>
    </row>
    <row r="53" spans="1:2" x14ac:dyDescent="0.2">
      <c r="A53" s="667" t="s">
        <v>719</v>
      </c>
      <c r="B53" s="653">
        <v>18002.850999999999</v>
      </c>
    </row>
    <row r="54" spans="1:2" x14ac:dyDescent="0.2">
      <c r="A54" s="667" t="s">
        <v>849</v>
      </c>
      <c r="B54" s="653">
        <v>629.48800000000006</v>
      </c>
    </row>
    <row r="55" spans="1:2" x14ac:dyDescent="0.2">
      <c r="A55" s="648" t="s">
        <v>748</v>
      </c>
      <c r="B55" s="649">
        <v>17373.363000000001</v>
      </c>
    </row>
    <row r="56" spans="1:2" x14ac:dyDescent="0.2">
      <c r="A56" s="667" t="s">
        <v>847</v>
      </c>
      <c r="B56" s="653">
        <v>8318.7690000000002</v>
      </c>
    </row>
    <row r="57" spans="1:2" x14ac:dyDescent="0.2">
      <c r="A57" s="667" t="s">
        <v>869</v>
      </c>
      <c r="B57" s="653">
        <v>0</v>
      </c>
    </row>
    <row r="58" spans="1:2" x14ac:dyDescent="0.2">
      <c r="A58" s="648" t="s">
        <v>749</v>
      </c>
      <c r="B58" s="649">
        <v>25692.132000000001</v>
      </c>
    </row>
    <row r="59" spans="1:2" x14ac:dyDescent="0.2">
      <c r="A59" s="667" t="s">
        <v>868</v>
      </c>
      <c r="B59" s="653">
        <v>0</v>
      </c>
    </row>
    <row r="60" spans="1:2" x14ac:dyDescent="0.2">
      <c r="A60" s="667" t="s">
        <v>959</v>
      </c>
      <c r="B60" s="653">
        <v>59.024000000000001</v>
      </c>
    </row>
    <row r="61" spans="1:2" x14ac:dyDescent="0.2">
      <c r="A61" s="648" t="s">
        <v>1004</v>
      </c>
      <c r="B61" s="649">
        <v>25633.108</v>
      </c>
    </row>
    <row r="62" spans="1:2" x14ac:dyDescent="0.2">
      <c r="A62" s="667" t="s">
        <v>960</v>
      </c>
      <c r="B62" s="653">
        <v>23318.553</v>
      </c>
    </row>
    <row r="63" spans="1:2" x14ac:dyDescent="0.2">
      <c r="A63" s="648" t="s">
        <v>747</v>
      </c>
      <c r="B63" s="649">
        <v>2314.5549999999998</v>
      </c>
    </row>
    <row r="64" spans="1:2" x14ac:dyDescent="0.2">
      <c r="A64" s="667" t="s">
        <v>720</v>
      </c>
      <c r="B64" s="653">
        <v>1682.769</v>
      </c>
    </row>
    <row r="65" spans="1:3" x14ac:dyDescent="0.2">
      <c r="A65" s="667" t="s">
        <v>850</v>
      </c>
      <c r="B65" s="653">
        <v>117.002</v>
      </c>
    </row>
    <row r="66" spans="1:3" x14ac:dyDescent="0.2">
      <c r="A66" s="648" t="s">
        <v>961</v>
      </c>
      <c r="B66" s="649">
        <v>3880.3220000000001</v>
      </c>
    </row>
    <row r="67" spans="1:3" ht="25.5" x14ac:dyDescent="0.2">
      <c r="A67" s="667" t="s">
        <v>848</v>
      </c>
      <c r="B67" s="653">
        <v>46.45</v>
      </c>
    </row>
    <row r="68" spans="1:3" ht="25.5" x14ac:dyDescent="0.2">
      <c r="A68" s="667" t="s">
        <v>851</v>
      </c>
      <c r="B68" s="653">
        <v>32.781999999999996</v>
      </c>
    </row>
    <row r="69" spans="1:3" x14ac:dyDescent="0.2">
      <c r="A69" s="648" t="s">
        <v>962</v>
      </c>
      <c r="B69" s="649">
        <v>3893.99</v>
      </c>
    </row>
    <row r="70" spans="1:3" x14ac:dyDescent="0.2">
      <c r="A70" s="667" t="s">
        <v>870</v>
      </c>
      <c r="B70" s="653">
        <v>0</v>
      </c>
    </row>
    <row r="71" spans="1:3" x14ac:dyDescent="0.2">
      <c r="A71" s="648" t="s">
        <v>1005</v>
      </c>
      <c r="B71" s="649">
        <v>3893.99</v>
      </c>
    </row>
    <row r="72" spans="1:3" ht="5.25" customHeight="1" x14ac:dyDescent="0.2">
      <c r="A72" s="668"/>
      <c r="B72" s="668"/>
      <c r="C72" s="669"/>
    </row>
    <row r="73" spans="1:3" x14ac:dyDescent="0.2">
      <c r="A73" s="670"/>
      <c r="B73" s="665"/>
    </row>
  </sheetData>
  <mergeCells count="6">
    <mergeCell ref="A52:B52"/>
    <mergeCell ref="A1:B1"/>
    <mergeCell ref="A2:B2"/>
    <mergeCell ref="A3:B3"/>
    <mergeCell ref="A50:B50"/>
    <mergeCell ref="A51:B51"/>
  </mergeCells>
  <conditionalFormatting sqref="A71">
    <cfRule type="cellIs" dxfId="27" priority="4" stopIfTrue="1" operator="equal">
      <formula>0</formula>
    </cfRule>
  </conditionalFormatting>
  <conditionalFormatting sqref="A35">
    <cfRule type="cellIs" dxfId="26" priority="1" stopIfTrue="1" operator="equal">
      <formula>0</formula>
    </cfRule>
  </conditionalFormatting>
  <conditionalFormatting sqref="A55">
    <cfRule type="cellIs" dxfId="25" priority="10" stopIfTrue="1" operator="equal">
      <formula>0</formula>
    </cfRule>
  </conditionalFormatting>
  <conditionalFormatting sqref="A58">
    <cfRule type="cellIs" dxfId="24" priority="9" stopIfTrue="1" operator="equal">
      <formula>0</formula>
    </cfRule>
  </conditionalFormatting>
  <conditionalFormatting sqref="A61">
    <cfRule type="cellIs" dxfId="23" priority="8" stopIfTrue="1" operator="equal">
      <formula>0</formula>
    </cfRule>
  </conditionalFormatting>
  <conditionalFormatting sqref="A63">
    <cfRule type="cellIs" dxfId="22" priority="7" stopIfTrue="1" operator="equal">
      <formula>0</formula>
    </cfRule>
  </conditionalFormatting>
  <conditionalFormatting sqref="A66">
    <cfRule type="cellIs" dxfId="21" priority="6" stopIfTrue="1" operator="equal">
      <formula>0</formula>
    </cfRule>
  </conditionalFormatting>
  <conditionalFormatting sqref="A69">
    <cfRule type="cellIs" dxfId="20" priority="5" stopIfTrue="1" operator="equal">
      <formula>0</formula>
    </cfRule>
  </conditionalFormatting>
  <conditionalFormatting sqref="A5">
    <cfRule type="cellIs" dxfId="19" priority="3" stopIfTrue="1" operator="equal">
      <formula>0</formula>
    </cfRule>
  </conditionalFormatting>
  <conditionalFormatting sqref="A22">
    <cfRule type="cellIs" dxfId="18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showGridLines="0" zoomScale="85" zoomScaleNormal="85" workbookViewId="0">
      <selection activeCell="R81" sqref="R81"/>
    </sheetView>
  </sheetViews>
  <sheetFormatPr baseColWidth="10" defaultColWidth="9.140625" defaultRowHeight="15" x14ac:dyDescent="0.25"/>
  <cols>
    <col min="1" max="1" width="8.140625" style="65" bestFit="1" customWidth="1"/>
    <col min="2" max="2" width="58.7109375" style="65" customWidth="1"/>
    <col min="3" max="3" width="16.85546875" style="65" customWidth="1"/>
    <col min="4" max="4" width="17.85546875" style="65" customWidth="1"/>
    <col min="5" max="5" width="17" style="65" customWidth="1"/>
    <col min="6" max="6" width="17.28515625" style="65" customWidth="1"/>
    <col min="7" max="7" width="16.5703125" style="65" customWidth="1"/>
    <col min="8" max="8" width="16" style="65" customWidth="1"/>
    <col min="9" max="9" width="16.85546875" style="65" customWidth="1"/>
    <col min="10" max="10" width="16.7109375" style="65" bestFit="1" customWidth="1"/>
    <col min="11" max="11" width="14.7109375" style="65" customWidth="1"/>
    <col min="12" max="13" width="16.7109375" style="65" bestFit="1" customWidth="1"/>
    <col min="14" max="17" width="14.7109375" style="65" customWidth="1"/>
    <col min="18" max="18" width="19.42578125" style="65" bestFit="1" customWidth="1"/>
    <col min="19" max="19" width="14.140625" style="65" bestFit="1" customWidth="1"/>
    <col min="20" max="28" width="9.140625" style="65"/>
    <col min="29" max="29" width="44.28515625" style="65" customWidth="1"/>
    <col min="30" max="16384" width="9.140625" style="65"/>
  </cols>
  <sheetData>
    <row r="1" spans="1:29" ht="15.75" x14ac:dyDescent="0.25">
      <c r="A1" s="2206" t="s">
        <v>936</v>
      </c>
      <c r="B1" s="2206"/>
      <c r="C1" s="2206"/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2206"/>
      <c r="O1" s="2206"/>
      <c r="P1" s="2206"/>
      <c r="Q1" s="2206"/>
      <c r="R1" s="2206"/>
    </row>
    <row r="2" spans="1:29" ht="15.75" x14ac:dyDescent="0.25">
      <c r="A2" s="2206" t="s">
        <v>951</v>
      </c>
      <c r="B2" s="2206"/>
      <c r="C2" s="2206"/>
      <c r="D2" s="2206"/>
      <c r="E2" s="2206"/>
      <c r="F2" s="2206"/>
      <c r="G2" s="2206"/>
      <c r="H2" s="2206"/>
      <c r="I2" s="2206"/>
      <c r="J2" s="2206"/>
      <c r="K2" s="2206"/>
      <c r="L2" s="2206"/>
      <c r="M2" s="2206"/>
      <c r="N2" s="2206"/>
      <c r="O2" s="2206"/>
      <c r="P2" s="2206"/>
      <c r="Q2" s="2206"/>
      <c r="R2" s="2206"/>
    </row>
    <row r="3" spans="1:29" ht="15.75" x14ac:dyDescent="0.25">
      <c r="A3" s="2205" t="s">
        <v>2312</v>
      </c>
      <c r="B3" s="2205"/>
      <c r="C3" s="2205"/>
      <c r="D3" s="2205"/>
      <c r="E3" s="2205"/>
      <c r="F3" s="2205"/>
      <c r="G3" s="2205"/>
      <c r="H3" s="2205"/>
      <c r="I3" s="2205"/>
      <c r="J3" s="2205"/>
      <c r="K3" s="2205"/>
      <c r="L3" s="2205"/>
      <c r="M3" s="2205"/>
      <c r="N3" s="2205"/>
      <c r="O3" s="2205"/>
      <c r="P3" s="2205"/>
      <c r="Q3" s="2205"/>
      <c r="R3" s="2205"/>
    </row>
    <row r="4" spans="1:29" ht="15.75" x14ac:dyDescent="0.25">
      <c r="A4" s="2206" t="s">
        <v>721</v>
      </c>
      <c r="B4" s="2206"/>
      <c r="C4" s="2206"/>
      <c r="D4" s="2206"/>
      <c r="E4" s="2206"/>
      <c r="F4" s="2206"/>
      <c r="G4" s="2206"/>
      <c r="H4" s="2206"/>
      <c r="I4" s="2206"/>
      <c r="J4" s="2206"/>
      <c r="K4" s="2206"/>
      <c r="L4" s="2206"/>
      <c r="M4" s="2206"/>
      <c r="N4" s="2206"/>
      <c r="O4" s="2206"/>
      <c r="P4" s="2206"/>
      <c r="Q4" s="2206"/>
      <c r="R4" s="2206"/>
    </row>
    <row r="5" spans="1:29" ht="1.5" customHeight="1" x14ac:dyDescent="0.25">
      <c r="A5" s="671"/>
      <c r="B5" s="671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3"/>
    </row>
    <row r="6" spans="1:29" ht="14.25" customHeight="1" x14ac:dyDescent="0.25">
      <c r="A6" s="674"/>
      <c r="B6" s="674"/>
      <c r="C6" s="675" t="s">
        <v>937</v>
      </c>
      <c r="D6" s="675" t="s">
        <v>938</v>
      </c>
      <c r="E6" s="675" t="s">
        <v>912</v>
      </c>
      <c r="F6" s="675" t="s">
        <v>939</v>
      </c>
      <c r="G6" s="675" t="s">
        <v>940</v>
      </c>
      <c r="H6" s="675" t="s">
        <v>941</v>
      </c>
      <c r="I6" s="675" t="s">
        <v>943</v>
      </c>
      <c r="J6" s="675" t="s">
        <v>942</v>
      </c>
      <c r="K6" s="675" t="s">
        <v>944</v>
      </c>
      <c r="L6" s="675" t="s">
        <v>945</v>
      </c>
      <c r="M6" s="675" t="s">
        <v>946</v>
      </c>
      <c r="N6" s="675" t="s">
        <v>947</v>
      </c>
      <c r="O6" s="675" t="s">
        <v>948</v>
      </c>
      <c r="P6" s="675" t="s">
        <v>949</v>
      </c>
      <c r="Q6" s="675" t="s">
        <v>950</v>
      </c>
      <c r="R6" s="676" t="s">
        <v>1</v>
      </c>
    </row>
    <row r="7" spans="1:29" ht="6" customHeight="1" x14ac:dyDescent="0.25">
      <c r="A7" s="71"/>
      <c r="B7" s="71"/>
      <c r="C7" s="677"/>
      <c r="D7" s="677"/>
      <c r="E7" s="677"/>
      <c r="F7" s="677"/>
      <c r="G7" s="677"/>
      <c r="H7" s="678"/>
      <c r="I7" s="677"/>
      <c r="J7" s="677"/>
      <c r="K7" s="677"/>
      <c r="L7" s="677"/>
      <c r="M7" s="677"/>
      <c r="N7" s="677"/>
      <c r="O7" s="677"/>
      <c r="P7" s="677"/>
      <c r="Q7" s="678"/>
      <c r="R7" s="593"/>
    </row>
    <row r="8" spans="1:29" x14ac:dyDescent="0.25">
      <c r="A8" s="74"/>
      <c r="B8" s="72" t="s">
        <v>714</v>
      </c>
      <c r="C8" s="74"/>
      <c r="D8" s="74"/>
      <c r="E8" s="74"/>
      <c r="F8" s="74"/>
      <c r="G8" s="74"/>
      <c r="H8" s="679"/>
      <c r="I8" s="74"/>
      <c r="J8" s="74"/>
      <c r="K8" s="74"/>
      <c r="L8" s="74"/>
      <c r="M8" s="73"/>
      <c r="N8" s="73"/>
      <c r="O8" s="73"/>
      <c r="P8" s="73"/>
      <c r="Q8" s="573"/>
      <c r="R8" s="573"/>
    </row>
    <row r="9" spans="1:29" ht="19.5" customHeight="1" x14ac:dyDescent="0.25">
      <c r="A9" s="70">
        <v>1010000</v>
      </c>
      <c r="B9" s="70" t="s">
        <v>813</v>
      </c>
      <c r="C9" s="1503">
        <v>1729.7460000000001</v>
      </c>
      <c r="D9" s="1503">
        <v>1956.2529999999999</v>
      </c>
      <c r="E9" s="1503">
        <v>5487.3869999999997</v>
      </c>
      <c r="F9" s="1503">
        <v>4070.2779999999998</v>
      </c>
      <c r="G9" s="1503">
        <v>2113.152</v>
      </c>
      <c r="H9" s="1503">
        <v>42.908999999999999</v>
      </c>
      <c r="I9" s="1503">
        <v>5330.6679999999997</v>
      </c>
      <c r="J9" s="1503">
        <v>4413.68</v>
      </c>
      <c r="K9" s="1503">
        <v>796.03499999999997</v>
      </c>
      <c r="L9" s="1503">
        <v>596.19799999999998</v>
      </c>
      <c r="M9" s="1503">
        <v>4213.1540000000005</v>
      </c>
      <c r="N9" s="1503">
        <v>25816.280999999999</v>
      </c>
      <c r="O9" s="1503">
        <v>3107.4180000000001</v>
      </c>
      <c r="P9" s="1503">
        <v>4301.5150000000003</v>
      </c>
      <c r="Q9" s="1503">
        <v>1451.1289999999999</v>
      </c>
      <c r="R9" s="1503">
        <f>SUM(C9:Q9)</f>
        <v>65425.802999999993</v>
      </c>
      <c r="S9" s="680"/>
      <c r="T9" s="576"/>
      <c r="AC9" s="681"/>
    </row>
    <row r="10" spans="1:29" ht="30.75" customHeight="1" x14ac:dyDescent="0.25">
      <c r="A10" s="70">
        <v>1020000</v>
      </c>
      <c r="B10" s="70" t="s">
        <v>1161</v>
      </c>
      <c r="C10" s="1503">
        <v>0</v>
      </c>
      <c r="D10" s="1503">
        <v>4719.6580000000004</v>
      </c>
      <c r="E10" s="1503">
        <v>1559.297</v>
      </c>
      <c r="F10" s="1503">
        <v>5890.1750000000002</v>
      </c>
      <c r="G10" s="1503">
        <v>8799.7309999999998</v>
      </c>
      <c r="H10" s="1503">
        <v>0</v>
      </c>
      <c r="I10" s="1503">
        <v>13026.055</v>
      </c>
      <c r="J10" s="1503">
        <v>3585.806</v>
      </c>
      <c r="K10" s="1503">
        <v>647.9</v>
      </c>
      <c r="L10" s="1503">
        <v>26140.545999999998</v>
      </c>
      <c r="M10" s="1503">
        <v>5748.3609999999999</v>
      </c>
      <c r="N10" s="1503">
        <v>5536.2640000000001</v>
      </c>
      <c r="O10" s="1503">
        <v>4313.9989999999998</v>
      </c>
      <c r="P10" s="1503">
        <v>6416.4350000000004</v>
      </c>
      <c r="Q10" s="1503">
        <v>14738.058000000001</v>
      </c>
      <c r="R10" s="1503">
        <f t="shared" ref="R10:R50" si="0">SUM(C10:Q10)</f>
        <v>101122.28499999999</v>
      </c>
      <c r="S10" s="680"/>
      <c r="T10" s="576"/>
      <c r="AC10" s="681"/>
    </row>
    <row r="11" spans="1:29" ht="19.5" customHeight="1" x14ac:dyDescent="0.25">
      <c r="A11" s="70">
        <v>1030000</v>
      </c>
      <c r="B11" s="70" t="s">
        <v>1162</v>
      </c>
      <c r="C11" s="1503">
        <v>0</v>
      </c>
      <c r="D11" s="1503">
        <v>0</v>
      </c>
      <c r="E11" s="1503">
        <v>0</v>
      </c>
      <c r="F11" s="1503">
        <v>0</v>
      </c>
      <c r="G11" s="1503">
        <v>0</v>
      </c>
      <c r="H11" s="1503">
        <v>0</v>
      </c>
      <c r="I11" s="1503">
        <v>0</v>
      </c>
      <c r="J11" s="1503">
        <v>0</v>
      </c>
      <c r="K11" s="1503">
        <v>18375.306</v>
      </c>
      <c r="L11" s="1503">
        <v>9736.375</v>
      </c>
      <c r="M11" s="1503">
        <v>0</v>
      </c>
      <c r="N11" s="1503">
        <v>0</v>
      </c>
      <c r="O11" s="1503">
        <v>0</v>
      </c>
      <c r="P11" s="1503">
        <v>0</v>
      </c>
      <c r="Q11" s="1503">
        <v>0</v>
      </c>
      <c r="R11" s="1503">
        <f t="shared" si="0"/>
        <v>28111.681</v>
      </c>
      <c r="S11" s="680"/>
      <c r="T11" s="576"/>
      <c r="AC11" s="681"/>
    </row>
    <row r="12" spans="1:29" ht="25.5" customHeight="1" x14ac:dyDescent="0.25">
      <c r="A12" s="70">
        <v>1040000</v>
      </c>
      <c r="B12" s="70" t="s">
        <v>1163</v>
      </c>
      <c r="C12" s="1503">
        <v>0</v>
      </c>
      <c r="D12" s="1503">
        <v>0</v>
      </c>
      <c r="E12" s="1503">
        <v>1019.471</v>
      </c>
      <c r="F12" s="1503">
        <v>0</v>
      </c>
      <c r="G12" s="1503">
        <v>0</v>
      </c>
      <c r="H12" s="1503">
        <v>20193.166000000001</v>
      </c>
      <c r="I12" s="1503">
        <v>246.803</v>
      </c>
      <c r="J12" s="1503">
        <v>1656.462</v>
      </c>
      <c r="K12" s="1503">
        <v>38209.646999999997</v>
      </c>
      <c r="L12" s="1503">
        <v>8085.6419999999998</v>
      </c>
      <c r="M12" s="1503">
        <v>0</v>
      </c>
      <c r="N12" s="1503">
        <v>0</v>
      </c>
      <c r="O12" s="1503">
        <v>0</v>
      </c>
      <c r="P12" s="1503">
        <v>42102.891000000003</v>
      </c>
      <c r="Q12" s="1503">
        <v>33088.508000000002</v>
      </c>
      <c r="R12" s="1503">
        <f t="shared" si="0"/>
        <v>144602.59</v>
      </c>
      <c r="S12" s="680"/>
      <c r="T12" s="576"/>
      <c r="AC12" s="681"/>
    </row>
    <row r="13" spans="1:29" ht="21" customHeight="1" x14ac:dyDescent="0.25">
      <c r="A13" s="70">
        <v>1070000</v>
      </c>
      <c r="B13" s="70" t="s">
        <v>957</v>
      </c>
      <c r="C13" s="1503">
        <v>0</v>
      </c>
      <c r="D13" s="1503">
        <v>0</v>
      </c>
      <c r="E13" s="1503">
        <v>0</v>
      </c>
      <c r="F13" s="1503">
        <v>0</v>
      </c>
      <c r="G13" s="1503">
        <v>0</v>
      </c>
      <c r="H13" s="1503">
        <v>0</v>
      </c>
      <c r="I13" s="1503">
        <v>0</v>
      </c>
      <c r="J13" s="1503">
        <v>1008.509</v>
      </c>
      <c r="K13" s="1503">
        <v>730.32500000000005</v>
      </c>
      <c r="L13" s="1503">
        <v>0</v>
      </c>
      <c r="M13" s="1503">
        <v>0</v>
      </c>
      <c r="N13" s="1503">
        <v>0</v>
      </c>
      <c r="O13" s="1503">
        <v>687.16300000000001</v>
      </c>
      <c r="P13" s="1503">
        <v>0</v>
      </c>
      <c r="Q13" s="1503">
        <v>0</v>
      </c>
      <c r="R13" s="1503">
        <f t="shared" si="0"/>
        <v>2425.9970000000003</v>
      </c>
      <c r="S13" s="680"/>
      <c r="T13" s="576"/>
      <c r="AC13" s="681"/>
    </row>
    <row r="14" spans="1:29" x14ac:dyDescent="0.25">
      <c r="A14" s="70">
        <v>1080000</v>
      </c>
      <c r="B14" s="70" t="s">
        <v>1164</v>
      </c>
      <c r="C14" s="1503">
        <v>45.100999999999999</v>
      </c>
      <c r="D14" s="1503">
        <v>0.70799999999999996</v>
      </c>
      <c r="E14" s="1503">
        <v>0</v>
      </c>
      <c r="F14" s="1503">
        <v>3.5</v>
      </c>
      <c r="G14" s="1503">
        <v>8.202</v>
      </c>
      <c r="H14" s="1503">
        <v>185.64699999999999</v>
      </c>
      <c r="I14" s="1503">
        <v>7177.375</v>
      </c>
      <c r="J14" s="1503">
        <v>0</v>
      </c>
      <c r="K14" s="1503">
        <v>2266.0059999999999</v>
      </c>
      <c r="L14" s="1503">
        <v>254.33699999999999</v>
      </c>
      <c r="M14" s="1503">
        <v>336.49400000000003</v>
      </c>
      <c r="N14" s="1503">
        <v>0</v>
      </c>
      <c r="O14" s="1503">
        <v>681.98099999999999</v>
      </c>
      <c r="P14" s="1503">
        <v>4699.018</v>
      </c>
      <c r="Q14" s="1503">
        <v>9.57</v>
      </c>
      <c r="R14" s="1503">
        <f t="shared" si="0"/>
        <v>15667.939</v>
      </c>
      <c r="S14" s="680"/>
      <c r="T14" s="576"/>
      <c r="AC14" s="681"/>
    </row>
    <row r="15" spans="1:29" x14ac:dyDescent="0.25">
      <c r="A15" s="70">
        <v>1090000</v>
      </c>
      <c r="B15" s="70" t="s">
        <v>818</v>
      </c>
      <c r="C15" s="1503">
        <v>86.070999999999998</v>
      </c>
      <c r="D15" s="1503">
        <v>219.60499999999999</v>
      </c>
      <c r="E15" s="1503">
        <v>118.39100000000001</v>
      </c>
      <c r="F15" s="1503">
        <v>90.664000000000001</v>
      </c>
      <c r="G15" s="1503">
        <v>635</v>
      </c>
      <c r="H15" s="1503">
        <v>781.39599999999996</v>
      </c>
      <c r="I15" s="1503">
        <v>1514.35</v>
      </c>
      <c r="J15" s="1503">
        <v>3.5859999999999999</v>
      </c>
      <c r="K15" s="1503">
        <v>1335.165</v>
      </c>
      <c r="L15" s="1503">
        <v>2289.5540000000001</v>
      </c>
      <c r="M15" s="1503">
        <v>552.73299999999995</v>
      </c>
      <c r="N15" s="1503">
        <v>1034.6959999999999</v>
      </c>
      <c r="O15" s="1503">
        <v>400.06599999999997</v>
      </c>
      <c r="P15" s="1503">
        <v>150</v>
      </c>
      <c r="Q15" s="1503">
        <v>302.19600000000003</v>
      </c>
      <c r="R15" s="1503">
        <f t="shared" si="0"/>
        <v>9513.473</v>
      </c>
      <c r="S15" s="680"/>
      <c r="T15" s="576"/>
      <c r="AC15" s="681"/>
    </row>
    <row r="16" spans="1:29" x14ac:dyDescent="0.25">
      <c r="A16" s="70">
        <v>1100000</v>
      </c>
      <c r="B16" s="70" t="s">
        <v>819</v>
      </c>
      <c r="C16" s="1503">
        <v>0</v>
      </c>
      <c r="D16" s="1503">
        <v>61.304000000000002</v>
      </c>
      <c r="E16" s="1503">
        <v>196.67599999999999</v>
      </c>
      <c r="F16" s="1503">
        <v>184.559</v>
      </c>
      <c r="G16" s="1503">
        <v>193.66</v>
      </c>
      <c r="H16" s="1503">
        <v>48.454000000000001</v>
      </c>
      <c r="I16" s="1503">
        <v>566.36900000000003</v>
      </c>
      <c r="J16" s="1503">
        <v>110.259</v>
      </c>
      <c r="K16" s="1503">
        <v>681.20699999999999</v>
      </c>
      <c r="L16" s="1503">
        <v>894.61199999999997</v>
      </c>
      <c r="M16" s="1503">
        <v>244.43100000000001</v>
      </c>
      <c r="N16" s="1503">
        <v>0</v>
      </c>
      <c r="O16" s="1503">
        <v>207.898</v>
      </c>
      <c r="P16" s="1503">
        <v>10.724</v>
      </c>
      <c r="Q16" s="1503">
        <v>37.412999999999997</v>
      </c>
      <c r="R16" s="1503">
        <f t="shared" si="0"/>
        <v>3437.5660000000003</v>
      </c>
      <c r="S16" s="680"/>
      <c r="T16" s="576"/>
      <c r="AC16" s="681"/>
    </row>
    <row r="17" spans="1:29" x14ac:dyDescent="0.25">
      <c r="A17" s="70">
        <v>1110000</v>
      </c>
      <c r="B17" s="70" t="s">
        <v>820</v>
      </c>
      <c r="C17" s="1503">
        <v>0</v>
      </c>
      <c r="D17" s="1503">
        <v>4108.2759999999998</v>
      </c>
      <c r="E17" s="1503">
        <v>0</v>
      </c>
      <c r="F17" s="1503">
        <v>0</v>
      </c>
      <c r="G17" s="1503">
        <v>0</v>
      </c>
      <c r="H17" s="1503">
        <v>0</v>
      </c>
      <c r="I17" s="1503">
        <v>6315.0910000000003</v>
      </c>
      <c r="J17" s="1503">
        <v>2752.4740000000002</v>
      </c>
      <c r="K17" s="1503">
        <v>2.8370000000000002</v>
      </c>
      <c r="L17" s="1503">
        <v>0</v>
      </c>
      <c r="M17" s="1503">
        <v>4026.4569999999999</v>
      </c>
      <c r="N17" s="1503">
        <v>0</v>
      </c>
      <c r="O17" s="1503">
        <v>1.3580000000000001</v>
      </c>
      <c r="P17" s="1503">
        <v>33996.695</v>
      </c>
      <c r="Q17" s="1503">
        <v>0</v>
      </c>
      <c r="R17" s="1503">
        <f t="shared" si="0"/>
        <v>51203.187999999995</v>
      </c>
      <c r="S17" s="680"/>
      <c r="T17" s="576"/>
      <c r="AC17" s="681"/>
    </row>
    <row r="18" spans="1:29" x14ac:dyDescent="0.25">
      <c r="A18" s="70">
        <v>1200000</v>
      </c>
      <c r="B18" s="70" t="s">
        <v>952</v>
      </c>
      <c r="C18" s="1503">
        <v>0</v>
      </c>
      <c r="D18" s="1503">
        <v>0</v>
      </c>
      <c r="E18" s="1503">
        <v>239.61500000000001</v>
      </c>
      <c r="F18" s="1503">
        <v>0</v>
      </c>
      <c r="G18" s="1503">
        <v>25.506</v>
      </c>
      <c r="H18" s="1503">
        <v>0</v>
      </c>
      <c r="I18" s="1503">
        <v>0</v>
      </c>
      <c r="J18" s="1503">
        <v>0</v>
      </c>
      <c r="K18" s="1503">
        <v>1204.222</v>
      </c>
      <c r="L18" s="1503">
        <v>302.98200000000003</v>
      </c>
      <c r="M18" s="1503">
        <v>0</v>
      </c>
      <c r="N18" s="1503">
        <v>956.58699999999999</v>
      </c>
      <c r="O18" s="1503">
        <v>2249.1469999999999</v>
      </c>
      <c r="P18" s="1503">
        <v>0</v>
      </c>
      <c r="Q18" s="1503">
        <v>81.302000000000007</v>
      </c>
      <c r="R18" s="1503">
        <f t="shared" si="0"/>
        <v>5059.360999999999</v>
      </c>
      <c r="S18" s="680"/>
      <c r="T18" s="576"/>
      <c r="AC18" s="681"/>
    </row>
    <row r="19" spans="1:29" x14ac:dyDescent="0.25">
      <c r="A19" s="70">
        <v>1250000</v>
      </c>
      <c r="B19" s="70" t="s">
        <v>953</v>
      </c>
      <c r="C19" s="1503">
        <v>0</v>
      </c>
      <c r="D19" s="1503">
        <v>0</v>
      </c>
      <c r="E19" s="1503">
        <v>0</v>
      </c>
      <c r="F19" s="1503">
        <v>0</v>
      </c>
      <c r="G19" s="1503">
        <v>0</v>
      </c>
      <c r="H19" s="1503">
        <v>0</v>
      </c>
      <c r="I19" s="1503">
        <v>0</v>
      </c>
      <c r="J19" s="1503">
        <v>0</v>
      </c>
      <c r="K19" s="1503">
        <v>0</v>
      </c>
      <c r="L19" s="1503">
        <v>31.091000000000001</v>
      </c>
      <c r="M19" s="1503">
        <v>9.1660000000000004</v>
      </c>
      <c r="N19" s="1503">
        <v>0</v>
      </c>
      <c r="O19" s="1503">
        <v>0</v>
      </c>
      <c r="P19" s="1503">
        <v>16</v>
      </c>
      <c r="Q19" s="1503">
        <v>0</v>
      </c>
      <c r="R19" s="1503">
        <f t="shared" si="0"/>
        <v>56.257000000000005</v>
      </c>
      <c r="S19" s="680"/>
      <c r="T19" s="576"/>
      <c r="AC19" s="681"/>
    </row>
    <row r="20" spans="1:29" x14ac:dyDescent="0.25">
      <c r="A20" s="70">
        <v>1260000</v>
      </c>
      <c r="B20" s="70" t="s">
        <v>823</v>
      </c>
      <c r="C20" s="1503">
        <v>3.0000000000000001E-3</v>
      </c>
      <c r="D20" s="1503">
        <v>84.872</v>
      </c>
      <c r="E20" s="1503">
        <v>246.018</v>
      </c>
      <c r="F20" s="1503">
        <v>2854.5279999999998</v>
      </c>
      <c r="G20" s="1503">
        <v>1750.1890000000001</v>
      </c>
      <c r="H20" s="1503">
        <v>6158.1880000000001</v>
      </c>
      <c r="I20" s="1503">
        <v>3155.3649999999998</v>
      </c>
      <c r="J20" s="1503">
        <v>48.654000000000003</v>
      </c>
      <c r="K20" s="1503">
        <v>391.53899999999999</v>
      </c>
      <c r="L20" s="1503">
        <v>488.70800000000003</v>
      </c>
      <c r="M20" s="1503">
        <v>48.401000000000003</v>
      </c>
      <c r="N20" s="1503">
        <v>150.226</v>
      </c>
      <c r="O20" s="1503">
        <v>39.350999999999999</v>
      </c>
      <c r="P20" s="1503">
        <v>23289.069</v>
      </c>
      <c r="Q20" s="1503">
        <v>3248.3719999999998</v>
      </c>
      <c r="R20" s="1503">
        <f t="shared" si="0"/>
        <v>41953.483000000007</v>
      </c>
      <c r="S20" s="680"/>
      <c r="T20" s="576"/>
      <c r="AC20" s="681"/>
    </row>
    <row r="21" spans="1:29" x14ac:dyDescent="0.25">
      <c r="A21" s="70">
        <v>1270000</v>
      </c>
      <c r="B21" s="70" t="s">
        <v>824</v>
      </c>
      <c r="C21" s="1503">
        <v>25.882999999999999</v>
      </c>
      <c r="D21" s="1503">
        <v>1.25</v>
      </c>
      <c r="E21" s="1503">
        <v>285.24</v>
      </c>
      <c r="F21" s="1503">
        <v>157</v>
      </c>
      <c r="G21" s="1503">
        <v>74.521000000000001</v>
      </c>
      <c r="H21" s="1503">
        <v>190.11699999999999</v>
      </c>
      <c r="I21" s="1503">
        <v>47.029000000000003</v>
      </c>
      <c r="J21" s="1503">
        <v>3.2050000000000001</v>
      </c>
      <c r="K21" s="1503">
        <v>61.716000000000001</v>
      </c>
      <c r="L21" s="1503">
        <v>254.858</v>
      </c>
      <c r="M21" s="1503">
        <v>22.257999999999999</v>
      </c>
      <c r="N21" s="1503">
        <v>31.134</v>
      </c>
      <c r="O21" s="1503">
        <v>19.327000000000002</v>
      </c>
      <c r="P21" s="1503">
        <v>26.876999999999999</v>
      </c>
      <c r="Q21" s="1503">
        <v>249.04599999999999</v>
      </c>
      <c r="R21" s="1503">
        <f t="shared" si="0"/>
        <v>1449.461</v>
      </c>
      <c r="S21" s="680"/>
      <c r="T21" s="576"/>
      <c r="AC21" s="681"/>
    </row>
    <row r="22" spans="1:29" x14ac:dyDescent="0.25">
      <c r="A22" s="70">
        <v>1300000</v>
      </c>
      <c r="B22" s="70" t="s">
        <v>825</v>
      </c>
      <c r="C22" s="1503">
        <v>0</v>
      </c>
      <c r="D22" s="1503">
        <v>0</v>
      </c>
      <c r="E22" s="1503">
        <v>255.78100000000001</v>
      </c>
      <c r="F22" s="1503">
        <v>0</v>
      </c>
      <c r="G22" s="1503">
        <v>40.307000000000002</v>
      </c>
      <c r="H22" s="1503">
        <v>122.16</v>
      </c>
      <c r="I22" s="1503">
        <v>199.49700000000001</v>
      </c>
      <c r="J22" s="1503">
        <v>9.1080000000000005</v>
      </c>
      <c r="K22" s="1503">
        <v>155.45599999999999</v>
      </c>
      <c r="L22" s="1503">
        <v>769.41899999999998</v>
      </c>
      <c r="M22" s="1503">
        <v>7.306</v>
      </c>
      <c r="N22" s="1503">
        <v>85.41</v>
      </c>
      <c r="O22" s="1503">
        <v>0</v>
      </c>
      <c r="P22" s="1503">
        <v>0</v>
      </c>
      <c r="Q22" s="1503">
        <v>0</v>
      </c>
      <c r="R22" s="1503">
        <f t="shared" si="0"/>
        <v>1644.4440000000002</v>
      </c>
      <c r="S22" s="680"/>
      <c r="T22" s="576"/>
      <c r="AC22" s="681"/>
    </row>
    <row r="23" spans="1:29" x14ac:dyDescent="0.25">
      <c r="A23" s="74"/>
      <c r="B23" s="72" t="s">
        <v>826</v>
      </c>
      <c r="C23" s="1504">
        <v>1886.8040000000001</v>
      </c>
      <c r="D23" s="1504">
        <v>11151.925999999999</v>
      </c>
      <c r="E23" s="1504">
        <v>9407.8760000000002</v>
      </c>
      <c r="F23" s="1504">
        <v>13250.704</v>
      </c>
      <c r="G23" s="1504">
        <v>13640.268</v>
      </c>
      <c r="H23" s="1504">
        <v>27722.037</v>
      </c>
      <c r="I23" s="1504">
        <v>37578.601999999999</v>
      </c>
      <c r="J23" s="1504">
        <v>13591.743</v>
      </c>
      <c r="K23" s="1504">
        <v>64857.360999999997</v>
      </c>
      <c r="L23" s="1504">
        <v>49844.322</v>
      </c>
      <c r="M23" s="1504">
        <v>15208.761</v>
      </c>
      <c r="N23" s="1504">
        <v>33610.597999999998</v>
      </c>
      <c r="O23" s="1504">
        <v>11707.708000000001</v>
      </c>
      <c r="P23" s="1504">
        <v>115009.224</v>
      </c>
      <c r="Q23" s="1504">
        <v>53205.593999999997</v>
      </c>
      <c r="R23" s="1504">
        <f t="shared" si="0"/>
        <v>471673.52799999993</v>
      </c>
      <c r="S23" s="680"/>
      <c r="T23" s="576"/>
    </row>
    <row r="24" spans="1:29" x14ac:dyDescent="0.25">
      <c r="A24" s="70">
        <v>6000000</v>
      </c>
      <c r="B24" s="70" t="s">
        <v>717</v>
      </c>
      <c r="C24" s="1503">
        <v>0</v>
      </c>
      <c r="D24" s="1503">
        <v>855729.8</v>
      </c>
      <c r="E24" s="1503">
        <v>332252.90100000001</v>
      </c>
      <c r="F24" s="1503">
        <v>661774.90300000005</v>
      </c>
      <c r="G24" s="1503">
        <v>1429390.4890000001</v>
      </c>
      <c r="H24" s="1503">
        <v>2226867.9780000001</v>
      </c>
      <c r="I24" s="1503">
        <v>5525982.5710000005</v>
      </c>
      <c r="J24" s="1503">
        <v>1428486.852</v>
      </c>
      <c r="K24" s="1503">
        <v>3339381.1889999998</v>
      </c>
      <c r="L24" s="1503">
        <v>2848603.2170000002</v>
      </c>
      <c r="M24" s="1503">
        <v>1398971.8089999999</v>
      </c>
      <c r="N24" s="1503">
        <v>3153299.6030000001</v>
      </c>
      <c r="O24" s="1503">
        <v>891424.47499999998</v>
      </c>
      <c r="P24" s="1503">
        <v>5327.5060000000003</v>
      </c>
      <c r="Q24" s="1503">
        <v>4012430.7220000001</v>
      </c>
      <c r="R24" s="1503">
        <f t="shared" si="0"/>
        <v>28109924.015000001</v>
      </c>
      <c r="S24" s="680"/>
      <c r="T24" s="576"/>
    </row>
    <row r="25" spans="1:29" x14ac:dyDescent="0.25">
      <c r="A25" s="70">
        <v>8000000</v>
      </c>
      <c r="B25" s="70" t="s">
        <v>865</v>
      </c>
      <c r="C25" s="1503">
        <v>0</v>
      </c>
      <c r="D25" s="1503">
        <v>4035</v>
      </c>
      <c r="E25" s="1503">
        <v>5122</v>
      </c>
      <c r="F25" s="1503">
        <v>246804</v>
      </c>
      <c r="G25" s="1503">
        <v>344665.72499999998</v>
      </c>
      <c r="H25" s="1503">
        <v>2224201.4339999999</v>
      </c>
      <c r="I25" s="1503">
        <v>72337.557000000001</v>
      </c>
      <c r="J25" s="1503">
        <v>10957.427</v>
      </c>
      <c r="K25" s="1503">
        <v>702367.26699999999</v>
      </c>
      <c r="L25" s="1503">
        <v>374925.68699999998</v>
      </c>
      <c r="M25" s="1503">
        <v>3738.7</v>
      </c>
      <c r="N25" s="1503">
        <v>2361729.1510000001</v>
      </c>
      <c r="O25" s="1503">
        <v>8939.1820000000007</v>
      </c>
      <c r="P25" s="1503">
        <v>35666.1</v>
      </c>
      <c r="Q25" s="1503">
        <v>21420.571</v>
      </c>
      <c r="R25" s="1503">
        <f t="shared" si="0"/>
        <v>6416909.8010000009</v>
      </c>
      <c r="S25" s="680"/>
      <c r="T25" s="576"/>
    </row>
    <row r="26" spans="1:29" x14ac:dyDescent="0.25">
      <c r="A26" s="74"/>
      <c r="B26" s="72" t="s">
        <v>715</v>
      </c>
      <c r="C26" s="1505"/>
      <c r="D26" s="1505"/>
      <c r="E26" s="1506"/>
      <c r="F26" s="1506"/>
      <c r="G26" s="1506"/>
      <c r="H26" s="1506"/>
      <c r="I26" s="1506"/>
      <c r="J26" s="1506"/>
      <c r="K26" s="1506"/>
      <c r="L26" s="1506"/>
      <c r="M26" s="1506"/>
      <c r="N26" s="1506"/>
      <c r="O26" s="1506"/>
      <c r="P26" s="1506"/>
      <c r="Q26" s="1506"/>
      <c r="R26" s="1506"/>
      <c r="S26" s="680"/>
      <c r="T26" s="576"/>
    </row>
    <row r="27" spans="1:29" s="581" customFormat="1" x14ac:dyDescent="0.25">
      <c r="A27" s="70">
        <v>2020000</v>
      </c>
      <c r="B27" s="70" t="s">
        <v>1039</v>
      </c>
      <c r="C27" s="1503">
        <v>0</v>
      </c>
      <c r="D27" s="1503">
        <v>0</v>
      </c>
      <c r="E27" s="1503">
        <v>0</v>
      </c>
      <c r="F27" s="1503">
        <v>0</v>
      </c>
      <c r="G27" s="1503">
        <v>0</v>
      </c>
      <c r="H27" s="1503">
        <v>0</v>
      </c>
      <c r="I27" s="1503">
        <v>0</v>
      </c>
      <c r="J27" s="1503">
        <v>0</v>
      </c>
      <c r="K27" s="1503">
        <v>18397.348999999998</v>
      </c>
      <c r="L27" s="1503">
        <v>9766.3960000000006</v>
      </c>
      <c r="M27" s="1503">
        <v>0</v>
      </c>
      <c r="N27" s="1503">
        <v>0</v>
      </c>
      <c r="O27" s="1503">
        <v>0</v>
      </c>
      <c r="P27" s="1503">
        <v>34342.1</v>
      </c>
      <c r="Q27" s="1503">
        <v>0</v>
      </c>
      <c r="R27" s="1503">
        <f t="shared" si="0"/>
        <v>62505.845000000001</v>
      </c>
      <c r="S27" s="680"/>
      <c r="T27" s="576"/>
    </row>
    <row r="28" spans="1:29" s="581" customFormat="1" ht="24.75" customHeight="1" x14ac:dyDescent="0.25">
      <c r="A28" s="70">
        <v>2030000</v>
      </c>
      <c r="B28" s="70" t="s">
        <v>1040</v>
      </c>
      <c r="C28" s="1503">
        <v>0</v>
      </c>
      <c r="D28" s="1503">
        <v>0</v>
      </c>
      <c r="E28" s="1503">
        <v>0</v>
      </c>
      <c r="F28" s="1503">
        <v>0</v>
      </c>
      <c r="G28" s="1503">
        <v>0</v>
      </c>
      <c r="H28" s="1503">
        <v>0</v>
      </c>
      <c r="I28" s="1503">
        <v>0</v>
      </c>
      <c r="J28" s="1503">
        <v>0</v>
      </c>
      <c r="K28" s="1503">
        <v>0</v>
      </c>
      <c r="L28" s="1503">
        <v>0</v>
      </c>
      <c r="M28" s="1503">
        <v>0</v>
      </c>
      <c r="N28" s="1503">
        <v>0</v>
      </c>
      <c r="O28" s="1503">
        <v>0</v>
      </c>
      <c r="P28" s="1503">
        <v>0</v>
      </c>
      <c r="Q28" s="1503">
        <v>0</v>
      </c>
      <c r="R28" s="1503">
        <f t="shared" si="0"/>
        <v>0</v>
      </c>
      <c r="S28" s="680"/>
      <c r="T28" s="576"/>
    </row>
    <row r="29" spans="1:29" s="581" customFormat="1" x14ac:dyDescent="0.25">
      <c r="A29" s="70">
        <v>2040000</v>
      </c>
      <c r="B29" s="70" t="s">
        <v>1041</v>
      </c>
      <c r="C29" s="1503">
        <v>35.972000000000001</v>
      </c>
      <c r="D29" s="1503">
        <v>209.78700000000001</v>
      </c>
      <c r="E29" s="1503">
        <v>65.200999999999993</v>
      </c>
      <c r="F29" s="1503">
        <v>383.81400000000002</v>
      </c>
      <c r="G29" s="1503">
        <v>78.519000000000005</v>
      </c>
      <c r="H29" s="1503">
        <v>101.762</v>
      </c>
      <c r="I29" s="1503">
        <v>186.58099999999999</v>
      </c>
      <c r="J29" s="1503">
        <v>52.298000000000002</v>
      </c>
      <c r="K29" s="1503">
        <v>616.79499999999996</v>
      </c>
      <c r="L29" s="1503">
        <v>328.81700000000001</v>
      </c>
      <c r="M29" s="1503">
        <v>50.860999999999997</v>
      </c>
      <c r="N29" s="1503">
        <v>0</v>
      </c>
      <c r="O29" s="1503">
        <v>462.86500000000001</v>
      </c>
      <c r="P29" s="1503">
        <v>4857.3990000000003</v>
      </c>
      <c r="Q29" s="1503">
        <v>158.26400000000001</v>
      </c>
      <c r="R29" s="1503">
        <f t="shared" si="0"/>
        <v>7588.9350000000004</v>
      </c>
      <c r="S29" s="680"/>
      <c r="T29" s="576"/>
    </row>
    <row r="30" spans="1:29" s="581" customFormat="1" x14ac:dyDescent="0.25">
      <c r="A30" s="70">
        <v>2050000</v>
      </c>
      <c r="B30" s="70" t="s">
        <v>830</v>
      </c>
      <c r="C30" s="1503">
        <v>0.624</v>
      </c>
      <c r="D30" s="1503">
        <v>188.65899999999999</v>
      </c>
      <c r="E30" s="1503">
        <v>50.133000000000003</v>
      </c>
      <c r="F30" s="1503">
        <v>1849.9179999999999</v>
      </c>
      <c r="G30" s="1503">
        <v>2317.4290000000001</v>
      </c>
      <c r="H30" s="1503">
        <v>276.44900000000001</v>
      </c>
      <c r="I30" s="1503">
        <v>6880.2349999999997</v>
      </c>
      <c r="J30" s="1503">
        <v>244.42400000000001</v>
      </c>
      <c r="K30" s="1503">
        <v>4453.875</v>
      </c>
      <c r="L30" s="1503">
        <v>6499.4889999999996</v>
      </c>
      <c r="M30" s="1503">
        <v>2437.0120000000002</v>
      </c>
      <c r="N30" s="1503">
        <v>12938.861999999999</v>
      </c>
      <c r="O30" s="1503">
        <v>413.33499999999998</v>
      </c>
      <c r="P30" s="1503">
        <v>1848.585</v>
      </c>
      <c r="Q30" s="1503">
        <v>653.43899999999996</v>
      </c>
      <c r="R30" s="1503">
        <f t="shared" si="0"/>
        <v>41052.467999999993</v>
      </c>
      <c r="S30" s="680"/>
      <c r="T30" s="576"/>
    </row>
    <row r="31" spans="1:29" s="581" customFormat="1" x14ac:dyDescent="0.25">
      <c r="A31" s="70">
        <v>2060000</v>
      </c>
      <c r="B31" s="70" t="s">
        <v>1042</v>
      </c>
      <c r="C31" s="1503">
        <v>191.59800000000001</v>
      </c>
      <c r="D31" s="1503">
        <v>353.49700000000001</v>
      </c>
      <c r="E31" s="1503">
        <v>262.18599999999998</v>
      </c>
      <c r="F31" s="1503">
        <v>960.226</v>
      </c>
      <c r="G31" s="1503">
        <v>854.27099999999996</v>
      </c>
      <c r="H31" s="1503">
        <v>6868.3310000000001</v>
      </c>
      <c r="I31" s="1503">
        <v>1696.6</v>
      </c>
      <c r="J31" s="1503">
        <v>179.833</v>
      </c>
      <c r="K31" s="1503">
        <v>3060.7139999999999</v>
      </c>
      <c r="L31" s="1503">
        <v>2281.42</v>
      </c>
      <c r="M31" s="1503">
        <v>570.61400000000003</v>
      </c>
      <c r="N31" s="1503">
        <v>1647.7729999999999</v>
      </c>
      <c r="O31" s="1503">
        <v>311.56799999999998</v>
      </c>
      <c r="P31" s="1503">
        <v>4723.25</v>
      </c>
      <c r="Q31" s="1503">
        <v>1285.3119999999999</v>
      </c>
      <c r="R31" s="1503">
        <f t="shared" si="0"/>
        <v>25247.192999999999</v>
      </c>
      <c r="S31" s="680"/>
      <c r="T31" s="576"/>
    </row>
    <row r="32" spans="1:29" s="581" customFormat="1" x14ac:dyDescent="0.25">
      <c r="A32" s="70">
        <v>2070000</v>
      </c>
      <c r="B32" s="70" t="s">
        <v>832</v>
      </c>
      <c r="C32" s="1503">
        <v>0</v>
      </c>
      <c r="D32" s="1503">
        <v>0</v>
      </c>
      <c r="E32" s="1503">
        <v>0</v>
      </c>
      <c r="F32" s="1503">
        <v>0</v>
      </c>
      <c r="G32" s="1503">
        <v>0</v>
      </c>
      <c r="H32" s="1503">
        <v>0</v>
      </c>
      <c r="I32" s="1503">
        <v>0</v>
      </c>
      <c r="J32" s="1503">
        <v>0</v>
      </c>
      <c r="K32" s="1503">
        <v>0</v>
      </c>
      <c r="L32" s="1503">
        <v>0</v>
      </c>
      <c r="M32" s="1503">
        <v>0</v>
      </c>
      <c r="N32" s="1503">
        <v>0</v>
      </c>
      <c r="O32" s="1503">
        <v>0</v>
      </c>
      <c r="P32" s="1503">
        <v>0</v>
      </c>
      <c r="Q32" s="1503">
        <v>0</v>
      </c>
      <c r="R32" s="1503">
        <f t="shared" si="0"/>
        <v>0</v>
      </c>
      <c r="S32" s="680"/>
      <c r="T32" s="576"/>
    </row>
    <row r="33" spans="1:20" s="581" customFormat="1" x14ac:dyDescent="0.25">
      <c r="A33" s="70">
        <v>2080000</v>
      </c>
      <c r="B33" s="70" t="s">
        <v>833</v>
      </c>
      <c r="C33" s="1503">
        <v>0</v>
      </c>
      <c r="D33" s="1503">
        <v>0</v>
      </c>
      <c r="E33" s="1503">
        <v>0</v>
      </c>
      <c r="F33" s="1503">
        <v>0</v>
      </c>
      <c r="G33" s="1503">
        <v>0</v>
      </c>
      <c r="H33" s="1503">
        <v>0</v>
      </c>
      <c r="I33" s="1503">
        <v>57.098999999999997</v>
      </c>
      <c r="J33" s="1503">
        <v>0</v>
      </c>
      <c r="K33" s="1503">
        <v>0</v>
      </c>
      <c r="L33" s="1503">
        <v>5.8999999999999997E-2</v>
      </c>
      <c r="M33" s="1503">
        <v>0</v>
      </c>
      <c r="N33" s="1503">
        <v>0</v>
      </c>
      <c r="O33" s="1503">
        <v>0</v>
      </c>
      <c r="P33" s="1503">
        <v>0</v>
      </c>
      <c r="Q33" s="1503">
        <v>0</v>
      </c>
      <c r="R33" s="1503">
        <f t="shared" si="0"/>
        <v>57.157999999999994</v>
      </c>
      <c r="S33" s="680"/>
      <c r="T33" s="576"/>
    </row>
    <row r="34" spans="1:20" s="581" customFormat="1" x14ac:dyDescent="0.25">
      <c r="A34" s="70">
        <v>2090000</v>
      </c>
      <c r="B34" s="70" t="s">
        <v>834</v>
      </c>
      <c r="C34" s="1503">
        <v>0</v>
      </c>
      <c r="D34" s="1503">
        <v>0</v>
      </c>
      <c r="E34" s="1503">
        <v>0</v>
      </c>
      <c r="F34" s="1503">
        <v>0</v>
      </c>
      <c r="G34" s="1503">
        <v>0</v>
      </c>
      <c r="H34" s="1503">
        <v>0</v>
      </c>
      <c r="I34" s="1503">
        <v>0</v>
      </c>
      <c r="J34" s="1503">
        <v>0</v>
      </c>
      <c r="K34" s="1503">
        <v>0</v>
      </c>
      <c r="L34" s="1503">
        <v>0</v>
      </c>
      <c r="M34" s="1503">
        <v>0</v>
      </c>
      <c r="N34" s="1503">
        <v>0</v>
      </c>
      <c r="O34" s="1503">
        <v>0</v>
      </c>
      <c r="P34" s="1503">
        <v>0</v>
      </c>
      <c r="Q34" s="1503">
        <v>0</v>
      </c>
      <c r="R34" s="1503">
        <f t="shared" si="0"/>
        <v>0</v>
      </c>
      <c r="S34" s="680"/>
      <c r="T34" s="576"/>
    </row>
    <row r="35" spans="1:20" s="581" customFormat="1" x14ac:dyDescent="0.25">
      <c r="A35" s="70">
        <v>2100000</v>
      </c>
      <c r="B35" s="70" t="s">
        <v>1043</v>
      </c>
      <c r="C35" s="1503">
        <v>0</v>
      </c>
      <c r="D35" s="1503">
        <v>0</v>
      </c>
      <c r="E35" s="1503">
        <v>0</v>
      </c>
      <c r="F35" s="1503">
        <v>4.5010000000000003</v>
      </c>
      <c r="G35" s="1503">
        <v>20.58</v>
      </c>
      <c r="H35" s="1503">
        <v>0</v>
      </c>
      <c r="I35" s="1503">
        <v>0</v>
      </c>
      <c r="J35" s="1503">
        <v>0</v>
      </c>
      <c r="K35" s="1503">
        <v>30.515999999999998</v>
      </c>
      <c r="L35" s="1503">
        <v>531.03</v>
      </c>
      <c r="M35" s="1503">
        <v>0</v>
      </c>
      <c r="N35" s="1503">
        <v>0</v>
      </c>
      <c r="O35" s="1503">
        <v>0</v>
      </c>
      <c r="P35" s="1503">
        <v>0</v>
      </c>
      <c r="Q35" s="1503">
        <v>0</v>
      </c>
      <c r="R35" s="1503">
        <f t="shared" si="0"/>
        <v>586.62699999999995</v>
      </c>
      <c r="S35" s="680"/>
      <c r="T35" s="576"/>
    </row>
    <row r="36" spans="1:20" s="581" customFormat="1" x14ac:dyDescent="0.25">
      <c r="A36" s="70">
        <v>2110000</v>
      </c>
      <c r="B36" s="70" t="s">
        <v>866</v>
      </c>
      <c r="C36" s="1503">
        <v>0</v>
      </c>
      <c r="D36" s="1503">
        <v>0</v>
      </c>
      <c r="E36" s="1503">
        <v>0</v>
      </c>
      <c r="F36" s="1503">
        <v>0</v>
      </c>
      <c r="G36" s="1503">
        <v>10.393000000000001</v>
      </c>
      <c r="H36" s="1503">
        <v>0</v>
      </c>
      <c r="I36" s="1503">
        <v>0</v>
      </c>
      <c r="J36" s="1503">
        <v>0</v>
      </c>
      <c r="K36" s="1503">
        <v>0</v>
      </c>
      <c r="L36" s="1503">
        <v>0</v>
      </c>
      <c r="M36" s="1503">
        <v>0</v>
      </c>
      <c r="N36" s="1503">
        <v>0</v>
      </c>
      <c r="O36" s="1503">
        <v>0</v>
      </c>
      <c r="P36" s="1503">
        <v>0</v>
      </c>
      <c r="Q36" s="1503">
        <v>0</v>
      </c>
      <c r="R36" s="1503">
        <f t="shared" si="0"/>
        <v>10.393000000000001</v>
      </c>
      <c r="S36" s="680"/>
      <c r="T36" s="576"/>
    </row>
    <row r="37" spans="1:20" s="581" customFormat="1" x14ac:dyDescent="0.25">
      <c r="A37" s="70">
        <v>2120000</v>
      </c>
      <c r="B37" s="70" t="s">
        <v>836</v>
      </c>
      <c r="C37" s="1503">
        <v>0</v>
      </c>
      <c r="D37" s="1503">
        <v>0</v>
      </c>
      <c r="E37" s="1503">
        <v>0</v>
      </c>
      <c r="F37" s="1503">
        <v>0</v>
      </c>
      <c r="G37" s="1503">
        <v>0</v>
      </c>
      <c r="H37" s="1503">
        <v>0</v>
      </c>
      <c r="I37" s="1503">
        <v>0</v>
      </c>
      <c r="J37" s="1503">
        <v>0</v>
      </c>
      <c r="K37" s="1503">
        <v>0</v>
      </c>
      <c r="L37" s="1503">
        <v>0</v>
      </c>
      <c r="M37" s="1503">
        <v>0</v>
      </c>
      <c r="N37" s="1503">
        <v>0</v>
      </c>
      <c r="O37" s="1503">
        <v>0</v>
      </c>
      <c r="P37" s="1503">
        <v>0</v>
      </c>
      <c r="Q37" s="1503">
        <v>0</v>
      </c>
      <c r="R37" s="1503">
        <f t="shared" si="0"/>
        <v>0</v>
      </c>
      <c r="S37" s="680"/>
      <c r="T37" s="576"/>
    </row>
    <row r="38" spans="1:20" s="581" customFormat="1" x14ac:dyDescent="0.25">
      <c r="A38" s="74"/>
      <c r="B38" s="72" t="s">
        <v>837</v>
      </c>
      <c r="C38" s="1505">
        <v>228.19399999999999</v>
      </c>
      <c r="D38" s="1505">
        <v>751.94299999999998</v>
      </c>
      <c r="E38" s="1505">
        <v>377.52</v>
      </c>
      <c r="F38" s="1505">
        <v>3198.4589999999998</v>
      </c>
      <c r="G38" s="1505">
        <v>3281.192</v>
      </c>
      <c r="H38" s="1505">
        <v>7246.5420000000004</v>
      </c>
      <c r="I38" s="1505">
        <v>8820.5149999999994</v>
      </c>
      <c r="J38" s="1505">
        <v>476.55500000000001</v>
      </c>
      <c r="K38" s="1505">
        <v>26559.249</v>
      </c>
      <c r="L38" s="1505">
        <v>19407.210999999999</v>
      </c>
      <c r="M38" s="1505">
        <v>3058.4870000000001</v>
      </c>
      <c r="N38" s="1505">
        <v>14586.635</v>
      </c>
      <c r="O38" s="1505">
        <v>1187.768</v>
      </c>
      <c r="P38" s="1505">
        <v>45771.334000000003</v>
      </c>
      <c r="Q38" s="1505">
        <v>2097.0149999999999</v>
      </c>
      <c r="R38" s="1505">
        <f t="shared" si="0"/>
        <v>137048.61900000001</v>
      </c>
      <c r="S38" s="680"/>
      <c r="T38" s="576"/>
    </row>
    <row r="39" spans="1:20" s="581" customFormat="1" x14ac:dyDescent="0.25">
      <c r="A39" s="74"/>
      <c r="B39" s="72" t="s">
        <v>838</v>
      </c>
      <c r="C39" s="1505"/>
      <c r="D39" s="1505"/>
      <c r="E39" s="1506"/>
      <c r="F39" s="1506"/>
      <c r="G39" s="1506"/>
      <c r="H39" s="1506"/>
      <c r="I39" s="1506"/>
      <c r="J39" s="1506"/>
      <c r="K39" s="1506"/>
      <c r="L39" s="1506"/>
      <c r="M39" s="1506"/>
      <c r="N39" s="1506"/>
      <c r="O39" s="1506"/>
      <c r="P39" s="1506"/>
      <c r="Q39" s="1506"/>
      <c r="R39" s="1506"/>
      <c r="S39" s="680"/>
      <c r="T39" s="576"/>
    </row>
    <row r="40" spans="1:20" s="581" customFormat="1" x14ac:dyDescent="0.25">
      <c r="A40" s="70">
        <v>3010000</v>
      </c>
      <c r="B40" s="70" t="s">
        <v>839</v>
      </c>
      <c r="C40" s="1503">
        <v>1750</v>
      </c>
      <c r="D40" s="1503">
        <v>9457</v>
      </c>
      <c r="E40" s="1503">
        <v>8800</v>
      </c>
      <c r="F40" s="1503">
        <v>7756.2</v>
      </c>
      <c r="G40" s="1503">
        <v>6526</v>
      </c>
      <c r="H40" s="1503">
        <v>10340.200000000001</v>
      </c>
      <c r="I40" s="1503">
        <v>20040.7</v>
      </c>
      <c r="J40" s="1503">
        <v>12497.4</v>
      </c>
      <c r="K40" s="1503">
        <v>28887.200000000001</v>
      </c>
      <c r="L40" s="1503">
        <v>16360</v>
      </c>
      <c r="M40" s="1503">
        <v>2745.3</v>
      </c>
      <c r="N40" s="1503">
        <v>3360</v>
      </c>
      <c r="O40" s="1503">
        <v>9236.7000000000007</v>
      </c>
      <c r="P40" s="1503">
        <v>65000</v>
      </c>
      <c r="Q40" s="1503">
        <v>38630</v>
      </c>
      <c r="R40" s="1503">
        <f t="shared" si="0"/>
        <v>241386.69999999998</v>
      </c>
      <c r="S40" s="680"/>
      <c r="T40" s="576"/>
    </row>
    <row r="41" spans="1:20" s="581" customFormat="1" x14ac:dyDescent="0.25">
      <c r="A41" s="70">
        <v>3020000</v>
      </c>
      <c r="B41" s="70" t="s">
        <v>840</v>
      </c>
      <c r="C41" s="1503">
        <v>3608.6689999999999</v>
      </c>
      <c r="D41" s="1503">
        <v>0</v>
      </c>
      <c r="E41" s="1503">
        <v>4000</v>
      </c>
      <c r="F41" s="1503">
        <v>0</v>
      </c>
      <c r="G41" s="1503">
        <v>0</v>
      </c>
      <c r="H41" s="1503">
        <v>0</v>
      </c>
      <c r="I41" s="1503">
        <v>0</v>
      </c>
      <c r="J41" s="1503">
        <v>0</v>
      </c>
      <c r="K41" s="1503">
        <v>100</v>
      </c>
      <c r="L41" s="1503">
        <v>0</v>
      </c>
      <c r="M41" s="1503">
        <v>6174</v>
      </c>
      <c r="N41" s="1503">
        <v>0</v>
      </c>
      <c r="O41" s="1503">
        <v>0</v>
      </c>
      <c r="P41" s="1503">
        <v>0</v>
      </c>
      <c r="Q41" s="1503">
        <v>0</v>
      </c>
      <c r="R41" s="1503">
        <f t="shared" si="0"/>
        <v>13882.669</v>
      </c>
      <c r="S41" s="680"/>
      <c r="T41" s="576"/>
    </row>
    <row r="42" spans="1:20" s="581" customFormat="1" x14ac:dyDescent="0.25">
      <c r="A42" s="70">
        <v>3030000</v>
      </c>
      <c r="B42" s="70" t="s">
        <v>867</v>
      </c>
      <c r="C42" s="1503">
        <v>0</v>
      </c>
      <c r="D42" s="1503">
        <v>0</v>
      </c>
      <c r="E42" s="1503">
        <v>0</v>
      </c>
      <c r="F42" s="1503">
        <v>0</v>
      </c>
      <c r="G42" s="1503">
        <v>0</v>
      </c>
      <c r="H42" s="1503">
        <v>0</v>
      </c>
      <c r="I42" s="1503">
        <v>90.665000000000006</v>
      </c>
      <c r="J42" s="1503">
        <v>0</v>
      </c>
      <c r="K42" s="1503">
        <v>0</v>
      </c>
      <c r="L42" s="1503">
        <v>0</v>
      </c>
      <c r="M42" s="1503">
        <v>0</v>
      </c>
      <c r="N42" s="1503">
        <v>0</v>
      </c>
      <c r="O42" s="1503">
        <v>0</v>
      </c>
      <c r="P42" s="1503">
        <v>0</v>
      </c>
      <c r="Q42" s="1503">
        <v>0</v>
      </c>
      <c r="R42" s="1503">
        <f t="shared" si="0"/>
        <v>90.665000000000006</v>
      </c>
      <c r="S42" s="680"/>
      <c r="T42" s="576"/>
    </row>
    <row r="43" spans="1:20" s="581" customFormat="1" x14ac:dyDescent="0.25">
      <c r="A43" s="70">
        <v>3040000</v>
      </c>
      <c r="B43" s="70" t="s">
        <v>841</v>
      </c>
      <c r="C43" s="1503">
        <v>0</v>
      </c>
      <c r="D43" s="1503">
        <v>138.10300000000001</v>
      </c>
      <c r="E43" s="1503">
        <v>0</v>
      </c>
      <c r="F43" s="1503">
        <v>547.58600000000001</v>
      </c>
      <c r="G43" s="1503">
        <v>1918.3119999999999</v>
      </c>
      <c r="H43" s="1503">
        <v>2908.6970000000001</v>
      </c>
      <c r="I43" s="1503">
        <v>2290.4810000000002</v>
      </c>
      <c r="J43" s="1503">
        <v>16.193999999999999</v>
      </c>
      <c r="K43" s="1503">
        <v>4369.799</v>
      </c>
      <c r="L43" s="1503">
        <v>4318.01</v>
      </c>
      <c r="M43" s="1503">
        <v>1251.278</v>
      </c>
      <c r="N43" s="1503">
        <v>1953.991</v>
      </c>
      <c r="O43" s="1503">
        <v>620.30999999999995</v>
      </c>
      <c r="P43" s="1503">
        <v>2377.6350000000002</v>
      </c>
      <c r="Q43" s="1503">
        <v>2804.3420000000001</v>
      </c>
      <c r="R43" s="1503">
        <f t="shared" si="0"/>
        <v>25514.738000000001</v>
      </c>
      <c r="S43" s="680"/>
      <c r="T43" s="576"/>
    </row>
    <row r="44" spans="1:20" s="581" customFormat="1" x14ac:dyDescent="0.25">
      <c r="A44" s="70">
        <v>3050000</v>
      </c>
      <c r="B44" s="70" t="s">
        <v>954</v>
      </c>
      <c r="C44" s="1503">
        <v>-3700.0590000000002</v>
      </c>
      <c r="D44" s="1503">
        <v>732.02</v>
      </c>
      <c r="E44" s="1503">
        <v>-3769.6419999999998</v>
      </c>
      <c r="F44" s="1503">
        <v>1748.4580000000001</v>
      </c>
      <c r="G44" s="1503">
        <v>1914.7639999999999</v>
      </c>
      <c r="H44" s="1503">
        <v>7226.598</v>
      </c>
      <c r="I44" s="1503">
        <v>6336.241</v>
      </c>
      <c r="J44" s="1503">
        <v>601.59500000000003</v>
      </c>
      <c r="K44" s="1503">
        <v>4941.1130000000003</v>
      </c>
      <c r="L44" s="1503">
        <v>9759.1010000000006</v>
      </c>
      <c r="M44" s="1503">
        <v>1979.6959999999999</v>
      </c>
      <c r="N44" s="1503">
        <v>12967.599</v>
      </c>
      <c r="O44" s="1503">
        <v>662.928</v>
      </c>
      <c r="P44" s="1503">
        <v>1860.2539999999999</v>
      </c>
      <c r="Q44" s="1503">
        <v>9229.098</v>
      </c>
      <c r="R44" s="1503">
        <f t="shared" si="0"/>
        <v>52489.763999999996</v>
      </c>
      <c r="S44" s="680"/>
      <c r="T44" s="576"/>
    </row>
    <row r="45" spans="1:20" s="581" customFormat="1" x14ac:dyDescent="0.25">
      <c r="A45" s="70">
        <v>3060000</v>
      </c>
      <c r="B45" s="70" t="s">
        <v>955</v>
      </c>
      <c r="C45" s="1503">
        <v>0</v>
      </c>
      <c r="D45" s="1503">
        <v>72.858999999999995</v>
      </c>
      <c r="E45" s="1503">
        <v>0</v>
      </c>
      <c r="F45" s="1503">
        <v>0</v>
      </c>
      <c r="G45" s="1503">
        <v>0</v>
      </c>
      <c r="H45" s="1503">
        <v>0</v>
      </c>
      <c r="I45" s="1503">
        <v>0</v>
      </c>
      <c r="J45" s="1503">
        <v>0</v>
      </c>
      <c r="K45" s="1503">
        <v>0</v>
      </c>
      <c r="L45" s="1503">
        <v>0</v>
      </c>
      <c r="M45" s="1503">
        <v>0</v>
      </c>
      <c r="N45" s="1503">
        <v>468.43299999999999</v>
      </c>
      <c r="O45" s="1503">
        <v>0</v>
      </c>
      <c r="P45" s="1503">
        <v>0</v>
      </c>
      <c r="Q45" s="1503">
        <v>429.19099999999997</v>
      </c>
      <c r="R45" s="1503">
        <f t="shared" si="0"/>
        <v>970.48299999999995</v>
      </c>
      <c r="S45" s="680"/>
      <c r="T45" s="576"/>
    </row>
    <row r="46" spans="1:20" s="581" customFormat="1" x14ac:dyDescent="0.25">
      <c r="A46" s="70">
        <v>3070000</v>
      </c>
      <c r="B46" s="70" t="s">
        <v>956</v>
      </c>
      <c r="C46" s="1503">
        <v>0</v>
      </c>
      <c r="D46" s="1503">
        <v>0</v>
      </c>
      <c r="E46" s="1503">
        <v>0</v>
      </c>
      <c r="F46" s="1503">
        <v>0</v>
      </c>
      <c r="G46" s="1503">
        <v>0</v>
      </c>
      <c r="H46" s="1503">
        <v>0</v>
      </c>
      <c r="I46" s="1503">
        <v>0</v>
      </c>
      <c r="J46" s="1503">
        <v>0</v>
      </c>
      <c r="K46" s="1503">
        <v>0</v>
      </c>
      <c r="L46" s="1503">
        <v>0</v>
      </c>
      <c r="M46" s="1503">
        <v>0</v>
      </c>
      <c r="N46" s="1503">
        <v>273.93900000000002</v>
      </c>
      <c r="O46" s="1503">
        <v>0</v>
      </c>
      <c r="P46" s="1503">
        <v>0</v>
      </c>
      <c r="Q46" s="1503">
        <v>15.948</v>
      </c>
      <c r="R46" s="1503">
        <f t="shared" si="0"/>
        <v>289.887</v>
      </c>
      <c r="S46" s="680"/>
      <c r="T46" s="576"/>
    </row>
    <row r="47" spans="1:20" s="581" customFormat="1" x14ac:dyDescent="0.25">
      <c r="A47" s="74"/>
      <c r="B47" s="72" t="s">
        <v>842</v>
      </c>
      <c r="C47" s="1505">
        <v>1658.61</v>
      </c>
      <c r="D47" s="1505">
        <v>10399.982</v>
      </c>
      <c r="E47" s="1505">
        <v>9030.3580000000002</v>
      </c>
      <c r="F47" s="1505">
        <v>10052.244000000001</v>
      </c>
      <c r="G47" s="1505">
        <v>10359.075999999999</v>
      </c>
      <c r="H47" s="1505">
        <v>20475.494999999999</v>
      </c>
      <c r="I47" s="1505">
        <v>28758.087</v>
      </c>
      <c r="J47" s="1505">
        <v>13115.189</v>
      </c>
      <c r="K47" s="1505">
        <v>38298.112000000001</v>
      </c>
      <c r="L47" s="1505">
        <v>30437.111000000001</v>
      </c>
      <c r="M47" s="1505">
        <v>12150.273999999999</v>
      </c>
      <c r="N47" s="1505">
        <v>19023.962</v>
      </c>
      <c r="O47" s="1505">
        <v>10519.938</v>
      </c>
      <c r="P47" s="1505">
        <v>69237.888999999996</v>
      </c>
      <c r="Q47" s="1505">
        <v>51108.578999999998</v>
      </c>
      <c r="R47" s="1505">
        <f t="shared" si="0"/>
        <v>334624.90599999996</v>
      </c>
      <c r="S47" s="680"/>
      <c r="T47" s="576"/>
    </row>
    <row r="48" spans="1:20" s="581" customFormat="1" x14ac:dyDescent="0.25">
      <c r="A48" s="74"/>
      <c r="B48" s="72" t="s">
        <v>843</v>
      </c>
      <c r="C48" s="1505">
        <v>1886.8040000000001</v>
      </c>
      <c r="D48" s="1505">
        <v>11151.924999999999</v>
      </c>
      <c r="E48" s="1505">
        <v>9407.8780000000006</v>
      </c>
      <c r="F48" s="1505">
        <v>13250.703</v>
      </c>
      <c r="G48" s="1505">
        <v>13640.268</v>
      </c>
      <c r="H48" s="1505">
        <v>27722.037</v>
      </c>
      <c r="I48" s="1505">
        <v>37578.601999999999</v>
      </c>
      <c r="J48" s="1505">
        <v>13591.744000000001</v>
      </c>
      <c r="K48" s="1505">
        <v>64857.360999999997</v>
      </c>
      <c r="L48" s="1505">
        <v>49844.322</v>
      </c>
      <c r="M48" s="1505">
        <v>15208.761</v>
      </c>
      <c r="N48" s="1505">
        <v>33610.597000000002</v>
      </c>
      <c r="O48" s="1505">
        <v>11707.706</v>
      </c>
      <c r="P48" s="1505">
        <v>115009.223</v>
      </c>
      <c r="Q48" s="1505">
        <v>53205.593999999997</v>
      </c>
      <c r="R48" s="1505">
        <f t="shared" si="0"/>
        <v>471673.52499999997</v>
      </c>
      <c r="S48" s="680"/>
      <c r="T48" s="576"/>
    </row>
    <row r="49" spans="1:20" s="581" customFormat="1" x14ac:dyDescent="0.25">
      <c r="A49" s="70">
        <v>7000000</v>
      </c>
      <c r="B49" s="70" t="s">
        <v>844</v>
      </c>
      <c r="C49" s="1507">
        <v>0</v>
      </c>
      <c r="D49" s="1507">
        <v>855729.8</v>
      </c>
      <c r="E49" s="1508">
        <v>332252.90100000001</v>
      </c>
      <c r="F49" s="1508">
        <v>661774.90300000005</v>
      </c>
      <c r="G49" s="1508">
        <v>1429390.4890000001</v>
      </c>
      <c r="H49" s="1503">
        <v>2226867.9780000001</v>
      </c>
      <c r="I49" s="1508">
        <v>5525982.5710000005</v>
      </c>
      <c r="J49" s="1508">
        <v>1428486.852</v>
      </c>
      <c r="K49" s="1508">
        <v>3339381.1889999998</v>
      </c>
      <c r="L49" s="1508">
        <v>2848603.2170000002</v>
      </c>
      <c r="M49" s="1508">
        <v>1398971.8089999999</v>
      </c>
      <c r="N49" s="1508">
        <v>3153299.6030000001</v>
      </c>
      <c r="O49" s="1508">
        <v>891424.47499999998</v>
      </c>
      <c r="P49" s="1508">
        <v>5327.5060000000003</v>
      </c>
      <c r="Q49" s="1508">
        <v>4012430.7220000001</v>
      </c>
      <c r="R49" s="1508">
        <f t="shared" si="0"/>
        <v>28109924.015000001</v>
      </c>
      <c r="S49" s="680"/>
      <c r="T49" s="576"/>
    </row>
    <row r="50" spans="1:20" s="581" customFormat="1" x14ac:dyDescent="0.25">
      <c r="A50" s="70">
        <v>9000000</v>
      </c>
      <c r="B50" s="70" t="s">
        <v>845</v>
      </c>
      <c r="C50" s="1507">
        <v>0</v>
      </c>
      <c r="D50" s="1507">
        <v>4035</v>
      </c>
      <c r="E50" s="1508">
        <v>5122</v>
      </c>
      <c r="F50" s="1508">
        <v>246804</v>
      </c>
      <c r="G50" s="1508">
        <v>344665.72499999998</v>
      </c>
      <c r="H50" s="1503">
        <v>2224201.4339999999</v>
      </c>
      <c r="I50" s="1508">
        <v>72337.557000000001</v>
      </c>
      <c r="J50" s="1508">
        <v>10957.427</v>
      </c>
      <c r="K50" s="1508">
        <v>702367.26699999999</v>
      </c>
      <c r="L50" s="1508">
        <v>374925.68699999998</v>
      </c>
      <c r="M50" s="1508">
        <v>3738.7</v>
      </c>
      <c r="N50" s="1508">
        <v>2361729.1510000001</v>
      </c>
      <c r="O50" s="1508">
        <v>8939.1820000000007</v>
      </c>
      <c r="P50" s="1508">
        <v>35666.1</v>
      </c>
      <c r="Q50" s="1508">
        <v>21420.571</v>
      </c>
      <c r="R50" s="1508">
        <f t="shared" si="0"/>
        <v>6416909.8010000009</v>
      </c>
      <c r="S50" s="680"/>
      <c r="T50" s="576"/>
    </row>
    <row r="51" spans="1:20" s="581" customFormat="1" ht="3" customHeight="1" x14ac:dyDescent="0.25">
      <c r="A51" s="682"/>
      <c r="B51" s="682"/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  <c r="N51" s="683"/>
      <c r="O51" s="683"/>
      <c r="P51" s="683"/>
      <c r="Q51" s="684"/>
      <c r="R51" s="683"/>
      <c r="S51" s="680"/>
    </row>
    <row r="52" spans="1:20" s="581" customFormat="1" x14ac:dyDescent="0.25">
      <c r="A52" s="685" t="s">
        <v>1006</v>
      </c>
      <c r="B52" s="685"/>
      <c r="C52" s="686"/>
      <c r="D52" s="686"/>
      <c r="E52" s="686"/>
      <c r="F52" s="686"/>
      <c r="G52" s="686"/>
      <c r="H52" s="686"/>
      <c r="I52" s="686"/>
      <c r="J52" s="686"/>
      <c r="K52" s="686"/>
      <c r="L52" s="686"/>
      <c r="M52" s="686"/>
      <c r="N52" s="686"/>
      <c r="O52" s="686"/>
      <c r="P52" s="686"/>
      <c r="Q52" s="686"/>
      <c r="R52" s="686"/>
      <c r="S52" s="680"/>
    </row>
    <row r="53" spans="1:20" s="581" customFormat="1" x14ac:dyDescent="0.25">
      <c r="B53" s="87"/>
      <c r="C53" s="687"/>
      <c r="D53" s="687"/>
      <c r="E53" s="687"/>
      <c r="F53" s="687"/>
      <c r="G53" s="687"/>
      <c r="H53" s="687"/>
      <c r="I53" s="687"/>
      <c r="J53" s="687"/>
      <c r="K53" s="687"/>
      <c r="L53" s="687"/>
      <c r="M53" s="687"/>
      <c r="N53" s="687"/>
      <c r="O53" s="687"/>
      <c r="P53" s="687"/>
      <c r="Q53" s="687"/>
      <c r="R53" s="687"/>
      <c r="S53" s="680"/>
    </row>
    <row r="54" spans="1:20" s="581" customFormat="1" x14ac:dyDescent="0.25">
      <c r="A54" s="24"/>
      <c r="B54" s="87"/>
      <c r="C54" s="688"/>
      <c r="D54" s="688"/>
      <c r="E54" s="688"/>
      <c r="F54" s="688"/>
      <c r="G54" s="688"/>
      <c r="H54" s="688"/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0"/>
    </row>
    <row r="55" spans="1:20" ht="21.75" customHeight="1" x14ac:dyDescent="0.25">
      <c r="A55" s="2206" t="s">
        <v>936</v>
      </c>
      <c r="B55" s="2206"/>
      <c r="C55" s="2206"/>
      <c r="D55" s="2206"/>
      <c r="E55" s="2206"/>
      <c r="F55" s="2206"/>
      <c r="G55" s="2206"/>
      <c r="H55" s="2206"/>
      <c r="I55" s="2206"/>
      <c r="J55" s="2206"/>
      <c r="K55" s="2206"/>
      <c r="L55" s="2206"/>
      <c r="M55" s="2206"/>
      <c r="N55" s="2206"/>
      <c r="O55" s="2206"/>
      <c r="P55" s="2206"/>
      <c r="Q55" s="2206"/>
      <c r="R55" s="2206"/>
      <c r="S55" s="680"/>
    </row>
    <row r="56" spans="1:20" ht="15.75" x14ac:dyDescent="0.25">
      <c r="A56" s="2206" t="s">
        <v>958</v>
      </c>
      <c r="B56" s="2206"/>
      <c r="C56" s="2206"/>
      <c r="D56" s="2206"/>
      <c r="E56" s="2206"/>
      <c r="F56" s="2206"/>
      <c r="G56" s="2206"/>
      <c r="H56" s="2206"/>
      <c r="I56" s="2206"/>
      <c r="J56" s="2206"/>
      <c r="K56" s="2206"/>
      <c r="L56" s="2206"/>
      <c r="M56" s="2206"/>
      <c r="N56" s="2206"/>
      <c r="O56" s="2206"/>
      <c r="P56" s="2206"/>
      <c r="Q56" s="2206"/>
      <c r="R56" s="2206"/>
      <c r="S56" s="680"/>
    </row>
    <row r="57" spans="1:20" ht="15.75" x14ac:dyDescent="0.25">
      <c r="A57" s="2205" t="s">
        <v>2312</v>
      </c>
      <c r="B57" s="2205"/>
      <c r="C57" s="2205"/>
      <c r="D57" s="2205"/>
      <c r="E57" s="2205"/>
      <c r="F57" s="2205"/>
      <c r="G57" s="2205"/>
      <c r="H57" s="2205"/>
      <c r="I57" s="2205"/>
      <c r="J57" s="2205"/>
      <c r="K57" s="2205"/>
      <c r="L57" s="2205"/>
      <c r="M57" s="2205"/>
      <c r="N57" s="2205"/>
      <c r="O57" s="2205"/>
      <c r="P57" s="2205"/>
      <c r="Q57" s="2205"/>
      <c r="R57" s="2205"/>
      <c r="S57" s="680"/>
    </row>
    <row r="58" spans="1:20" ht="15.75" x14ac:dyDescent="0.25">
      <c r="A58" s="2206" t="s">
        <v>721</v>
      </c>
      <c r="B58" s="2206"/>
      <c r="C58" s="2206"/>
      <c r="D58" s="2206"/>
      <c r="E58" s="2206"/>
      <c r="F58" s="2206"/>
      <c r="G58" s="2206"/>
      <c r="H58" s="2206"/>
      <c r="I58" s="2206"/>
      <c r="J58" s="2206"/>
      <c r="K58" s="2206"/>
      <c r="L58" s="2206"/>
      <c r="M58" s="2206"/>
      <c r="N58" s="2206"/>
      <c r="O58" s="2206"/>
      <c r="P58" s="2206"/>
      <c r="Q58" s="2206"/>
      <c r="R58" s="2206"/>
      <c r="S58" s="680"/>
    </row>
    <row r="59" spans="1:20" ht="1.5" customHeight="1" x14ac:dyDescent="0.25">
      <c r="A59" s="689"/>
      <c r="B59" s="689"/>
      <c r="C59" s="690"/>
      <c r="D59" s="690"/>
      <c r="E59" s="690"/>
      <c r="F59" s="690"/>
      <c r="G59" s="690"/>
      <c r="H59" s="690"/>
      <c r="I59" s="690"/>
      <c r="J59" s="690"/>
      <c r="K59" s="690"/>
      <c r="L59" s="690"/>
      <c r="M59" s="690"/>
      <c r="N59" s="690"/>
      <c r="O59" s="690"/>
      <c r="P59" s="690"/>
      <c r="Q59" s="690"/>
      <c r="R59" s="581"/>
      <c r="S59" s="680"/>
    </row>
    <row r="60" spans="1:20" ht="14.25" customHeight="1" x14ac:dyDescent="0.25">
      <c r="A60" s="691"/>
      <c r="B60" s="692"/>
      <c r="C60" s="675" t="s">
        <v>937</v>
      </c>
      <c r="D60" s="675" t="s">
        <v>938</v>
      </c>
      <c r="E60" s="675" t="s">
        <v>912</v>
      </c>
      <c r="F60" s="675" t="s">
        <v>939</v>
      </c>
      <c r="G60" s="675" t="s">
        <v>940</v>
      </c>
      <c r="H60" s="675" t="s">
        <v>941</v>
      </c>
      <c r="I60" s="675" t="s">
        <v>943</v>
      </c>
      <c r="J60" s="675" t="s">
        <v>942</v>
      </c>
      <c r="K60" s="675" t="s">
        <v>944</v>
      </c>
      <c r="L60" s="675" t="s">
        <v>945</v>
      </c>
      <c r="M60" s="675" t="s">
        <v>946</v>
      </c>
      <c r="N60" s="675" t="s">
        <v>947</v>
      </c>
      <c r="O60" s="675" t="s">
        <v>948</v>
      </c>
      <c r="P60" s="675" t="s">
        <v>949</v>
      </c>
      <c r="Q60" s="675" t="s">
        <v>950</v>
      </c>
      <c r="R60" s="693" t="s">
        <v>1</v>
      </c>
      <c r="S60" s="680"/>
    </row>
    <row r="61" spans="1:20" ht="3.75" customHeight="1" x14ac:dyDescent="0.25">
      <c r="A61" s="71"/>
      <c r="B61" s="71"/>
      <c r="C61" s="694"/>
      <c r="D61" s="694"/>
      <c r="E61" s="694"/>
      <c r="F61" s="694"/>
      <c r="G61" s="694"/>
      <c r="H61" s="694"/>
      <c r="I61" s="694"/>
      <c r="J61" s="694"/>
      <c r="K61" s="694"/>
      <c r="L61" s="694"/>
      <c r="M61" s="694"/>
      <c r="N61" s="694"/>
      <c r="O61" s="694"/>
      <c r="P61" s="694"/>
      <c r="Q61" s="694"/>
      <c r="R61" s="695"/>
      <c r="S61" s="680"/>
    </row>
    <row r="62" spans="1:20" ht="15.95" customHeight="1" x14ac:dyDescent="0.25">
      <c r="A62" s="70">
        <v>5100000</v>
      </c>
      <c r="B62" s="70" t="s">
        <v>719</v>
      </c>
      <c r="C62" s="696">
        <v>0</v>
      </c>
      <c r="D62" s="696">
        <v>5902.98</v>
      </c>
      <c r="E62" s="696">
        <v>2333.4699999999998</v>
      </c>
      <c r="F62" s="696">
        <v>7931.9390000000003</v>
      </c>
      <c r="G62" s="696">
        <v>11659.088</v>
      </c>
      <c r="H62" s="696">
        <v>18966.632000000001</v>
      </c>
      <c r="I62" s="696">
        <v>27957.496999999999</v>
      </c>
      <c r="J62" s="696">
        <v>7087.8689999999997</v>
      </c>
      <c r="K62" s="696">
        <v>29067.518</v>
      </c>
      <c r="L62" s="696">
        <v>26534.643</v>
      </c>
      <c r="M62" s="696">
        <v>12099.245000000001</v>
      </c>
      <c r="N62" s="696">
        <v>34169.364000000001</v>
      </c>
      <c r="O62" s="696">
        <v>5875.317</v>
      </c>
      <c r="P62" s="696">
        <v>23774.884999999998</v>
      </c>
      <c r="Q62" s="696">
        <v>9555.0750000000007</v>
      </c>
      <c r="R62" s="696">
        <f>SUM(C62:Q62)</f>
        <v>222915.52200000003</v>
      </c>
      <c r="S62" s="680"/>
      <c r="T62" s="576"/>
    </row>
    <row r="63" spans="1:20" ht="15.95" customHeight="1" x14ac:dyDescent="0.25">
      <c r="A63" s="70">
        <v>4100000</v>
      </c>
      <c r="B63" s="70" t="s">
        <v>849</v>
      </c>
      <c r="C63" s="696">
        <v>0</v>
      </c>
      <c r="D63" s="696">
        <v>3.004</v>
      </c>
      <c r="E63" s="696">
        <v>194.04499999999999</v>
      </c>
      <c r="F63" s="696">
        <v>105.79600000000001</v>
      </c>
      <c r="G63" s="696">
        <v>550.28899999999999</v>
      </c>
      <c r="H63" s="696">
        <v>811.68100000000004</v>
      </c>
      <c r="I63" s="696">
        <v>441.59</v>
      </c>
      <c r="J63" s="696">
        <v>58.21</v>
      </c>
      <c r="K63" s="696">
        <v>808.92</v>
      </c>
      <c r="L63" s="696">
        <v>262.15699999999998</v>
      </c>
      <c r="M63" s="696">
        <v>27.353000000000002</v>
      </c>
      <c r="N63" s="696">
        <v>1613.2909999999999</v>
      </c>
      <c r="O63" s="696">
        <v>221.143</v>
      </c>
      <c r="P63" s="696">
        <v>1556.319</v>
      </c>
      <c r="Q63" s="696">
        <v>80.088999999999999</v>
      </c>
      <c r="R63" s="696">
        <f t="shared" ref="R63:R79" si="1">SUM(C63:Q63)</f>
        <v>6733.8870000000006</v>
      </c>
      <c r="S63" s="680"/>
      <c r="T63" s="576"/>
    </row>
    <row r="64" spans="1:20" ht="15.95" customHeight="1" x14ac:dyDescent="0.25">
      <c r="A64" s="74"/>
      <c r="B64" s="72" t="s">
        <v>748</v>
      </c>
      <c r="C64" s="697">
        <v>0</v>
      </c>
      <c r="D64" s="697">
        <v>5899.9759999999997</v>
      </c>
      <c r="E64" s="697">
        <v>2139.4250000000002</v>
      </c>
      <c r="F64" s="697">
        <v>7826.143</v>
      </c>
      <c r="G64" s="697">
        <v>11108.799000000001</v>
      </c>
      <c r="H64" s="697">
        <v>18154.951000000001</v>
      </c>
      <c r="I64" s="697">
        <v>27515.906999999999</v>
      </c>
      <c r="J64" s="697">
        <v>7029.6589999999997</v>
      </c>
      <c r="K64" s="697">
        <v>28258.598000000002</v>
      </c>
      <c r="L64" s="697">
        <v>26272.486000000001</v>
      </c>
      <c r="M64" s="697">
        <v>12071.892</v>
      </c>
      <c r="N64" s="697">
        <v>32556.073</v>
      </c>
      <c r="O64" s="697">
        <v>5654.174</v>
      </c>
      <c r="P64" s="697">
        <v>22218.565999999999</v>
      </c>
      <c r="Q64" s="697">
        <v>9474.9860000000008</v>
      </c>
      <c r="R64" s="697">
        <f t="shared" si="1"/>
        <v>216181.63499999998</v>
      </c>
      <c r="S64" s="680"/>
      <c r="T64" s="576"/>
    </row>
    <row r="65" spans="1:20" ht="15.95" customHeight="1" x14ac:dyDescent="0.25">
      <c r="A65" s="70">
        <v>5200000</v>
      </c>
      <c r="B65" s="70" t="s">
        <v>847</v>
      </c>
      <c r="C65" s="696">
        <v>0</v>
      </c>
      <c r="D65" s="696">
        <v>319.05099999999999</v>
      </c>
      <c r="E65" s="696">
        <v>181.048</v>
      </c>
      <c r="F65" s="696">
        <v>253.37299999999999</v>
      </c>
      <c r="G65" s="696">
        <v>346.13299999999998</v>
      </c>
      <c r="H65" s="696">
        <v>472.185</v>
      </c>
      <c r="I65" s="696">
        <v>1000.842</v>
      </c>
      <c r="J65" s="696">
        <v>2948.1480000000001</v>
      </c>
      <c r="K65" s="696">
        <v>1854.759</v>
      </c>
      <c r="L65" s="696">
        <v>4321.1819999999998</v>
      </c>
      <c r="M65" s="696">
        <v>855.22</v>
      </c>
      <c r="N65" s="696">
        <v>1507.67</v>
      </c>
      <c r="O65" s="696">
        <v>413.63499999999999</v>
      </c>
      <c r="P65" s="696">
        <v>5739.8230000000003</v>
      </c>
      <c r="Q65" s="696">
        <v>1179.2629999999999</v>
      </c>
      <c r="R65" s="696">
        <f t="shared" si="1"/>
        <v>21392.332000000002</v>
      </c>
      <c r="S65" s="680"/>
      <c r="T65" s="576"/>
    </row>
    <row r="66" spans="1:20" ht="15.95" customHeight="1" x14ac:dyDescent="0.25">
      <c r="A66" s="70">
        <v>4200000</v>
      </c>
      <c r="B66" s="70" t="s">
        <v>869</v>
      </c>
      <c r="C66" s="696">
        <v>0</v>
      </c>
      <c r="D66" s="696">
        <v>4.9470000000000001</v>
      </c>
      <c r="E66" s="696">
        <v>13.538</v>
      </c>
      <c r="F66" s="696">
        <v>0</v>
      </c>
      <c r="G66" s="696">
        <v>255.35</v>
      </c>
      <c r="H66" s="696">
        <v>142.14699999999999</v>
      </c>
      <c r="I66" s="696">
        <v>19.445</v>
      </c>
      <c r="J66" s="696">
        <v>1882.8979999999999</v>
      </c>
      <c r="K66" s="696">
        <v>1041.394</v>
      </c>
      <c r="L66" s="696">
        <v>1693.865</v>
      </c>
      <c r="M66" s="696">
        <v>424.887</v>
      </c>
      <c r="N66" s="696">
        <v>346.303</v>
      </c>
      <c r="O66" s="696">
        <v>56.103000000000002</v>
      </c>
      <c r="P66" s="696">
        <v>3938.777</v>
      </c>
      <c r="Q66" s="696">
        <v>62.378</v>
      </c>
      <c r="R66" s="696">
        <f t="shared" si="1"/>
        <v>9882.0319999999992</v>
      </c>
      <c r="S66" s="680"/>
      <c r="T66" s="576"/>
    </row>
    <row r="67" spans="1:20" ht="15.95" customHeight="1" x14ac:dyDescent="0.25">
      <c r="A67" s="74"/>
      <c r="B67" s="72" t="s">
        <v>749</v>
      </c>
      <c r="C67" s="697">
        <v>0</v>
      </c>
      <c r="D67" s="697">
        <v>6214.08</v>
      </c>
      <c r="E67" s="697">
        <v>2306.9349999999999</v>
      </c>
      <c r="F67" s="697">
        <v>8079.5159999999996</v>
      </c>
      <c r="G67" s="697">
        <v>11199.582</v>
      </c>
      <c r="H67" s="697">
        <v>18484.989000000001</v>
      </c>
      <c r="I67" s="697">
        <v>28497.304</v>
      </c>
      <c r="J67" s="697">
        <v>8094.9089999999997</v>
      </c>
      <c r="K67" s="697">
        <v>29071.963</v>
      </c>
      <c r="L67" s="697">
        <v>28899.803</v>
      </c>
      <c r="M67" s="697">
        <v>12502.225</v>
      </c>
      <c r="N67" s="697">
        <v>33717.440000000002</v>
      </c>
      <c r="O67" s="697">
        <v>6011.7060000000001</v>
      </c>
      <c r="P67" s="697">
        <v>24019.612000000001</v>
      </c>
      <c r="Q67" s="697">
        <v>10591.870999999999</v>
      </c>
      <c r="R67" s="697">
        <f t="shared" si="1"/>
        <v>227691.935</v>
      </c>
      <c r="S67" s="680"/>
      <c r="T67" s="576"/>
    </row>
    <row r="68" spans="1:20" s="581" customFormat="1" ht="15.95" customHeight="1" x14ac:dyDescent="0.25">
      <c r="A68" s="70">
        <v>5300000</v>
      </c>
      <c r="B68" s="70" t="s">
        <v>868</v>
      </c>
      <c r="C68" s="696">
        <v>0</v>
      </c>
      <c r="D68" s="696">
        <v>0</v>
      </c>
      <c r="E68" s="696">
        <v>0</v>
      </c>
      <c r="F68" s="696">
        <v>0</v>
      </c>
      <c r="G68" s="696">
        <v>0</v>
      </c>
      <c r="H68" s="696">
        <v>0</v>
      </c>
      <c r="I68" s="696">
        <v>0</v>
      </c>
      <c r="J68" s="696">
        <v>0</v>
      </c>
      <c r="K68" s="696">
        <v>0</v>
      </c>
      <c r="L68" s="696">
        <v>0</v>
      </c>
      <c r="M68" s="696">
        <v>0</v>
      </c>
      <c r="N68" s="696">
        <v>0</v>
      </c>
      <c r="O68" s="696">
        <v>0</v>
      </c>
      <c r="P68" s="696">
        <v>0</v>
      </c>
      <c r="Q68" s="696">
        <v>0</v>
      </c>
      <c r="R68" s="696">
        <f t="shared" si="1"/>
        <v>0</v>
      </c>
      <c r="S68" s="680"/>
      <c r="T68" s="576"/>
    </row>
    <row r="69" spans="1:20" s="581" customFormat="1" ht="15.95" customHeight="1" x14ac:dyDescent="0.25">
      <c r="A69" s="70">
        <v>4300000</v>
      </c>
      <c r="B69" s="70" t="s">
        <v>959</v>
      </c>
      <c r="C69" s="696">
        <v>0</v>
      </c>
      <c r="D69" s="696">
        <v>0</v>
      </c>
      <c r="E69" s="696">
        <v>0</v>
      </c>
      <c r="F69" s="696">
        <v>0</v>
      </c>
      <c r="G69" s="696">
        <v>0</v>
      </c>
      <c r="H69" s="696">
        <v>0</v>
      </c>
      <c r="I69" s="696">
        <v>97.045000000000002</v>
      </c>
      <c r="J69" s="696">
        <v>62.241</v>
      </c>
      <c r="K69" s="696">
        <v>0</v>
      </c>
      <c r="L69" s="696">
        <v>0</v>
      </c>
      <c r="M69" s="696">
        <v>0</v>
      </c>
      <c r="N69" s="696">
        <v>0</v>
      </c>
      <c r="O69" s="696">
        <v>0</v>
      </c>
      <c r="P69" s="696">
        <v>2387.3310000000001</v>
      </c>
      <c r="Q69" s="696">
        <v>0</v>
      </c>
      <c r="R69" s="696">
        <f t="shared" si="1"/>
        <v>2546.6170000000002</v>
      </c>
      <c r="S69" s="680"/>
      <c r="T69" s="576"/>
    </row>
    <row r="70" spans="1:20" s="581" customFormat="1" ht="15.95" customHeight="1" x14ac:dyDescent="0.25">
      <c r="A70" s="74"/>
      <c r="B70" s="72" t="s">
        <v>1004</v>
      </c>
      <c r="C70" s="697">
        <v>0</v>
      </c>
      <c r="D70" s="697">
        <v>6214.08</v>
      </c>
      <c r="E70" s="697">
        <v>2306.9349999999999</v>
      </c>
      <c r="F70" s="697">
        <v>8079.5159999999996</v>
      </c>
      <c r="G70" s="697">
        <v>11199.582</v>
      </c>
      <c r="H70" s="697">
        <v>18484.989000000001</v>
      </c>
      <c r="I70" s="697">
        <v>28400.258999999998</v>
      </c>
      <c r="J70" s="697">
        <v>8032.6679999999997</v>
      </c>
      <c r="K70" s="697">
        <v>29071.963</v>
      </c>
      <c r="L70" s="697">
        <v>28899.803</v>
      </c>
      <c r="M70" s="697">
        <v>12502.225</v>
      </c>
      <c r="N70" s="697">
        <v>33717.440000000002</v>
      </c>
      <c r="O70" s="697">
        <v>6011.7060000000001</v>
      </c>
      <c r="P70" s="697">
        <v>21632.280999999999</v>
      </c>
      <c r="Q70" s="697">
        <v>10591.870999999999</v>
      </c>
      <c r="R70" s="697">
        <f t="shared" si="1"/>
        <v>225145.31800000003</v>
      </c>
      <c r="S70" s="680"/>
      <c r="T70" s="576"/>
    </row>
    <row r="71" spans="1:20" s="581" customFormat="1" ht="15.95" customHeight="1" x14ac:dyDescent="0.25">
      <c r="A71" s="70">
        <v>4400000</v>
      </c>
      <c r="B71" s="70" t="s">
        <v>960</v>
      </c>
      <c r="C71" s="696">
        <v>1077.154</v>
      </c>
      <c r="D71" s="696">
        <v>5707.9650000000001</v>
      </c>
      <c r="E71" s="696">
        <v>3831.125</v>
      </c>
      <c r="F71" s="696">
        <v>4497.2039999999997</v>
      </c>
      <c r="G71" s="696">
        <v>7826.7579999999998</v>
      </c>
      <c r="H71" s="696">
        <v>8167.723</v>
      </c>
      <c r="I71" s="696">
        <v>16427.293000000001</v>
      </c>
      <c r="J71" s="696">
        <v>7471.1909999999998</v>
      </c>
      <c r="K71" s="696">
        <v>21306.381000000001</v>
      </c>
      <c r="L71" s="696">
        <v>15077.605</v>
      </c>
      <c r="M71" s="696">
        <v>10560.87</v>
      </c>
      <c r="N71" s="696">
        <v>9694.9750000000004</v>
      </c>
      <c r="O71" s="696">
        <v>5243.7950000000001</v>
      </c>
      <c r="P71" s="696">
        <v>17620.455999999998</v>
      </c>
      <c r="Q71" s="696">
        <v>8911.5859999999993</v>
      </c>
      <c r="R71" s="696">
        <f t="shared" si="1"/>
        <v>143422.08100000001</v>
      </c>
      <c r="S71" s="680"/>
      <c r="T71" s="576"/>
    </row>
    <row r="72" spans="1:20" s="581" customFormat="1" ht="15.95" customHeight="1" x14ac:dyDescent="0.25">
      <c r="A72" s="74"/>
      <c r="B72" s="72" t="s">
        <v>747</v>
      </c>
      <c r="C72" s="697">
        <v>-1077.154</v>
      </c>
      <c r="D72" s="697">
        <v>506.11500000000001</v>
      </c>
      <c r="E72" s="697">
        <v>-1524.19</v>
      </c>
      <c r="F72" s="697">
        <v>3582.3119999999999</v>
      </c>
      <c r="G72" s="697">
        <v>3372.8240000000001</v>
      </c>
      <c r="H72" s="697">
        <v>10317.266</v>
      </c>
      <c r="I72" s="697">
        <v>11972.966</v>
      </c>
      <c r="J72" s="697">
        <v>561.47699999999998</v>
      </c>
      <c r="K72" s="697">
        <v>7765.5820000000003</v>
      </c>
      <c r="L72" s="697">
        <v>13822.198</v>
      </c>
      <c r="M72" s="697">
        <v>1941.355</v>
      </c>
      <c r="N72" s="697">
        <v>24022.465</v>
      </c>
      <c r="O72" s="697">
        <v>767.91099999999994</v>
      </c>
      <c r="P72" s="697">
        <v>4011.8249999999998</v>
      </c>
      <c r="Q72" s="697">
        <v>1680.2850000000001</v>
      </c>
      <c r="R72" s="697">
        <f t="shared" si="1"/>
        <v>81723.236999999994</v>
      </c>
      <c r="S72" s="680"/>
      <c r="T72" s="576"/>
    </row>
    <row r="73" spans="1:20" s="581" customFormat="1" ht="15.95" customHeight="1" x14ac:dyDescent="0.25">
      <c r="A73" s="70">
        <v>5500000</v>
      </c>
      <c r="B73" s="70" t="s">
        <v>720</v>
      </c>
      <c r="C73" s="696">
        <v>13.279</v>
      </c>
      <c r="D73" s="696">
        <v>58.317999999999998</v>
      </c>
      <c r="E73" s="696">
        <v>30.795999999999999</v>
      </c>
      <c r="F73" s="696">
        <v>60.966999999999999</v>
      </c>
      <c r="G73" s="696">
        <v>76.394000000000005</v>
      </c>
      <c r="H73" s="696">
        <v>415.65300000000002</v>
      </c>
      <c r="I73" s="696">
        <v>55.817</v>
      </c>
      <c r="J73" s="696">
        <v>22.95</v>
      </c>
      <c r="K73" s="696">
        <v>138.66999999999999</v>
      </c>
      <c r="L73" s="696">
        <v>20.88</v>
      </c>
      <c r="M73" s="696">
        <v>22.419</v>
      </c>
      <c r="N73" s="696">
        <v>342.15199999999999</v>
      </c>
      <c r="O73" s="696">
        <v>455.30500000000001</v>
      </c>
      <c r="P73" s="696">
        <v>62.64</v>
      </c>
      <c r="Q73" s="696">
        <v>15.804</v>
      </c>
      <c r="R73" s="696">
        <f t="shared" si="1"/>
        <v>1792.0440000000003</v>
      </c>
      <c r="S73" s="680"/>
      <c r="T73" s="576"/>
    </row>
    <row r="74" spans="1:20" s="581" customFormat="1" ht="15.95" customHeight="1" x14ac:dyDescent="0.25">
      <c r="A74" s="70">
        <v>4500000</v>
      </c>
      <c r="B74" s="70" t="s">
        <v>850</v>
      </c>
      <c r="C74" s="696">
        <v>0</v>
      </c>
      <c r="D74" s="696">
        <v>59.682000000000002</v>
      </c>
      <c r="E74" s="696">
        <v>0</v>
      </c>
      <c r="F74" s="696">
        <v>155.75299999999999</v>
      </c>
      <c r="G74" s="696">
        <v>7.2720000000000002</v>
      </c>
      <c r="H74" s="696">
        <v>5.1749999999999998</v>
      </c>
      <c r="I74" s="696">
        <v>129.00700000000001</v>
      </c>
      <c r="J74" s="696">
        <v>4.4329999999999998</v>
      </c>
      <c r="K74" s="696">
        <v>8.2420000000000009</v>
      </c>
      <c r="L74" s="696">
        <v>3.0259999999999998</v>
      </c>
      <c r="M74" s="696">
        <v>0</v>
      </c>
      <c r="N74" s="696">
        <v>57.817999999999998</v>
      </c>
      <c r="O74" s="696">
        <v>563.71400000000006</v>
      </c>
      <c r="P74" s="696">
        <v>58.835000000000001</v>
      </c>
      <c r="Q74" s="696">
        <v>26.196000000000002</v>
      </c>
      <c r="R74" s="696">
        <f t="shared" si="1"/>
        <v>1079.153</v>
      </c>
      <c r="S74" s="680"/>
      <c r="T74" s="576"/>
    </row>
    <row r="75" spans="1:20" s="581" customFormat="1" ht="15.95" customHeight="1" x14ac:dyDescent="0.25">
      <c r="A75" s="74"/>
      <c r="B75" s="72" t="s">
        <v>961</v>
      </c>
      <c r="C75" s="697">
        <v>-1063.875</v>
      </c>
      <c r="D75" s="697">
        <v>504.75099999999998</v>
      </c>
      <c r="E75" s="697">
        <v>-1493.394</v>
      </c>
      <c r="F75" s="697">
        <v>3487.5259999999998</v>
      </c>
      <c r="G75" s="697">
        <v>3441.9459999999999</v>
      </c>
      <c r="H75" s="697">
        <v>10727.744000000001</v>
      </c>
      <c r="I75" s="697">
        <v>11899.776</v>
      </c>
      <c r="J75" s="697">
        <v>579.99400000000003</v>
      </c>
      <c r="K75" s="697">
        <v>7896.01</v>
      </c>
      <c r="L75" s="697">
        <v>13840.052</v>
      </c>
      <c r="M75" s="697">
        <v>1963.7739999999999</v>
      </c>
      <c r="N75" s="697">
        <v>24306.798999999999</v>
      </c>
      <c r="O75" s="697">
        <v>659.50199999999995</v>
      </c>
      <c r="P75" s="697">
        <v>4015.63</v>
      </c>
      <c r="Q75" s="697">
        <v>1669.893</v>
      </c>
      <c r="R75" s="697">
        <f t="shared" si="1"/>
        <v>82436.127999999997</v>
      </c>
      <c r="S75" s="680"/>
      <c r="T75" s="576"/>
    </row>
    <row r="76" spans="1:20" s="581" customFormat="1" ht="25.5" x14ac:dyDescent="0.25">
      <c r="A76" s="70">
        <v>5890000</v>
      </c>
      <c r="B76" s="70" t="s">
        <v>848</v>
      </c>
      <c r="C76" s="696">
        <v>1E-3</v>
      </c>
      <c r="D76" s="696">
        <v>3.0000000000000001E-3</v>
      </c>
      <c r="E76" s="696">
        <v>5.4960000000000004</v>
      </c>
      <c r="F76" s="696">
        <v>1E-3</v>
      </c>
      <c r="G76" s="696">
        <v>94.962000000000003</v>
      </c>
      <c r="H76" s="696">
        <v>0</v>
      </c>
      <c r="I76" s="696">
        <v>2.117</v>
      </c>
      <c r="J76" s="696">
        <v>34.799999999999997</v>
      </c>
      <c r="K76" s="696">
        <v>18.038</v>
      </c>
      <c r="L76" s="696">
        <v>268.101</v>
      </c>
      <c r="M76" s="696">
        <v>0.06</v>
      </c>
      <c r="N76" s="696">
        <v>4.2990000000000004</v>
      </c>
      <c r="O76" s="696">
        <v>0</v>
      </c>
      <c r="P76" s="696">
        <v>6.0000000000000001E-3</v>
      </c>
      <c r="Q76" s="696">
        <v>0</v>
      </c>
      <c r="R76" s="696">
        <f t="shared" si="1"/>
        <v>427.88399999999996</v>
      </c>
      <c r="S76" s="680"/>
      <c r="T76" s="576"/>
    </row>
    <row r="77" spans="1:20" s="581" customFormat="1" ht="25.5" x14ac:dyDescent="0.25">
      <c r="A77" s="70">
        <v>4890000</v>
      </c>
      <c r="B77" s="70" t="s">
        <v>851</v>
      </c>
      <c r="C77" s="696">
        <v>0</v>
      </c>
      <c r="D77" s="696">
        <v>7.2910000000000004</v>
      </c>
      <c r="E77" s="696">
        <v>2.746</v>
      </c>
      <c r="F77" s="696">
        <v>0</v>
      </c>
      <c r="G77" s="696">
        <v>0.33300000000000002</v>
      </c>
      <c r="H77" s="696">
        <v>0</v>
      </c>
      <c r="I77" s="696">
        <v>58.116999999999997</v>
      </c>
      <c r="J77" s="696">
        <v>13.2</v>
      </c>
      <c r="K77" s="696">
        <v>1.569</v>
      </c>
      <c r="L77" s="696">
        <v>30.047000000000001</v>
      </c>
      <c r="M77" s="696">
        <v>0.64300000000000002</v>
      </c>
      <c r="N77" s="696">
        <v>1E-3</v>
      </c>
      <c r="O77" s="696">
        <v>0</v>
      </c>
      <c r="P77" s="696">
        <v>1.5029999999999999</v>
      </c>
      <c r="Q77" s="696">
        <v>0</v>
      </c>
      <c r="R77" s="696">
        <f t="shared" si="1"/>
        <v>115.45</v>
      </c>
      <c r="S77" s="680"/>
      <c r="T77" s="576"/>
    </row>
    <row r="78" spans="1:20" s="581" customFormat="1" ht="15.95" customHeight="1" x14ac:dyDescent="0.25">
      <c r="A78" s="74"/>
      <c r="B78" s="72" t="s">
        <v>962</v>
      </c>
      <c r="C78" s="697">
        <v>-1063.874</v>
      </c>
      <c r="D78" s="697">
        <v>497.46300000000002</v>
      </c>
      <c r="E78" s="697">
        <v>-1490.644</v>
      </c>
      <c r="F78" s="697">
        <v>3487.527</v>
      </c>
      <c r="G78" s="697">
        <v>3536.5749999999998</v>
      </c>
      <c r="H78" s="697">
        <v>10727.744000000001</v>
      </c>
      <c r="I78" s="697">
        <v>11843.776</v>
      </c>
      <c r="J78" s="697">
        <v>601.59400000000005</v>
      </c>
      <c r="K78" s="697">
        <v>7912.4790000000003</v>
      </c>
      <c r="L78" s="697">
        <v>14078.106</v>
      </c>
      <c r="M78" s="697">
        <v>1963.191</v>
      </c>
      <c r="N78" s="697">
        <v>24311.097000000002</v>
      </c>
      <c r="O78" s="697">
        <v>659.50199999999995</v>
      </c>
      <c r="P78" s="697">
        <v>4014.1329999999998</v>
      </c>
      <c r="Q78" s="697">
        <v>1669.893</v>
      </c>
      <c r="R78" s="697">
        <f t="shared" si="1"/>
        <v>82748.562000000005</v>
      </c>
      <c r="S78" s="680"/>
      <c r="T78" s="576"/>
    </row>
    <row r="79" spans="1:20" s="581" customFormat="1" ht="15.95" customHeight="1" x14ac:dyDescent="0.25">
      <c r="A79" s="70">
        <v>4600000</v>
      </c>
      <c r="B79" s="70" t="s">
        <v>870</v>
      </c>
      <c r="C79" s="696">
        <v>0</v>
      </c>
      <c r="D79" s="696">
        <v>0</v>
      </c>
      <c r="E79" s="696">
        <v>0</v>
      </c>
      <c r="F79" s="696">
        <v>1739.067</v>
      </c>
      <c r="G79" s="696">
        <v>1621.8219999999999</v>
      </c>
      <c r="H79" s="696">
        <v>5266.0540000000001</v>
      </c>
      <c r="I79" s="696">
        <v>5507.5339999999997</v>
      </c>
      <c r="J79" s="696">
        <v>0</v>
      </c>
      <c r="K79" s="696">
        <v>3001.5810000000001</v>
      </c>
      <c r="L79" s="696">
        <v>5006.2870000000003</v>
      </c>
      <c r="M79" s="696">
        <v>0</v>
      </c>
      <c r="N79" s="696">
        <v>11343.499</v>
      </c>
      <c r="O79" s="696">
        <v>38.357999999999997</v>
      </c>
      <c r="P79" s="696">
        <v>2153.902</v>
      </c>
      <c r="Q79" s="696">
        <v>0</v>
      </c>
      <c r="R79" s="696">
        <f t="shared" si="1"/>
        <v>35678.103999999999</v>
      </c>
      <c r="S79" s="680"/>
      <c r="T79" s="576"/>
    </row>
    <row r="80" spans="1:20" s="581" customFormat="1" ht="15.95" customHeight="1" x14ac:dyDescent="0.25">
      <c r="A80" s="74"/>
      <c r="B80" s="598" t="s">
        <v>1005</v>
      </c>
      <c r="C80" s="697">
        <v>-1063.874</v>
      </c>
      <c r="D80" s="697">
        <v>497.46300000000002</v>
      </c>
      <c r="E80" s="697">
        <v>-1490.644</v>
      </c>
      <c r="F80" s="697">
        <v>1748.46</v>
      </c>
      <c r="G80" s="697">
        <v>1914.7529999999999</v>
      </c>
      <c r="H80" s="697">
        <v>5461.69</v>
      </c>
      <c r="I80" s="697">
        <v>6336.2420000000002</v>
      </c>
      <c r="J80" s="697">
        <v>601.59400000000005</v>
      </c>
      <c r="K80" s="697">
        <v>4910.8980000000001</v>
      </c>
      <c r="L80" s="697">
        <v>9071.8189999999995</v>
      </c>
      <c r="M80" s="697">
        <v>1963.191</v>
      </c>
      <c r="N80" s="697">
        <v>12967.598</v>
      </c>
      <c r="O80" s="697">
        <v>621.14400000000001</v>
      </c>
      <c r="P80" s="697">
        <v>1860.231</v>
      </c>
      <c r="Q80" s="697">
        <v>1669.893</v>
      </c>
      <c r="R80" s="697">
        <f>SUM(C80:Q80)</f>
        <v>47070.457999999999</v>
      </c>
      <c r="S80" s="680"/>
      <c r="T80" s="576"/>
    </row>
    <row r="81" spans="1:18" s="581" customFormat="1" ht="3.75" customHeight="1" x14ac:dyDescent="0.25">
      <c r="A81" s="599"/>
      <c r="B81" s="599"/>
      <c r="C81" s="698"/>
      <c r="D81" s="698"/>
      <c r="E81" s="698"/>
      <c r="F81" s="698"/>
      <c r="G81" s="698"/>
      <c r="H81" s="698"/>
      <c r="I81" s="698"/>
      <c r="J81" s="698"/>
      <c r="K81" s="698"/>
      <c r="L81" s="698"/>
      <c r="M81" s="698"/>
      <c r="N81" s="698"/>
      <c r="O81" s="698"/>
      <c r="P81" s="698"/>
      <c r="Q81" s="698"/>
      <c r="R81" s="698"/>
    </row>
    <row r="82" spans="1:18" s="581" customFormat="1" x14ac:dyDescent="0.25">
      <c r="A82" s="685"/>
      <c r="B82" s="685" t="s">
        <v>1006</v>
      </c>
      <c r="C82" s="685"/>
      <c r="D82" s="699">
        <v>378699.03999999911</v>
      </c>
      <c r="E82" s="699">
        <v>7176484.7699999977</v>
      </c>
      <c r="F82" s="699">
        <v>3268058.3600000013</v>
      </c>
      <c r="G82" s="699">
        <v>5344772.7299999967</v>
      </c>
      <c r="H82" s="699">
        <v>8563143.1899999995</v>
      </c>
      <c r="I82" s="699">
        <v>4368762.9199999981</v>
      </c>
      <c r="J82" s="699">
        <v>19797253.95999999</v>
      </c>
      <c r="K82" s="699">
        <v>3082921.2200000016</v>
      </c>
      <c r="L82" s="699">
        <v>5555981.5699999966</v>
      </c>
      <c r="M82" s="699">
        <v>5496711.0100000016</v>
      </c>
      <c r="N82" s="699"/>
      <c r="O82" s="699"/>
      <c r="P82" s="699"/>
      <c r="Q82" s="699"/>
      <c r="R82" s="685"/>
    </row>
    <row r="83" spans="1:18" s="581" customFormat="1" x14ac:dyDescent="0.25">
      <c r="A83" s="583"/>
      <c r="B83" s="87"/>
      <c r="C83" s="700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4"/>
    </row>
    <row r="84" spans="1:18" x14ac:dyDescent="0.25">
      <c r="A84" s="583"/>
      <c r="C84" s="701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</row>
    <row r="85" spans="1:18" x14ac:dyDescent="0.25"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</row>
  </sheetData>
  <mergeCells count="8">
    <mergeCell ref="A57:R57"/>
    <mergeCell ref="A58:R58"/>
    <mergeCell ref="A1:R1"/>
    <mergeCell ref="A2:R2"/>
    <mergeCell ref="A3:R3"/>
    <mergeCell ref="A4:R4"/>
    <mergeCell ref="A55:R55"/>
    <mergeCell ref="A56:R56"/>
  </mergeCells>
  <conditionalFormatting sqref="A67:B67 B83:C83 A64:B64 A70:B70 A72:B72 A75:B75 A78:B78 A8:B8 A26:B26 A23:B23 R83 B53 A54:R54 A38:B38 A47:B48">
    <cfRule type="cellIs" dxfId="17" priority="9" stopIfTrue="1" operator="equal">
      <formula>0</formula>
    </cfRule>
  </conditionalFormatting>
  <conditionalFormatting sqref="A80">
    <cfRule type="cellIs" dxfId="16" priority="8" stopIfTrue="1" operator="equal">
      <formula>0</formula>
    </cfRule>
  </conditionalFormatting>
  <conditionalFormatting sqref="B80">
    <cfRule type="cellIs" dxfId="15" priority="7" stopIfTrue="1" operator="equal">
      <formula>0</formula>
    </cfRule>
  </conditionalFormatting>
  <conditionalFormatting sqref="N8">
    <cfRule type="cellIs" dxfId="14" priority="4" stopIfTrue="1" operator="equal">
      <formula>0</formula>
    </cfRule>
  </conditionalFormatting>
  <conditionalFormatting sqref="C8:L8">
    <cfRule type="cellIs" dxfId="13" priority="3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O8:Q8">
    <cfRule type="cellIs" dxfId="11" priority="6" stopIfTrue="1" operator="equal">
      <formula>0</formula>
    </cfRule>
  </conditionalFormatting>
  <conditionalFormatting sqref="M8">
    <cfRule type="cellIs" dxfId="10" priority="5" stopIfTrue="1" operator="equal">
      <formula>0</formula>
    </cfRule>
  </conditionalFormatting>
  <conditionalFormatting sqref="R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6"/>
  <sheetViews>
    <sheetView showGridLines="0" workbookViewId="0">
      <selection activeCell="E30" sqref="E30"/>
    </sheetView>
  </sheetViews>
  <sheetFormatPr baseColWidth="10"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702" t="s">
        <v>995</v>
      </c>
      <c r="B1" s="703"/>
    </row>
    <row r="2" spans="1:2" x14ac:dyDescent="0.2">
      <c r="B2" s="704"/>
    </row>
    <row r="3" spans="1:2" ht="15.75" x14ac:dyDescent="0.25">
      <c r="A3" s="705" t="s">
        <v>1172</v>
      </c>
      <c r="B3" s="704"/>
    </row>
    <row r="4" spans="1:2" x14ac:dyDescent="0.2">
      <c r="A4" s="21" t="s">
        <v>38</v>
      </c>
      <c r="B4" s="706" t="s">
        <v>853</v>
      </c>
    </row>
    <row r="5" spans="1:2" x14ac:dyDescent="0.2">
      <c r="A5" s="21" t="s">
        <v>1173</v>
      </c>
      <c r="B5" s="706" t="s">
        <v>860</v>
      </c>
    </row>
    <row r="6" spans="1:2" x14ac:dyDescent="0.2">
      <c r="A6" s="21" t="s">
        <v>1174</v>
      </c>
      <c r="B6" s="706" t="s">
        <v>854</v>
      </c>
    </row>
    <row r="7" spans="1:2" x14ac:dyDescent="0.2">
      <c r="A7" s="21" t="s">
        <v>1175</v>
      </c>
      <c r="B7" s="706" t="s">
        <v>855</v>
      </c>
    </row>
    <row r="8" spans="1:2" x14ac:dyDescent="0.2">
      <c r="A8" s="21" t="s">
        <v>1176</v>
      </c>
      <c r="B8" s="706" t="s">
        <v>857</v>
      </c>
    </row>
    <row r="9" spans="1:2" x14ac:dyDescent="0.2">
      <c r="A9" s="21" t="s">
        <v>1177</v>
      </c>
      <c r="B9" s="706" t="s">
        <v>859</v>
      </c>
    </row>
    <row r="10" spans="1:2" x14ac:dyDescent="0.2">
      <c r="A10" s="21" t="s">
        <v>1178</v>
      </c>
      <c r="B10" s="706" t="s">
        <v>861</v>
      </c>
    </row>
    <row r="11" spans="1:2" x14ac:dyDescent="0.2">
      <c r="A11" s="21" t="s">
        <v>1179</v>
      </c>
      <c r="B11" s="706" t="s">
        <v>863</v>
      </c>
    </row>
    <row r="12" spans="1:2" x14ac:dyDescent="0.2">
      <c r="A12" s="21" t="s">
        <v>1180</v>
      </c>
      <c r="B12" s="706" t="s">
        <v>862</v>
      </c>
    </row>
    <row r="13" spans="1:2" x14ac:dyDescent="0.2">
      <c r="A13" s="21" t="s">
        <v>1181</v>
      </c>
      <c r="B13" s="706" t="s">
        <v>864</v>
      </c>
    </row>
    <row r="14" spans="1:2" x14ac:dyDescent="0.2">
      <c r="A14" s="21" t="s">
        <v>89</v>
      </c>
      <c r="B14" s="706" t="s">
        <v>856</v>
      </c>
    </row>
    <row r="15" spans="1:2" x14ac:dyDescent="0.2">
      <c r="A15" s="707" t="s">
        <v>1182</v>
      </c>
      <c r="B15" s="706" t="s">
        <v>858</v>
      </c>
    </row>
    <row r="16" spans="1:2" x14ac:dyDescent="0.2">
      <c r="A16" s="21"/>
      <c r="B16" s="706"/>
    </row>
    <row r="17" spans="1:14" ht="15.75" x14ac:dyDescent="0.25">
      <c r="A17" s="708" t="s">
        <v>1183</v>
      </c>
      <c r="B17" s="706"/>
      <c r="H17" s="704"/>
    </row>
    <row r="18" spans="1:14" x14ac:dyDescent="0.2">
      <c r="A18" s="21" t="s">
        <v>1184</v>
      </c>
      <c r="B18" s="706" t="s">
        <v>964</v>
      </c>
      <c r="H18" s="704"/>
    </row>
    <row r="19" spans="1:14" x14ac:dyDescent="0.2">
      <c r="A19" s="21"/>
      <c r="B19" s="706"/>
      <c r="H19" s="704"/>
    </row>
    <row r="20" spans="1:14" ht="15.75" x14ac:dyDescent="0.25">
      <c r="A20" s="708" t="s">
        <v>1185</v>
      </c>
      <c r="B20" s="706"/>
      <c r="H20" s="704"/>
    </row>
    <row r="21" spans="1:14" x14ac:dyDescent="0.2">
      <c r="A21" s="21" t="s">
        <v>880</v>
      </c>
      <c r="B21" s="706" t="s">
        <v>940</v>
      </c>
      <c r="H21" s="706"/>
      <c r="I21" s="707"/>
    </row>
    <row r="22" spans="1:14" x14ac:dyDescent="0.2">
      <c r="A22" s="21" t="s">
        <v>881</v>
      </c>
      <c r="B22" s="706" t="s">
        <v>947</v>
      </c>
      <c r="H22" s="704"/>
    </row>
    <row r="23" spans="1:14" x14ac:dyDescent="0.2">
      <c r="A23" s="21" t="s">
        <v>901</v>
      </c>
      <c r="B23" s="706" t="s">
        <v>943</v>
      </c>
      <c r="H23" s="704"/>
    </row>
    <row r="24" spans="1:14" x14ac:dyDescent="0.2">
      <c r="A24" s="21" t="s">
        <v>882</v>
      </c>
      <c r="B24" s="706" t="s">
        <v>941</v>
      </c>
      <c r="H24" s="704"/>
    </row>
    <row r="25" spans="1:14" x14ac:dyDescent="0.2">
      <c r="A25" s="21" t="s">
        <v>883</v>
      </c>
      <c r="B25" s="706" t="s">
        <v>944</v>
      </c>
      <c r="H25" s="704"/>
    </row>
    <row r="26" spans="1:14" x14ac:dyDescent="0.2">
      <c r="A26" s="21" t="s">
        <v>1186</v>
      </c>
      <c r="B26" s="706" t="s">
        <v>949</v>
      </c>
      <c r="H26" s="704"/>
      <c r="N26" s="709"/>
    </row>
    <row r="27" spans="1:14" x14ac:dyDescent="0.2">
      <c r="A27" s="21" t="s">
        <v>1187</v>
      </c>
      <c r="B27" s="706" t="s">
        <v>945</v>
      </c>
      <c r="H27" s="704"/>
      <c r="N27" s="709"/>
    </row>
    <row r="28" spans="1:14" x14ac:dyDescent="0.2">
      <c r="A28" s="21" t="s">
        <v>887</v>
      </c>
      <c r="B28" s="706" t="s">
        <v>950</v>
      </c>
      <c r="H28" s="704"/>
      <c r="N28" s="709"/>
    </row>
    <row r="29" spans="1:14" x14ac:dyDescent="0.2">
      <c r="A29" s="21" t="s">
        <v>1188</v>
      </c>
      <c r="B29" s="706" t="s">
        <v>948</v>
      </c>
      <c r="H29" s="704"/>
      <c r="N29" s="709"/>
    </row>
    <row r="30" spans="1:14" x14ac:dyDescent="0.2">
      <c r="A30" s="710" t="s">
        <v>903</v>
      </c>
      <c r="B30" s="706" t="s">
        <v>946</v>
      </c>
      <c r="H30" s="704"/>
      <c r="N30" s="709"/>
    </row>
    <row r="31" spans="1:14" x14ac:dyDescent="0.2">
      <c r="A31" s="707" t="s">
        <v>900</v>
      </c>
      <c r="B31" s="706" t="s">
        <v>939</v>
      </c>
      <c r="H31" s="704"/>
      <c r="N31" s="709"/>
    </row>
    <row r="32" spans="1:14" x14ac:dyDescent="0.2">
      <c r="A32" s="707" t="s">
        <v>902</v>
      </c>
      <c r="B32" s="706" t="s">
        <v>942</v>
      </c>
      <c r="H32" s="704"/>
      <c r="N32" s="709"/>
    </row>
    <row r="33" spans="1:14" x14ac:dyDescent="0.2">
      <c r="A33" s="707" t="s">
        <v>1189</v>
      </c>
      <c r="B33" s="706" t="s">
        <v>938</v>
      </c>
      <c r="H33" s="704"/>
      <c r="N33" s="709"/>
    </row>
    <row r="34" spans="1:14" x14ac:dyDescent="0.2">
      <c r="A34" s="707" t="s">
        <v>884</v>
      </c>
      <c r="B34" s="706" t="s">
        <v>912</v>
      </c>
      <c r="H34" s="704"/>
      <c r="N34" s="709"/>
    </row>
    <row r="35" spans="1:14" x14ac:dyDescent="0.2">
      <c r="A35" s="707" t="s">
        <v>1190</v>
      </c>
      <c r="B35" s="711" t="s">
        <v>937</v>
      </c>
      <c r="H35" s="704"/>
      <c r="N35" s="709"/>
    </row>
    <row r="36" spans="1:14" x14ac:dyDescent="0.2">
      <c r="A36" s="21"/>
      <c r="B36" s="706"/>
      <c r="H36" s="704"/>
      <c r="N36" s="709"/>
    </row>
    <row r="37" spans="1:14" ht="15.75" x14ac:dyDescent="0.25">
      <c r="A37" s="708" t="s">
        <v>1191</v>
      </c>
      <c r="B37" s="706"/>
      <c r="H37" s="706"/>
      <c r="N37" s="709"/>
    </row>
    <row r="38" spans="1:14" x14ac:dyDescent="0.2">
      <c r="A38" s="21" t="s">
        <v>1192</v>
      </c>
      <c r="B38" s="706" t="s">
        <v>1193</v>
      </c>
      <c r="H38" s="711"/>
      <c r="N38" s="709"/>
    </row>
    <row r="39" spans="1:14" x14ac:dyDescent="0.2">
      <c r="A39" s="21" t="s">
        <v>1194</v>
      </c>
      <c r="B39" s="706" t="s">
        <v>1195</v>
      </c>
      <c r="H39" s="704"/>
      <c r="N39" s="709"/>
    </row>
    <row r="40" spans="1:14" x14ac:dyDescent="0.2">
      <c r="A40" s="21" t="s">
        <v>1196</v>
      </c>
      <c r="B40" s="706" t="s">
        <v>1197</v>
      </c>
      <c r="H40" s="704"/>
      <c r="N40" s="709"/>
    </row>
    <row r="41" spans="1:14" x14ac:dyDescent="0.2">
      <c r="A41" s="21"/>
      <c r="B41" s="706"/>
      <c r="H41" s="704"/>
      <c r="N41" s="709"/>
    </row>
    <row r="42" spans="1:14" ht="15.75" x14ac:dyDescent="0.25">
      <c r="A42" s="708" t="s">
        <v>1198</v>
      </c>
      <c r="B42" s="706"/>
      <c r="H42" s="704"/>
      <c r="N42" s="709"/>
    </row>
    <row r="43" spans="1:14" x14ac:dyDescent="0.2">
      <c r="A43" s="21" t="s">
        <v>1199</v>
      </c>
      <c r="B43" s="706" t="s">
        <v>963</v>
      </c>
      <c r="H43" s="704"/>
      <c r="N43" s="709"/>
    </row>
    <row r="44" spans="1:14" x14ac:dyDescent="0.2">
      <c r="A44" s="21"/>
      <c r="B44" s="706"/>
      <c r="H44" s="704"/>
      <c r="N44" s="709"/>
    </row>
    <row r="45" spans="1:14" ht="15.75" x14ac:dyDescent="0.25">
      <c r="A45" s="708" t="s">
        <v>1200</v>
      </c>
      <c r="B45" s="706"/>
      <c r="H45" s="704"/>
      <c r="N45" s="709"/>
    </row>
    <row r="46" spans="1:14" x14ac:dyDescent="0.2">
      <c r="B46" s="704"/>
      <c r="H46" s="704"/>
      <c r="N46" s="709"/>
    </row>
    <row r="47" spans="1:14" x14ac:dyDescent="0.2">
      <c r="A47" s="1" t="s">
        <v>618</v>
      </c>
      <c r="B47" s="704" t="s">
        <v>1201</v>
      </c>
      <c r="H47" s="704"/>
      <c r="N47" s="709"/>
    </row>
    <row r="48" spans="1:14" x14ac:dyDescent="0.2">
      <c r="A48" s="1" t="s">
        <v>1202</v>
      </c>
      <c r="B48" s="704" t="s">
        <v>1203</v>
      </c>
      <c r="H48" s="704"/>
      <c r="N48" s="709"/>
    </row>
    <row r="49" spans="1:14" x14ac:dyDescent="0.2">
      <c r="A49" s="1" t="s">
        <v>1204</v>
      </c>
      <c r="B49" s="704" t="s">
        <v>1205</v>
      </c>
      <c r="H49" s="704"/>
      <c r="N49" s="709"/>
    </row>
    <row r="50" spans="1:14" x14ac:dyDescent="0.2">
      <c r="A50" s="1" t="s">
        <v>1206</v>
      </c>
      <c r="B50" s="704" t="s">
        <v>764</v>
      </c>
      <c r="H50" s="704"/>
      <c r="N50" s="709"/>
    </row>
    <row r="51" spans="1:14" x14ac:dyDescent="0.2">
      <c r="A51" s="707" t="s">
        <v>46</v>
      </c>
      <c r="B51" s="706" t="s">
        <v>792</v>
      </c>
      <c r="E51" s="707"/>
      <c r="H51" s="704"/>
      <c r="N51" s="709"/>
    </row>
    <row r="52" spans="1:14" x14ac:dyDescent="0.2">
      <c r="A52" s="1" t="s">
        <v>7</v>
      </c>
      <c r="B52" s="704" t="s">
        <v>785</v>
      </c>
      <c r="H52" s="704"/>
      <c r="N52" s="709"/>
    </row>
    <row r="53" spans="1:14" x14ac:dyDescent="0.2">
      <c r="A53" s="1" t="s">
        <v>1207</v>
      </c>
      <c r="B53" s="704" t="s">
        <v>790</v>
      </c>
      <c r="H53" s="704"/>
      <c r="N53" s="709"/>
    </row>
    <row r="54" spans="1:14" x14ac:dyDescent="0.2">
      <c r="A54" s="1" t="s">
        <v>9</v>
      </c>
      <c r="B54" s="704" t="s">
        <v>772</v>
      </c>
      <c r="H54" s="704"/>
      <c r="N54" s="709"/>
    </row>
    <row r="55" spans="1:14" x14ac:dyDescent="0.2">
      <c r="A55" s="1" t="s">
        <v>12</v>
      </c>
      <c r="B55" s="704" t="s">
        <v>773</v>
      </c>
      <c r="H55" s="704"/>
      <c r="N55" s="709"/>
    </row>
    <row r="56" spans="1:14" x14ac:dyDescent="0.2">
      <c r="A56" s="1" t="s">
        <v>13</v>
      </c>
      <c r="B56" s="704" t="s">
        <v>774</v>
      </c>
      <c r="H56" s="704"/>
      <c r="N56" s="709"/>
    </row>
    <row r="57" spans="1:14" x14ac:dyDescent="0.2">
      <c r="A57" s="1" t="s">
        <v>14</v>
      </c>
      <c r="B57" s="704" t="s">
        <v>784</v>
      </c>
      <c r="H57" s="704"/>
      <c r="N57" s="709"/>
    </row>
    <row r="58" spans="1:14" x14ac:dyDescent="0.2">
      <c r="A58" s="1" t="s">
        <v>15</v>
      </c>
      <c r="B58" s="704" t="s">
        <v>778</v>
      </c>
      <c r="H58" s="704"/>
      <c r="N58" s="709"/>
    </row>
    <row r="59" spans="1:14" x14ac:dyDescent="0.2">
      <c r="A59" s="1" t="s">
        <v>19</v>
      </c>
      <c r="B59" s="704" t="s">
        <v>775</v>
      </c>
      <c r="H59" s="704"/>
    </row>
    <row r="60" spans="1:14" x14ac:dyDescent="0.2">
      <c r="A60" s="1" t="s">
        <v>20</v>
      </c>
      <c r="B60" s="704" t="s">
        <v>776</v>
      </c>
      <c r="H60" s="704"/>
    </row>
    <row r="61" spans="1:14" x14ac:dyDescent="0.2">
      <c r="A61" s="1" t="s">
        <v>10</v>
      </c>
      <c r="B61" s="704" t="s">
        <v>789</v>
      </c>
      <c r="H61" s="704"/>
    </row>
    <row r="62" spans="1:14" x14ac:dyDescent="0.2">
      <c r="A62" s="1" t="s">
        <v>11</v>
      </c>
      <c r="B62" s="704" t="s">
        <v>788</v>
      </c>
      <c r="H62" s="704"/>
    </row>
    <row r="63" spans="1:14" x14ac:dyDescent="0.2">
      <c r="A63" s="1" t="s">
        <v>16</v>
      </c>
      <c r="B63" s="704" t="s">
        <v>806</v>
      </c>
      <c r="H63" s="704"/>
    </row>
    <row r="64" spans="1:14" x14ac:dyDescent="0.2">
      <c r="A64" s="1" t="s">
        <v>192</v>
      </c>
      <c r="B64" s="704" t="s">
        <v>1208</v>
      </c>
      <c r="H64" s="704"/>
    </row>
    <row r="65" spans="1:8" x14ac:dyDescent="0.2">
      <c r="A65" s="1" t="s">
        <v>1209</v>
      </c>
      <c r="B65" s="704" t="s">
        <v>917</v>
      </c>
      <c r="H65" s="704"/>
    </row>
    <row r="66" spans="1:8" x14ac:dyDescent="0.2">
      <c r="A66" s="1" t="s">
        <v>1210</v>
      </c>
      <c r="B66" s="704" t="s">
        <v>777</v>
      </c>
      <c r="H66" s="704"/>
    </row>
    <row r="67" spans="1:8" x14ac:dyDescent="0.2">
      <c r="A67" s="1" t="s">
        <v>1211</v>
      </c>
      <c r="B67" s="706" t="s">
        <v>787</v>
      </c>
      <c r="E67" s="21"/>
      <c r="H67" s="704"/>
    </row>
    <row r="68" spans="1:8" x14ac:dyDescent="0.2">
      <c r="A68" s="1" t="s">
        <v>1212</v>
      </c>
      <c r="B68" s="711" t="s">
        <v>1213</v>
      </c>
      <c r="H68" s="704"/>
    </row>
    <row r="69" spans="1:8" x14ac:dyDescent="0.2">
      <c r="A69" s="1" t="s">
        <v>222</v>
      </c>
      <c r="B69" s="704" t="s">
        <v>802</v>
      </c>
      <c r="H69" s="704"/>
    </row>
    <row r="70" spans="1:8" x14ac:dyDescent="0.2">
      <c r="A70" s="1" t="s">
        <v>1214</v>
      </c>
      <c r="B70" s="704" t="s">
        <v>1215</v>
      </c>
      <c r="H70" s="704"/>
    </row>
    <row r="71" spans="1:8" x14ac:dyDescent="0.2">
      <c r="A71" s="1" t="s">
        <v>243</v>
      </c>
      <c r="B71" s="704" t="s">
        <v>779</v>
      </c>
      <c r="H71" s="704"/>
    </row>
    <row r="72" spans="1:8" x14ac:dyDescent="0.2">
      <c r="A72" s="1" t="s">
        <v>1216</v>
      </c>
      <c r="B72" s="704" t="s">
        <v>804</v>
      </c>
      <c r="H72" s="704"/>
    </row>
    <row r="73" spans="1:8" x14ac:dyDescent="0.2">
      <c r="A73" s="1" t="s">
        <v>1217</v>
      </c>
      <c r="B73" s="704" t="s">
        <v>665</v>
      </c>
      <c r="H73" s="704"/>
    </row>
    <row r="74" spans="1:8" x14ac:dyDescent="0.2">
      <c r="A74" s="1" t="s">
        <v>1218</v>
      </c>
      <c r="B74" s="704" t="s">
        <v>666</v>
      </c>
      <c r="H74" s="704"/>
    </row>
    <row r="75" spans="1:8" x14ac:dyDescent="0.2">
      <c r="A75" s="1" t="s">
        <v>276</v>
      </c>
      <c r="B75" s="704" t="s">
        <v>701</v>
      </c>
      <c r="H75" s="704"/>
    </row>
    <row r="76" spans="1:8" x14ac:dyDescent="0.2">
      <c r="A76" s="1" t="s">
        <v>1219</v>
      </c>
      <c r="B76" s="704" t="s">
        <v>1220</v>
      </c>
      <c r="H76" s="704"/>
    </row>
    <row r="77" spans="1:8" x14ac:dyDescent="0.2">
      <c r="A77" s="1" t="s">
        <v>1221</v>
      </c>
      <c r="B77" s="704" t="s">
        <v>654</v>
      </c>
      <c r="H77" s="704"/>
    </row>
    <row r="78" spans="1:8" x14ac:dyDescent="0.2">
      <c r="A78" s="1" t="s">
        <v>1222</v>
      </c>
      <c r="B78" s="704" t="s">
        <v>1223</v>
      </c>
      <c r="H78" s="704"/>
    </row>
    <row r="79" spans="1:8" x14ac:dyDescent="0.2">
      <c r="A79" s="1" t="s">
        <v>1224</v>
      </c>
      <c r="B79" s="704" t="s">
        <v>667</v>
      </c>
      <c r="H79" s="704"/>
    </row>
    <row r="80" spans="1:8" x14ac:dyDescent="0.2">
      <c r="A80" s="1" t="s">
        <v>1225</v>
      </c>
      <c r="B80" s="704" t="s">
        <v>786</v>
      </c>
      <c r="H80" s="704"/>
    </row>
    <row r="81" spans="1:8" x14ac:dyDescent="0.2">
      <c r="A81" s="1" t="s">
        <v>619</v>
      </c>
      <c r="B81" s="704" t="s">
        <v>1226</v>
      </c>
      <c r="H81" s="704"/>
    </row>
    <row r="82" spans="1:8" x14ac:dyDescent="0.2">
      <c r="A82" s="1" t="s">
        <v>1227</v>
      </c>
      <c r="B82" s="704" t="s">
        <v>1228</v>
      </c>
      <c r="H82" s="704"/>
    </row>
    <row r="83" spans="1:8" x14ac:dyDescent="0.2">
      <c r="A83" s="1" t="s">
        <v>1229</v>
      </c>
      <c r="B83" s="704" t="s">
        <v>1230</v>
      </c>
      <c r="H83" s="704"/>
    </row>
    <row r="84" spans="1:8" x14ac:dyDescent="0.2">
      <c r="A84" s="1" t="s">
        <v>1231</v>
      </c>
      <c r="B84" s="704" t="s">
        <v>658</v>
      </c>
      <c r="H84" s="704"/>
    </row>
    <row r="85" spans="1:8" x14ac:dyDescent="0.2">
      <c r="A85" s="1" t="s">
        <v>1232</v>
      </c>
      <c r="B85" s="704" t="s">
        <v>669</v>
      </c>
      <c r="H85" s="704"/>
    </row>
    <row r="86" spans="1:8" x14ac:dyDescent="0.2">
      <c r="A86" s="1" t="s">
        <v>1233</v>
      </c>
      <c r="B86" s="704" t="s">
        <v>708</v>
      </c>
      <c r="H86" s="704"/>
    </row>
    <row r="87" spans="1:8" x14ac:dyDescent="0.2">
      <c r="A87" s="1" t="s">
        <v>1234</v>
      </c>
      <c r="B87" s="704" t="s">
        <v>657</v>
      </c>
      <c r="H87" s="704"/>
    </row>
    <row r="88" spans="1:8" x14ac:dyDescent="0.2">
      <c r="A88" s="1" t="s">
        <v>1235</v>
      </c>
      <c r="B88" s="704" t="s">
        <v>656</v>
      </c>
      <c r="H88" s="704"/>
    </row>
    <row r="89" spans="1:8" x14ac:dyDescent="0.2">
      <c r="A89" s="1" t="s">
        <v>1236</v>
      </c>
      <c r="B89" s="704" t="s">
        <v>659</v>
      </c>
      <c r="H89" s="704"/>
    </row>
    <row r="90" spans="1:8" x14ac:dyDescent="0.2">
      <c r="A90" s="1" t="s">
        <v>1237</v>
      </c>
      <c r="B90" s="704" t="s">
        <v>655</v>
      </c>
      <c r="H90" s="704"/>
    </row>
    <row r="91" spans="1:8" x14ac:dyDescent="0.2">
      <c r="A91" s="1" t="s">
        <v>1238</v>
      </c>
      <c r="B91" s="704" t="s">
        <v>660</v>
      </c>
      <c r="H91" s="704"/>
    </row>
    <row r="92" spans="1:8" x14ac:dyDescent="0.2">
      <c r="A92" s="1" t="s">
        <v>1239</v>
      </c>
      <c r="B92" s="704" t="s">
        <v>663</v>
      </c>
      <c r="H92" s="704"/>
    </row>
    <row r="93" spans="1:8" x14ac:dyDescent="0.2">
      <c r="A93" s="1" t="s">
        <v>1240</v>
      </c>
      <c r="B93" s="704" t="s">
        <v>693</v>
      </c>
      <c r="H93" s="704"/>
    </row>
    <row r="94" spans="1:8" x14ac:dyDescent="0.2">
      <c r="A94" s="1" t="s">
        <v>1241</v>
      </c>
      <c r="B94" s="704" t="s">
        <v>692</v>
      </c>
      <c r="H94" s="704"/>
    </row>
    <row r="95" spans="1:8" x14ac:dyDescent="0.2">
      <c r="A95" s="1" t="s">
        <v>354</v>
      </c>
      <c r="B95" s="704" t="s">
        <v>689</v>
      </c>
      <c r="H95" s="712"/>
    </row>
    <row r="96" spans="1:8" x14ac:dyDescent="0.2">
      <c r="A96" s="1" t="s">
        <v>1242</v>
      </c>
      <c r="B96" s="704" t="s">
        <v>670</v>
      </c>
      <c r="H96" s="704"/>
    </row>
    <row r="97" spans="1:9" x14ac:dyDescent="0.2">
      <c r="A97" s="1" t="s">
        <v>1243</v>
      </c>
      <c r="B97" s="704" t="s">
        <v>691</v>
      </c>
      <c r="H97" s="704"/>
    </row>
    <row r="98" spans="1:9" x14ac:dyDescent="0.2">
      <c r="A98" s="1" t="s">
        <v>374</v>
      </c>
      <c r="B98" s="704" t="s">
        <v>915</v>
      </c>
      <c r="H98" s="704"/>
    </row>
    <row r="99" spans="1:9" x14ac:dyDescent="0.2">
      <c r="A99" s="1" t="s">
        <v>2391</v>
      </c>
      <c r="B99" s="704" t="s">
        <v>2156</v>
      </c>
      <c r="H99" s="704"/>
    </row>
    <row r="100" spans="1:9" x14ac:dyDescent="0.2">
      <c r="A100" s="1" t="s">
        <v>378</v>
      </c>
      <c r="B100" s="704" t="s">
        <v>661</v>
      </c>
      <c r="H100" s="704"/>
    </row>
    <row r="101" spans="1:9" x14ac:dyDescent="0.2">
      <c r="A101" s="1" t="s">
        <v>391</v>
      </c>
      <c r="B101" s="704" t="s">
        <v>916</v>
      </c>
      <c r="H101" s="704"/>
    </row>
    <row r="102" spans="1:9" x14ac:dyDescent="0.2">
      <c r="A102" s="1" t="s">
        <v>1244</v>
      </c>
      <c r="B102" s="704" t="s">
        <v>1245</v>
      </c>
      <c r="H102" s="704"/>
    </row>
    <row r="103" spans="1:9" x14ac:dyDescent="0.2">
      <c r="A103" s="1" t="s">
        <v>394</v>
      </c>
      <c r="B103" s="704" t="s">
        <v>803</v>
      </c>
      <c r="H103" s="704"/>
    </row>
    <row r="104" spans="1:9" x14ac:dyDescent="0.2">
      <c r="A104" s="1" t="s">
        <v>1246</v>
      </c>
      <c r="B104" s="704" t="s">
        <v>672</v>
      </c>
      <c r="H104" s="704"/>
    </row>
    <row r="105" spans="1:9" x14ac:dyDescent="0.2">
      <c r="A105" s="1" t="s">
        <v>1247</v>
      </c>
      <c r="B105" s="704" t="s">
        <v>1248</v>
      </c>
      <c r="H105" s="704"/>
    </row>
    <row r="106" spans="1:9" x14ac:dyDescent="0.2">
      <c r="A106" s="1" t="s">
        <v>626</v>
      </c>
      <c r="B106" s="704" t="s">
        <v>671</v>
      </c>
      <c r="H106" s="704"/>
    </row>
    <row r="107" spans="1:9" x14ac:dyDescent="0.2">
      <c r="A107" s="1" t="s">
        <v>417</v>
      </c>
      <c r="B107" s="704" t="s">
        <v>673</v>
      </c>
      <c r="H107" s="704"/>
    </row>
    <row r="108" spans="1:9" x14ac:dyDescent="0.2">
      <c r="A108" s="1" t="s">
        <v>423</v>
      </c>
      <c r="B108" s="704" t="s">
        <v>1249</v>
      </c>
      <c r="H108" s="704"/>
    </row>
    <row r="109" spans="1:9" x14ac:dyDescent="0.2">
      <c r="A109" s="1" t="s">
        <v>1250</v>
      </c>
      <c r="B109" s="704" t="s">
        <v>664</v>
      </c>
      <c r="H109" s="704"/>
    </row>
    <row r="110" spans="1:9" x14ac:dyDescent="0.2">
      <c r="A110" s="1" t="s">
        <v>1251</v>
      </c>
      <c r="B110" s="704" t="s">
        <v>706</v>
      </c>
      <c r="H110" s="704"/>
    </row>
    <row r="111" spans="1:9" x14ac:dyDescent="0.2">
      <c r="A111" s="1" t="s">
        <v>1252</v>
      </c>
      <c r="B111" s="704" t="s">
        <v>1253</v>
      </c>
      <c r="H111" s="711"/>
      <c r="I111" s="713"/>
    </row>
    <row r="112" spans="1:9" x14ac:dyDescent="0.2">
      <c r="A112" s="1" t="s">
        <v>625</v>
      </c>
      <c r="B112" s="704" t="s">
        <v>1254</v>
      </c>
      <c r="H112" s="704"/>
      <c r="I112" s="713"/>
    </row>
    <row r="113" spans="1:9" x14ac:dyDescent="0.2">
      <c r="A113" s="1" t="s">
        <v>1255</v>
      </c>
      <c r="B113" s="704" t="s">
        <v>675</v>
      </c>
      <c r="H113" s="704"/>
    </row>
    <row r="114" spans="1:9" x14ac:dyDescent="0.2">
      <c r="A114" s="1" t="s">
        <v>620</v>
      </c>
      <c r="B114" s="704" t="s">
        <v>1256</v>
      </c>
      <c r="H114" s="706"/>
    </row>
    <row r="115" spans="1:9" x14ac:dyDescent="0.2">
      <c r="A115" s="1" t="s">
        <v>621</v>
      </c>
      <c r="B115" s="704" t="s">
        <v>1257</v>
      </c>
      <c r="H115" s="706"/>
    </row>
    <row r="116" spans="1:9" x14ac:dyDescent="0.2">
      <c r="A116" s="1" t="s">
        <v>1258</v>
      </c>
      <c r="B116" s="704" t="s">
        <v>711</v>
      </c>
      <c r="H116" s="706"/>
    </row>
    <row r="117" spans="1:9" x14ac:dyDescent="0.2">
      <c r="A117" s="1" t="s">
        <v>622</v>
      </c>
      <c r="B117" s="704" t="s">
        <v>1259</v>
      </c>
      <c r="H117" s="706"/>
    </row>
    <row r="118" spans="1:9" x14ac:dyDescent="0.2">
      <c r="A118" s="1" t="s">
        <v>463</v>
      </c>
      <c r="B118" s="704" t="s">
        <v>712</v>
      </c>
      <c r="H118" s="706"/>
    </row>
    <row r="119" spans="1:9" x14ac:dyDescent="0.2">
      <c r="A119" s="1" t="s">
        <v>1260</v>
      </c>
      <c r="B119" s="704" t="s">
        <v>676</v>
      </c>
      <c r="H119" s="711"/>
      <c r="I119" s="713"/>
    </row>
    <row r="120" spans="1:9" x14ac:dyDescent="0.2">
      <c r="A120" s="1" t="s">
        <v>1261</v>
      </c>
      <c r="B120" s="704" t="s">
        <v>1262</v>
      </c>
      <c r="H120" s="711"/>
    </row>
    <row r="121" spans="1:9" x14ac:dyDescent="0.2">
      <c r="A121" s="1" t="s">
        <v>1263</v>
      </c>
      <c r="B121" s="704" t="s">
        <v>677</v>
      </c>
      <c r="H121" s="711"/>
    </row>
    <row r="122" spans="1:9" x14ac:dyDescent="0.2">
      <c r="A122" s="1" t="s">
        <v>1264</v>
      </c>
      <c r="B122" s="704" t="s">
        <v>678</v>
      </c>
      <c r="H122" s="711"/>
    </row>
    <row r="123" spans="1:9" x14ac:dyDescent="0.2">
      <c r="A123" s="1" t="s">
        <v>1265</v>
      </c>
      <c r="B123" s="704" t="s">
        <v>1266</v>
      </c>
      <c r="H123" s="711"/>
    </row>
    <row r="124" spans="1:9" x14ac:dyDescent="0.2">
      <c r="A124" s="1" t="s">
        <v>623</v>
      </c>
      <c r="B124" s="704" t="s">
        <v>1267</v>
      </c>
      <c r="H124" s="711"/>
    </row>
    <row r="125" spans="1:9" x14ac:dyDescent="0.2">
      <c r="A125" s="1" t="s">
        <v>1268</v>
      </c>
      <c r="B125" s="704" t="s">
        <v>914</v>
      </c>
      <c r="H125" s="711"/>
    </row>
    <row r="126" spans="1:9" x14ac:dyDescent="0.2">
      <c r="A126" s="1" t="s">
        <v>624</v>
      </c>
      <c r="B126" s="712" t="s">
        <v>1269</v>
      </c>
      <c r="H126" s="711"/>
    </row>
    <row r="127" spans="1:9" x14ac:dyDescent="0.2">
      <c r="A127" s="1" t="s">
        <v>1270</v>
      </c>
      <c r="B127" s="704" t="s">
        <v>682</v>
      </c>
      <c r="H127" s="711"/>
    </row>
    <row r="128" spans="1:9" x14ac:dyDescent="0.2">
      <c r="A128" s="1" t="s">
        <v>1271</v>
      </c>
      <c r="B128" s="704" t="s">
        <v>680</v>
      </c>
      <c r="D128" s="3"/>
      <c r="H128" s="706"/>
      <c r="I128" s="21"/>
    </row>
    <row r="129" spans="1:9" x14ac:dyDescent="0.2">
      <c r="A129" s="1" t="s">
        <v>1272</v>
      </c>
      <c r="B129" s="704" t="s">
        <v>1273</v>
      </c>
      <c r="D129" s="3"/>
      <c r="H129" s="706"/>
      <c r="I129" s="707"/>
    </row>
    <row r="130" spans="1:9" x14ac:dyDescent="0.2">
      <c r="A130" s="1" t="s">
        <v>1274</v>
      </c>
      <c r="B130" s="704" t="s">
        <v>687</v>
      </c>
      <c r="D130" s="3"/>
      <c r="H130" s="706"/>
      <c r="I130" s="21"/>
    </row>
    <row r="131" spans="1:9" x14ac:dyDescent="0.2">
      <c r="A131" s="1" t="s">
        <v>1275</v>
      </c>
      <c r="B131" s="704" t="s">
        <v>694</v>
      </c>
      <c r="D131" s="3"/>
      <c r="H131" s="706"/>
      <c r="I131" s="707"/>
    </row>
    <row r="132" spans="1:9" x14ac:dyDescent="0.2">
      <c r="A132" s="1" t="s">
        <v>602</v>
      </c>
      <c r="B132" s="704" t="s">
        <v>704</v>
      </c>
      <c r="D132" s="3"/>
      <c r="H132" s="706"/>
      <c r="I132" s="707"/>
    </row>
    <row r="133" spans="1:9" x14ac:dyDescent="0.2">
      <c r="A133" s="1" t="s">
        <v>311</v>
      </c>
      <c r="B133" s="704" t="s">
        <v>662</v>
      </c>
      <c r="D133" s="3"/>
      <c r="H133" s="706"/>
    </row>
    <row r="134" spans="1:9" x14ac:dyDescent="0.2">
      <c r="A134" s="1" t="s">
        <v>1276</v>
      </c>
      <c r="B134" s="704" t="s">
        <v>688</v>
      </c>
      <c r="D134" s="3"/>
      <c r="H134" s="706"/>
    </row>
    <row r="135" spans="1:9" x14ac:dyDescent="0.2">
      <c r="A135" s="1" t="s">
        <v>1277</v>
      </c>
      <c r="B135" s="704" t="s">
        <v>690</v>
      </c>
      <c r="D135" s="3"/>
      <c r="H135" s="706"/>
    </row>
    <row r="136" spans="1:9" x14ac:dyDescent="0.2">
      <c r="A136" s="1" t="s">
        <v>1278</v>
      </c>
      <c r="B136" s="704" t="s">
        <v>695</v>
      </c>
      <c r="D136" s="3"/>
      <c r="H136" s="706"/>
    </row>
    <row r="137" spans="1:9" x14ac:dyDescent="0.2">
      <c r="A137" s="1" t="s">
        <v>1279</v>
      </c>
      <c r="B137" s="704" t="s">
        <v>696</v>
      </c>
      <c r="D137" s="3"/>
      <c r="H137" s="706"/>
    </row>
    <row r="138" spans="1:9" x14ac:dyDescent="0.2">
      <c r="A138" s="1" t="s">
        <v>1280</v>
      </c>
      <c r="B138" s="704" t="s">
        <v>705</v>
      </c>
      <c r="D138" s="3"/>
      <c r="H138" s="706"/>
    </row>
    <row r="139" spans="1:9" x14ac:dyDescent="0.2">
      <c r="A139" s="1" t="s">
        <v>1281</v>
      </c>
      <c r="B139" s="704" t="s">
        <v>781</v>
      </c>
      <c r="D139" s="3"/>
      <c r="H139" s="706"/>
    </row>
    <row r="140" spans="1:9" x14ac:dyDescent="0.2">
      <c r="A140" s="1" t="s">
        <v>1282</v>
      </c>
      <c r="B140" s="704" t="s">
        <v>681</v>
      </c>
      <c r="D140" s="3"/>
      <c r="H140" s="706"/>
    </row>
    <row r="141" spans="1:9" x14ac:dyDescent="0.2">
      <c r="A141" s="713" t="s">
        <v>1283</v>
      </c>
      <c r="B141" s="711" t="s">
        <v>709</v>
      </c>
      <c r="D141" s="3"/>
      <c r="H141" s="706"/>
    </row>
    <row r="142" spans="1:9" x14ac:dyDescent="0.2">
      <c r="A142" s="713" t="s">
        <v>1284</v>
      </c>
      <c r="B142" s="704" t="s">
        <v>700</v>
      </c>
      <c r="D142" s="3"/>
      <c r="H142" s="706"/>
      <c r="I142" s="21"/>
    </row>
    <row r="143" spans="1:9" x14ac:dyDescent="0.2">
      <c r="A143" s="1" t="s">
        <v>1285</v>
      </c>
      <c r="B143" s="704" t="s">
        <v>718</v>
      </c>
      <c r="D143" s="3"/>
      <c r="H143" s="706"/>
      <c r="I143" s="21"/>
    </row>
    <row r="144" spans="1:9" x14ac:dyDescent="0.2">
      <c r="A144" s="1" t="s">
        <v>1286</v>
      </c>
      <c r="B144" s="706" t="s">
        <v>683</v>
      </c>
      <c r="D144" s="3"/>
      <c r="H144" s="706"/>
      <c r="I144" s="21"/>
    </row>
    <row r="145" spans="1:9" x14ac:dyDescent="0.2">
      <c r="A145" s="1" t="s">
        <v>462</v>
      </c>
      <c r="B145" s="706" t="s">
        <v>702</v>
      </c>
      <c r="D145" s="3"/>
      <c r="H145" s="706"/>
      <c r="I145" s="21"/>
    </row>
    <row r="146" spans="1:9" x14ac:dyDescent="0.2">
      <c r="A146" s="1" t="s">
        <v>1287</v>
      </c>
      <c r="B146" s="706" t="s">
        <v>668</v>
      </c>
      <c r="D146" s="3"/>
      <c r="H146" s="706"/>
    </row>
    <row r="147" spans="1:9" x14ac:dyDescent="0.2">
      <c r="A147" s="1" t="s">
        <v>287</v>
      </c>
      <c r="B147" s="706" t="s">
        <v>698</v>
      </c>
      <c r="D147" s="3"/>
      <c r="H147" s="706"/>
    </row>
    <row r="148" spans="1:9" x14ac:dyDescent="0.2">
      <c r="A148" s="1" t="s">
        <v>440</v>
      </c>
      <c r="B148" s="706" t="s">
        <v>713</v>
      </c>
      <c r="D148" s="3"/>
      <c r="H148" s="706"/>
    </row>
    <row r="149" spans="1:9" x14ac:dyDescent="0.2">
      <c r="A149" s="713" t="s">
        <v>1288</v>
      </c>
      <c r="B149" s="711" t="s">
        <v>697</v>
      </c>
      <c r="D149" s="3"/>
      <c r="H149" s="706"/>
    </row>
    <row r="150" spans="1:9" x14ac:dyDescent="0.2">
      <c r="A150" s="1" t="s">
        <v>1289</v>
      </c>
      <c r="B150" s="711" t="s">
        <v>674</v>
      </c>
      <c r="D150" s="3"/>
      <c r="H150" s="706"/>
    </row>
    <row r="151" spans="1:9" x14ac:dyDescent="0.2">
      <c r="A151" s="1" t="s">
        <v>1290</v>
      </c>
      <c r="B151" s="711" t="s">
        <v>679</v>
      </c>
      <c r="D151" s="3"/>
      <c r="H151" s="706"/>
    </row>
    <row r="152" spans="1:9" x14ac:dyDescent="0.2">
      <c r="A152" s="1" t="s">
        <v>1291</v>
      </c>
      <c r="B152" s="711" t="s">
        <v>707</v>
      </c>
      <c r="D152" s="3"/>
      <c r="H152" s="706"/>
      <c r="I152" s="21"/>
    </row>
    <row r="153" spans="1:9" x14ac:dyDescent="0.2">
      <c r="A153" s="1" t="s">
        <v>433</v>
      </c>
      <c r="B153" s="711" t="s">
        <v>684</v>
      </c>
      <c r="D153" s="3"/>
      <c r="H153" s="706"/>
    </row>
    <row r="154" spans="1:9" x14ac:dyDescent="0.2">
      <c r="A154" s="1" t="s">
        <v>400</v>
      </c>
      <c r="B154" s="711" t="s">
        <v>710</v>
      </c>
      <c r="D154" s="3"/>
      <c r="H154" s="706"/>
    </row>
    <row r="155" spans="1:9" x14ac:dyDescent="0.2">
      <c r="A155" s="1" t="s">
        <v>22</v>
      </c>
      <c r="B155" s="711" t="s">
        <v>780</v>
      </c>
      <c r="D155" s="3"/>
      <c r="H155" s="706"/>
    </row>
    <row r="156" spans="1:9" x14ac:dyDescent="0.2">
      <c r="A156" s="1" t="s">
        <v>1292</v>
      </c>
      <c r="B156" s="711" t="s">
        <v>1293</v>
      </c>
      <c r="D156" s="3"/>
      <c r="H156" s="706"/>
    </row>
    <row r="157" spans="1:9" x14ac:dyDescent="0.2">
      <c r="A157" s="1" t="s">
        <v>1294</v>
      </c>
      <c r="B157" s="711" t="s">
        <v>699</v>
      </c>
      <c r="D157" s="3"/>
      <c r="H157" s="706"/>
    </row>
    <row r="158" spans="1:9" x14ac:dyDescent="0.2">
      <c r="A158" s="1" t="s">
        <v>23</v>
      </c>
      <c r="B158" s="706" t="s">
        <v>767</v>
      </c>
      <c r="D158" s="3"/>
      <c r="H158" s="706"/>
    </row>
    <row r="159" spans="1:9" x14ac:dyDescent="0.2">
      <c r="A159" s="1" t="s">
        <v>597</v>
      </c>
      <c r="B159" s="706" t="s">
        <v>703</v>
      </c>
      <c r="D159" s="3"/>
      <c r="H159" s="706"/>
    </row>
    <row r="160" spans="1:9" x14ac:dyDescent="0.2">
      <c r="A160" s="1" t="s">
        <v>2392</v>
      </c>
      <c r="B160" s="706" t="s">
        <v>2373</v>
      </c>
      <c r="D160" s="3"/>
      <c r="H160" s="706"/>
    </row>
    <row r="161" spans="1:9" x14ac:dyDescent="0.2">
      <c r="A161" s="1" t="s">
        <v>2393</v>
      </c>
      <c r="B161" s="706" t="s">
        <v>698</v>
      </c>
      <c r="D161" s="3"/>
      <c r="H161" s="706"/>
    </row>
    <row r="162" spans="1:9" x14ac:dyDescent="0.2">
      <c r="A162" s="1" t="s">
        <v>2394</v>
      </c>
      <c r="B162" s="706" t="s">
        <v>2374</v>
      </c>
      <c r="D162" s="3"/>
      <c r="H162" s="706"/>
    </row>
    <row r="163" spans="1:9" x14ac:dyDescent="0.2">
      <c r="A163" s="1" t="s">
        <v>281</v>
      </c>
      <c r="B163" s="706" t="s">
        <v>966</v>
      </c>
      <c r="D163" s="3"/>
      <c r="H163" s="706"/>
      <c r="I163" s="21"/>
    </row>
    <row r="164" spans="1:9" x14ac:dyDescent="0.2">
      <c r="A164" s="1" t="s">
        <v>262</v>
      </c>
      <c r="B164" s="706" t="s">
        <v>967</v>
      </c>
      <c r="D164" s="3"/>
      <c r="H164" s="706"/>
      <c r="I164" s="21"/>
    </row>
    <row r="165" spans="1:9" x14ac:dyDescent="0.2">
      <c r="A165" s="1" t="s">
        <v>1295</v>
      </c>
      <c r="B165" s="706" t="s">
        <v>782</v>
      </c>
      <c r="D165" s="3"/>
      <c r="H165" s="706"/>
      <c r="I165" s="707"/>
    </row>
    <row r="166" spans="1:9" x14ac:dyDescent="0.2">
      <c r="A166" s="1" t="s">
        <v>653</v>
      </c>
      <c r="B166" s="706" t="s">
        <v>965</v>
      </c>
      <c r="D166" s="3"/>
      <c r="H166" s="711"/>
    </row>
    <row r="167" spans="1:9" x14ac:dyDescent="0.2">
      <c r="A167" s="707"/>
      <c r="B167" s="706"/>
      <c r="D167" s="3"/>
      <c r="H167" s="711"/>
    </row>
    <row r="168" spans="1:9" x14ac:dyDescent="0.2">
      <c r="A168" s="707"/>
      <c r="B168" s="706"/>
      <c r="D168" s="3"/>
      <c r="H168" s="711"/>
    </row>
    <row r="169" spans="1:9" ht="15.75" x14ac:dyDescent="0.25">
      <c r="A169" s="708" t="s">
        <v>628</v>
      </c>
      <c r="D169" s="3"/>
    </row>
    <row r="170" spans="1:9" x14ac:dyDescent="0.2">
      <c r="D170" s="3"/>
    </row>
    <row r="171" spans="1:9" x14ac:dyDescent="0.2">
      <c r="A171" s="1" t="s">
        <v>470</v>
      </c>
      <c r="B171" s="706" t="s">
        <v>1296</v>
      </c>
      <c r="D171" s="3"/>
    </row>
    <row r="172" spans="1:9" x14ac:dyDescent="0.2">
      <c r="A172" s="1" t="s">
        <v>1297</v>
      </c>
      <c r="B172" s="706" t="s">
        <v>919</v>
      </c>
      <c r="D172" s="3"/>
    </row>
    <row r="173" spans="1:9" x14ac:dyDescent="0.2">
      <c r="A173" s="1" t="s">
        <v>1298</v>
      </c>
      <c r="B173" s="706" t="s">
        <v>1299</v>
      </c>
      <c r="D173" s="3"/>
    </row>
    <row r="174" spans="1:9" x14ac:dyDescent="0.2">
      <c r="A174" s="1" t="s">
        <v>481</v>
      </c>
      <c r="B174" s="706" t="s">
        <v>1300</v>
      </c>
      <c r="D174" s="3"/>
    </row>
    <row r="175" spans="1:9" x14ac:dyDescent="0.2">
      <c r="A175" s="1" t="s">
        <v>1301</v>
      </c>
      <c r="B175" s="706" t="s">
        <v>1302</v>
      </c>
      <c r="D175" s="3"/>
    </row>
    <row r="176" spans="1:9" x14ac:dyDescent="0.2">
      <c r="A176" s="1" t="s">
        <v>492</v>
      </c>
      <c r="B176" s="706" t="s">
        <v>766</v>
      </c>
      <c r="D176" s="3"/>
    </row>
    <row r="177" spans="1:4" x14ac:dyDescent="0.2">
      <c r="A177" s="1" t="s">
        <v>501</v>
      </c>
      <c r="B177" s="706" t="s">
        <v>1303</v>
      </c>
      <c r="D177" s="3"/>
    </row>
    <row r="178" spans="1:4" x14ac:dyDescent="0.2">
      <c r="A178" s="21" t="s">
        <v>1304</v>
      </c>
      <c r="B178" s="706" t="s">
        <v>1305</v>
      </c>
      <c r="D178" s="3"/>
    </row>
    <row r="179" spans="1:4" x14ac:dyDescent="0.2">
      <c r="A179" s="21" t="s">
        <v>1306</v>
      </c>
      <c r="B179" s="706" t="s">
        <v>1307</v>
      </c>
      <c r="D179" s="3"/>
    </row>
    <row r="180" spans="1:4" x14ac:dyDescent="0.2">
      <c r="A180" s="21" t="s">
        <v>1308</v>
      </c>
      <c r="B180" s="706" t="s">
        <v>1309</v>
      </c>
      <c r="D180" s="3"/>
    </row>
    <row r="181" spans="1:4" x14ac:dyDescent="0.2">
      <c r="A181" s="21" t="s">
        <v>1301</v>
      </c>
      <c r="B181" s="706" t="s">
        <v>807</v>
      </c>
      <c r="D181" s="3"/>
    </row>
    <row r="182" spans="1:4" x14ac:dyDescent="0.2">
      <c r="A182" s="1" t="s">
        <v>1310</v>
      </c>
      <c r="B182" s="706" t="s">
        <v>1311</v>
      </c>
      <c r="D182" s="3"/>
    </row>
    <row r="183" spans="1:4" x14ac:dyDescent="0.2">
      <c r="A183" s="1" t="s">
        <v>1312</v>
      </c>
      <c r="B183" s="706" t="s">
        <v>1313</v>
      </c>
      <c r="D183" s="3"/>
    </row>
    <row r="184" spans="1:4" x14ac:dyDescent="0.2">
      <c r="A184" s="1" t="s">
        <v>1314</v>
      </c>
      <c r="B184" s="706" t="s">
        <v>1315</v>
      </c>
      <c r="D184" s="3"/>
    </row>
    <row r="185" spans="1:4" x14ac:dyDescent="0.2">
      <c r="A185" s="1" t="s">
        <v>1316</v>
      </c>
      <c r="B185" s="706" t="s">
        <v>1317</v>
      </c>
      <c r="D185" s="3"/>
    </row>
    <row r="186" spans="1:4" x14ac:dyDescent="0.2">
      <c r="A186" s="1" t="s">
        <v>1318</v>
      </c>
      <c r="B186" s="706" t="s">
        <v>1319</v>
      </c>
      <c r="D186" s="3"/>
    </row>
    <row r="187" spans="1:4" x14ac:dyDescent="0.2">
      <c r="A187" s="1" t="s">
        <v>1320</v>
      </c>
      <c r="B187" s="706" t="s">
        <v>1321</v>
      </c>
      <c r="D187" s="3"/>
    </row>
    <row r="188" spans="1:4" x14ac:dyDescent="0.2">
      <c r="A188" s="1" t="s">
        <v>1322</v>
      </c>
      <c r="B188" s="706" t="s">
        <v>1323</v>
      </c>
      <c r="D188" s="3"/>
    </row>
    <row r="189" spans="1:4" x14ac:dyDescent="0.2">
      <c r="A189" s="1" t="s">
        <v>1324</v>
      </c>
      <c r="B189" s="706" t="s">
        <v>921</v>
      </c>
      <c r="D189" s="3"/>
    </row>
    <row r="190" spans="1:4" x14ac:dyDescent="0.2">
      <c r="A190" s="1" t="s">
        <v>1325</v>
      </c>
      <c r="B190" s="706" t="s">
        <v>1326</v>
      </c>
      <c r="D190" s="3"/>
    </row>
    <row r="191" spans="1:4" x14ac:dyDescent="0.2">
      <c r="A191" s="1" t="s">
        <v>1327</v>
      </c>
      <c r="B191" s="706" t="s">
        <v>809</v>
      </c>
    </row>
    <row r="192" spans="1:4" x14ac:dyDescent="0.2">
      <c r="A192" s="1" t="s">
        <v>1328</v>
      </c>
      <c r="B192" s="706" t="s">
        <v>922</v>
      </c>
    </row>
    <row r="193" spans="1:5" x14ac:dyDescent="0.2">
      <c r="A193" s="1" t="s">
        <v>1329</v>
      </c>
      <c r="B193" s="706" t="s">
        <v>810</v>
      </c>
    </row>
    <row r="194" spans="1:5" x14ac:dyDescent="0.2">
      <c r="A194" s="1" t="s">
        <v>1330</v>
      </c>
      <c r="B194" s="706" t="s">
        <v>1331</v>
      </c>
    </row>
    <row r="195" spans="1:5" x14ac:dyDescent="0.2">
      <c r="A195" s="21" t="s">
        <v>1332</v>
      </c>
      <c r="B195" s="706" t="s">
        <v>1333</v>
      </c>
    </row>
    <row r="196" spans="1:5" x14ac:dyDescent="0.2">
      <c r="A196" s="21" t="s">
        <v>481</v>
      </c>
      <c r="B196" s="706" t="s">
        <v>808</v>
      </c>
    </row>
    <row r="197" spans="1:5" x14ac:dyDescent="0.2">
      <c r="A197" s="707" t="s">
        <v>482</v>
      </c>
      <c r="B197" s="706" t="s">
        <v>920</v>
      </c>
    </row>
    <row r="198" spans="1:5" x14ac:dyDescent="0.2">
      <c r="A198" s="1" t="s">
        <v>1334</v>
      </c>
      <c r="B198" s="711" t="s">
        <v>923</v>
      </c>
    </row>
    <row r="199" spans="1:5" x14ac:dyDescent="0.2">
      <c r="A199" s="1" t="s">
        <v>1335</v>
      </c>
      <c r="B199" s="711" t="s">
        <v>918</v>
      </c>
      <c r="E199" s="25"/>
    </row>
    <row r="200" spans="1:5" x14ac:dyDescent="0.2">
      <c r="A200" s="1" t="s">
        <v>1412</v>
      </c>
      <c r="B200" s="711" t="s">
        <v>769</v>
      </c>
      <c r="E200" s="25"/>
    </row>
    <row r="201" spans="1:5" x14ac:dyDescent="0.2">
      <c r="E201" s="25"/>
    </row>
    <row r="202" spans="1:5" x14ac:dyDescent="0.2">
      <c r="E202" s="25"/>
    </row>
    <row r="203" spans="1:5" x14ac:dyDescent="0.2">
      <c r="E203" s="25"/>
    </row>
    <row r="204" spans="1:5" x14ac:dyDescent="0.2">
      <c r="E204" s="25"/>
    </row>
    <row r="205" spans="1:5" x14ac:dyDescent="0.2">
      <c r="E205" s="25"/>
    </row>
    <row r="206" spans="1:5" x14ac:dyDescent="0.2">
      <c r="E206" s="25"/>
    </row>
    <row r="207" spans="1:5" x14ac:dyDescent="0.2">
      <c r="E207" s="25"/>
    </row>
    <row r="208" spans="1:5" x14ac:dyDescent="0.2">
      <c r="E208" s="25"/>
    </row>
    <row r="209" spans="5:14" x14ac:dyDescent="0.2">
      <c r="E209" s="25"/>
    </row>
    <row r="210" spans="5:14" x14ac:dyDescent="0.2">
      <c r="E210" s="25"/>
    </row>
    <row r="211" spans="5:14" x14ac:dyDescent="0.2">
      <c r="E211" s="25"/>
    </row>
    <row r="212" spans="5:14" x14ac:dyDescent="0.2">
      <c r="E212" s="25"/>
    </row>
    <row r="213" spans="5:14" x14ac:dyDescent="0.2">
      <c r="E213" s="25"/>
    </row>
    <row r="214" spans="5:14" x14ac:dyDescent="0.2">
      <c r="E214" s="25"/>
    </row>
    <row r="215" spans="5:14" x14ac:dyDescent="0.2">
      <c r="E215" s="25"/>
    </row>
    <row r="216" spans="5:14" x14ac:dyDescent="0.2">
      <c r="E216" s="25"/>
    </row>
    <row r="217" spans="5:14" x14ac:dyDescent="0.2">
      <c r="E217" s="25"/>
    </row>
    <row r="218" spans="5:14" x14ac:dyDescent="0.2">
      <c r="E218" s="25"/>
    </row>
    <row r="219" spans="5:14" x14ac:dyDescent="0.2">
      <c r="E219" s="25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694</v>
      </c>
      <c r="O254" s="1" t="e">
        <f>VLOOKUP(N254,$H$17:$I$166,2,FALSE)</f>
        <v>#N/A</v>
      </c>
    </row>
    <row r="255" spans="14:15" hidden="1" x14ac:dyDescent="0.2">
      <c r="N255" s="3" t="s">
        <v>662</v>
      </c>
      <c r="O255" s="1" t="e">
        <f>VLOOKUP(N255,$H$17:$I$166,2,FALSE)</f>
        <v>#N/A</v>
      </c>
    </row>
    <row r="256" spans="14:15" hidden="1" x14ac:dyDescent="0.2">
      <c r="N256" s="3" t="s">
        <v>804</v>
      </c>
      <c r="O256" s="1" t="e">
        <f>VLOOKUP(N256,$H$17:$I$166,2,FALSE)</f>
        <v>#N/A</v>
      </c>
    </row>
    <row r="257" spans="14:15" hidden="1" x14ac:dyDescent="0.2">
      <c r="N257" s="3" t="s">
        <v>695</v>
      </c>
      <c r="O257" s="1" t="e">
        <f>VLOOKUP(N257,$H$17:$I$166,2,FALSE)</f>
        <v>#N/A</v>
      </c>
    </row>
    <row r="258" spans="14:15" hidden="1" x14ac:dyDescent="0.2">
      <c r="N258" s="3" t="s">
        <v>681</v>
      </c>
      <c r="O258" s="1" t="e">
        <f>VLOOKUP(N258,$H$17:$I$166,2,FALSE)</f>
        <v>#N/A</v>
      </c>
    </row>
    <row r="259" spans="14:15" hidden="1" x14ac:dyDescent="0.2">
      <c r="N259" s="3" t="s">
        <v>704</v>
      </c>
      <c r="O259" s="1" t="e">
        <f>VLOOKUP(N259,$H$17:$I$166,2,FALSE)</f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B6" sqref="B6:K6"/>
    </sheetView>
  </sheetViews>
  <sheetFormatPr baseColWidth="10" defaultColWidth="9.140625" defaultRowHeight="12.75" x14ac:dyDescent="0.2"/>
  <cols>
    <col min="1" max="1" width="50.85546875" style="969" customWidth="1"/>
    <col min="2" max="3" width="16.5703125" style="1009" bestFit="1" customWidth="1"/>
    <col min="4" max="4" width="15" style="1009" bestFit="1" customWidth="1"/>
    <col min="5" max="6" width="16.5703125" style="1009" bestFit="1" customWidth="1"/>
    <col min="7" max="7" width="15" style="1009" bestFit="1" customWidth="1"/>
    <col min="8" max="8" width="16.5703125" style="1009" bestFit="1" customWidth="1"/>
    <col min="9" max="9" width="15" style="1009" bestFit="1" customWidth="1"/>
    <col min="10" max="11" width="16.5703125" style="1009" bestFit="1" customWidth="1"/>
    <col min="12" max="12" width="12.85546875" style="969" bestFit="1" customWidth="1"/>
    <col min="13" max="16384" width="9.140625" style="969"/>
  </cols>
  <sheetData>
    <row r="1" spans="1:12" ht="16.5" customHeight="1" x14ac:dyDescent="0.25">
      <c r="A1" s="1874" t="s">
        <v>1906</v>
      </c>
      <c r="B1" s="1874"/>
      <c r="C1" s="1874"/>
      <c r="D1" s="1874"/>
      <c r="E1" s="1874"/>
      <c r="F1" s="1874"/>
      <c r="G1" s="1874"/>
      <c r="H1" s="1874"/>
      <c r="I1" s="1874"/>
      <c r="J1" s="1874"/>
      <c r="K1" s="1874"/>
    </row>
    <row r="2" spans="1:12" ht="15.75" x14ac:dyDescent="0.25">
      <c r="A2" s="1874" t="s">
        <v>2312</v>
      </c>
      <c r="B2" s="1874"/>
      <c r="C2" s="1874"/>
      <c r="D2" s="1874"/>
      <c r="E2" s="1874"/>
      <c r="F2" s="1874"/>
      <c r="G2" s="1874"/>
      <c r="H2" s="1874"/>
      <c r="I2" s="1874"/>
      <c r="J2" s="1874"/>
      <c r="K2" s="1874"/>
    </row>
    <row r="3" spans="1:12" ht="15.75" x14ac:dyDescent="0.2">
      <c r="A3" s="1875" t="s">
        <v>1907</v>
      </c>
      <c r="B3" s="1875"/>
      <c r="C3" s="1875"/>
      <c r="D3" s="1875"/>
      <c r="E3" s="1875"/>
      <c r="F3" s="1875"/>
      <c r="G3" s="1875"/>
      <c r="H3" s="1875"/>
      <c r="I3" s="1875"/>
      <c r="J3" s="1875"/>
      <c r="K3" s="1875"/>
    </row>
    <row r="4" spans="1:12" ht="7.5" customHeight="1" thickBot="1" x14ac:dyDescent="0.25">
      <c r="A4" s="970"/>
      <c r="B4" s="971"/>
      <c r="C4" s="971"/>
      <c r="D4" s="971"/>
      <c r="E4" s="972"/>
      <c r="F4" s="972"/>
      <c r="G4" s="972"/>
      <c r="H4" s="972"/>
      <c r="I4" s="972"/>
      <c r="J4" s="973"/>
      <c r="K4" s="973"/>
    </row>
    <row r="5" spans="1:12" ht="8.25" customHeight="1" x14ac:dyDescent="0.2">
      <c r="A5" s="974"/>
      <c r="B5" s="1599"/>
      <c r="C5" s="975"/>
      <c r="D5" s="975"/>
      <c r="E5" s="975"/>
      <c r="F5" s="975"/>
      <c r="G5" s="975"/>
      <c r="H5" s="975"/>
      <c r="I5" s="975"/>
      <c r="J5" s="975"/>
      <c r="K5" s="976"/>
    </row>
    <row r="6" spans="1:12" ht="12.75" customHeight="1" thickBot="1" x14ac:dyDescent="0.25">
      <c r="A6" s="974"/>
      <c r="B6" s="1600" t="s">
        <v>654</v>
      </c>
      <c r="C6" s="977" t="s">
        <v>655</v>
      </c>
      <c r="D6" s="977" t="s">
        <v>656</v>
      </c>
      <c r="E6" s="977" t="s">
        <v>657</v>
      </c>
      <c r="F6" s="977" t="s">
        <v>658</v>
      </c>
      <c r="G6" s="977" t="s">
        <v>659</v>
      </c>
      <c r="H6" s="977" t="s">
        <v>660</v>
      </c>
      <c r="I6" s="977" t="s">
        <v>661</v>
      </c>
      <c r="J6" s="977" t="s">
        <v>662</v>
      </c>
      <c r="K6" s="978" t="s">
        <v>663</v>
      </c>
    </row>
    <row r="7" spans="1:12" ht="13.5" thickBot="1" x14ac:dyDescent="0.25">
      <c r="A7" s="979" t="s">
        <v>714</v>
      </c>
      <c r="B7" s="1601">
        <v>2758329725</v>
      </c>
      <c r="C7" s="980">
        <v>3498793640.7799997</v>
      </c>
      <c r="D7" s="980">
        <v>519301146.25999999</v>
      </c>
      <c r="E7" s="980">
        <v>2020892035.55</v>
      </c>
      <c r="F7" s="980">
        <v>2662996613.4899998</v>
      </c>
      <c r="G7" s="980">
        <v>209929723.52000001</v>
      </c>
      <c r="H7" s="980">
        <v>2568068764.7400002</v>
      </c>
      <c r="I7" s="980">
        <v>389596673.11000001</v>
      </c>
      <c r="J7" s="980">
        <v>8031276402.9699993</v>
      </c>
      <c r="K7" s="981">
        <v>5893520910.3500004</v>
      </c>
      <c r="L7" s="982"/>
    </row>
    <row r="8" spans="1:12" x14ac:dyDescent="0.2">
      <c r="A8" s="983" t="s">
        <v>1908</v>
      </c>
      <c r="B8" s="1602">
        <v>110500483</v>
      </c>
      <c r="C8" s="984">
        <v>908179089.82999992</v>
      </c>
      <c r="D8" s="984">
        <v>126739166.65000001</v>
      </c>
      <c r="E8" s="984">
        <v>477667108.45000005</v>
      </c>
      <c r="F8" s="984">
        <v>561710592.21000004</v>
      </c>
      <c r="G8" s="984">
        <v>173198312.04000002</v>
      </c>
      <c r="H8" s="984">
        <v>471105024.98000002</v>
      </c>
      <c r="I8" s="984">
        <v>96300694.939999983</v>
      </c>
      <c r="J8" s="984">
        <v>942306676.44000006</v>
      </c>
      <c r="K8" s="985">
        <v>1278206666.8500001</v>
      </c>
    </row>
    <row r="9" spans="1:12" x14ac:dyDescent="0.2">
      <c r="A9" s="986" t="s">
        <v>1909</v>
      </c>
      <c r="B9" s="1603">
        <v>39308508</v>
      </c>
      <c r="C9" s="987">
        <v>702669852.79999995</v>
      </c>
      <c r="D9" s="987">
        <v>21403371.620000001</v>
      </c>
      <c r="E9" s="987">
        <v>16060723.6</v>
      </c>
      <c r="F9" s="987">
        <v>97667358.790000007</v>
      </c>
      <c r="G9" s="987">
        <v>57930218.740000002</v>
      </c>
      <c r="H9" s="987">
        <v>48912747.759999998</v>
      </c>
      <c r="I9" s="987">
        <v>30745070.829999998</v>
      </c>
      <c r="J9" s="987">
        <v>355185673.25999999</v>
      </c>
      <c r="K9" s="988">
        <v>55310077.939999998</v>
      </c>
    </row>
    <row r="10" spans="1:12" x14ac:dyDescent="0.2">
      <c r="A10" s="986" t="s">
        <v>1910</v>
      </c>
      <c r="B10" s="1603">
        <v>0</v>
      </c>
      <c r="C10" s="987">
        <v>0</v>
      </c>
      <c r="D10" s="987">
        <v>0</v>
      </c>
      <c r="E10" s="987">
        <v>150130</v>
      </c>
      <c r="F10" s="987">
        <v>9665020.1899999995</v>
      </c>
      <c r="G10" s="987">
        <v>0</v>
      </c>
      <c r="H10" s="987">
        <v>0</v>
      </c>
      <c r="I10" s="987">
        <v>8790815.3699999992</v>
      </c>
      <c r="J10" s="987">
        <v>5800000</v>
      </c>
      <c r="K10" s="988">
        <v>500070232.58999997</v>
      </c>
    </row>
    <row r="11" spans="1:12" x14ac:dyDescent="0.2">
      <c r="A11" s="986" t="s">
        <v>1911</v>
      </c>
      <c r="B11" s="1603">
        <v>44490097</v>
      </c>
      <c r="C11" s="987">
        <v>186512754.47</v>
      </c>
      <c r="D11" s="987">
        <v>92612476.129999995</v>
      </c>
      <c r="E11" s="987">
        <v>268994606.82999998</v>
      </c>
      <c r="F11" s="987">
        <v>359068057.67000002</v>
      </c>
      <c r="G11" s="987">
        <v>95271063.680000007</v>
      </c>
      <c r="H11" s="987">
        <v>119516768.77</v>
      </c>
      <c r="I11" s="987">
        <v>40229782.93</v>
      </c>
      <c r="J11" s="987">
        <v>446460648.88999999</v>
      </c>
      <c r="K11" s="988">
        <v>701602602.63999999</v>
      </c>
    </row>
    <row r="12" spans="1:12" x14ac:dyDescent="0.2">
      <c r="A12" s="986" t="s">
        <v>1912</v>
      </c>
      <c r="B12" s="1603">
        <v>0</v>
      </c>
      <c r="C12" s="987">
        <v>1715459.63</v>
      </c>
      <c r="D12" s="987">
        <v>0</v>
      </c>
      <c r="E12" s="987">
        <v>0</v>
      </c>
      <c r="F12" s="987">
        <v>0</v>
      </c>
      <c r="G12" s="987">
        <v>0</v>
      </c>
      <c r="H12" s="987">
        <v>0</v>
      </c>
      <c r="I12" s="987">
        <v>1533503.07</v>
      </c>
      <c r="J12" s="987">
        <v>12884880.380000001</v>
      </c>
      <c r="K12" s="988">
        <v>0</v>
      </c>
    </row>
    <row r="13" spans="1:12" x14ac:dyDescent="0.2">
      <c r="A13" s="986" t="s">
        <v>1913</v>
      </c>
      <c r="B13" s="1603">
        <v>12754550</v>
      </c>
      <c r="C13" s="987">
        <v>8525112.3699999992</v>
      </c>
      <c r="D13" s="987">
        <v>9116733.6799999997</v>
      </c>
      <c r="E13" s="987">
        <v>154819448.44999999</v>
      </c>
      <c r="F13" s="987">
        <v>90706743.209999993</v>
      </c>
      <c r="G13" s="987">
        <v>6965499.1100000003</v>
      </c>
      <c r="H13" s="987">
        <v>204161349.40000001</v>
      </c>
      <c r="I13" s="987">
        <v>14919683.74</v>
      </c>
      <c r="J13" s="987">
        <v>42487097.740000002</v>
      </c>
      <c r="K13" s="988">
        <v>12250857.18</v>
      </c>
    </row>
    <row r="14" spans="1:12" x14ac:dyDescent="0.2">
      <c r="A14" s="986" t="s">
        <v>1914</v>
      </c>
      <c r="B14" s="1603">
        <v>10410535</v>
      </c>
      <c r="C14" s="987">
        <v>8755910.5600000005</v>
      </c>
      <c r="D14" s="987">
        <v>1020354.5600000001</v>
      </c>
      <c r="E14" s="987">
        <v>14213280.289999999</v>
      </c>
      <c r="F14" s="987">
        <v>3912782.66</v>
      </c>
      <c r="G14" s="987">
        <v>13031530.51</v>
      </c>
      <c r="H14" s="987">
        <v>2200764.9500000002</v>
      </c>
      <c r="I14" s="987">
        <v>81839</v>
      </c>
      <c r="J14" s="987">
        <v>78088930.430000007</v>
      </c>
      <c r="K14" s="988">
        <v>8972896.5</v>
      </c>
    </row>
    <row r="15" spans="1:12" x14ac:dyDescent="0.2">
      <c r="A15" s="986" t="s">
        <v>1915</v>
      </c>
      <c r="B15" s="1603">
        <v>3536793</v>
      </c>
      <c r="C15" s="987">
        <v>0</v>
      </c>
      <c r="D15" s="987">
        <v>2586230.66</v>
      </c>
      <c r="E15" s="987">
        <v>23428919.280000001</v>
      </c>
      <c r="F15" s="987">
        <v>690629.69</v>
      </c>
      <c r="G15" s="987">
        <v>0</v>
      </c>
      <c r="H15" s="987">
        <v>96313394.099999994</v>
      </c>
      <c r="I15" s="987">
        <v>0</v>
      </c>
      <c r="J15" s="987">
        <v>1399445.74</v>
      </c>
      <c r="K15" s="988">
        <v>0</v>
      </c>
    </row>
    <row r="16" spans="1:12" x14ac:dyDescent="0.2">
      <c r="A16" s="983" t="s">
        <v>1916</v>
      </c>
      <c r="B16" s="1604">
        <v>2647829242</v>
      </c>
      <c r="C16" s="989">
        <v>2590614550.9499998</v>
      </c>
      <c r="D16" s="989">
        <v>392561979.61000001</v>
      </c>
      <c r="E16" s="989">
        <v>1543224927.0999999</v>
      </c>
      <c r="F16" s="989">
        <v>2101286021.28</v>
      </c>
      <c r="G16" s="989">
        <v>36731411.479999997</v>
      </c>
      <c r="H16" s="989">
        <v>2096963739.7600002</v>
      </c>
      <c r="I16" s="989">
        <v>293295978.17000002</v>
      </c>
      <c r="J16" s="989">
        <v>7088969726.5299997</v>
      </c>
      <c r="K16" s="990">
        <v>4615314243.5</v>
      </c>
    </row>
    <row r="17" spans="1:12" x14ac:dyDescent="0.2">
      <c r="A17" s="986" t="s">
        <v>1917</v>
      </c>
      <c r="B17" s="1603">
        <v>0</v>
      </c>
      <c r="C17" s="987">
        <v>0</v>
      </c>
      <c r="D17" s="987">
        <v>149453.23000000001</v>
      </c>
      <c r="E17" s="987">
        <v>501120</v>
      </c>
      <c r="F17" s="987">
        <v>0</v>
      </c>
      <c r="G17" s="987">
        <v>19140</v>
      </c>
      <c r="H17" s="987">
        <v>166477.21</v>
      </c>
      <c r="I17" s="987">
        <v>24044.5</v>
      </c>
      <c r="J17" s="987">
        <v>30987195.289999999</v>
      </c>
      <c r="K17" s="988">
        <v>241531.98</v>
      </c>
    </row>
    <row r="18" spans="1:12" x14ac:dyDescent="0.2">
      <c r="A18" s="986" t="s">
        <v>1918</v>
      </c>
      <c r="B18" s="1603">
        <v>0</v>
      </c>
      <c r="C18" s="987">
        <v>0</v>
      </c>
      <c r="D18" s="987">
        <v>0</v>
      </c>
      <c r="E18" s="987">
        <v>0</v>
      </c>
      <c r="F18" s="987">
        <v>0</v>
      </c>
      <c r="G18" s="987">
        <v>0</v>
      </c>
      <c r="H18" s="987">
        <v>0</v>
      </c>
      <c r="I18" s="987">
        <v>82938071.530000001</v>
      </c>
      <c r="J18" s="987">
        <v>83990575.799999997</v>
      </c>
      <c r="K18" s="988">
        <v>10894175.939999999</v>
      </c>
    </row>
    <row r="19" spans="1:12" x14ac:dyDescent="0.2">
      <c r="A19" s="986" t="s">
        <v>1919</v>
      </c>
      <c r="B19" s="1603">
        <v>97533313</v>
      </c>
      <c r="C19" s="987">
        <v>0</v>
      </c>
      <c r="D19" s="987">
        <v>0</v>
      </c>
      <c r="E19" s="987">
        <v>1183605.98</v>
      </c>
      <c r="F19" s="987">
        <v>1138.4000000000001</v>
      </c>
      <c r="G19" s="987">
        <v>0</v>
      </c>
      <c r="H19" s="987">
        <v>71386418.430000007</v>
      </c>
      <c r="I19" s="987">
        <v>2266564.5699999998</v>
      </c>
      <c r="J19" s="987">
        <v>184889828.63</v>
      </c>
      <c r="K19" s="988">
        <v>12529649.52</v>
      </c>
    </row>
    <row r="20" spans="1:12" x14ac:dyDescent="0.2">
      <c r="A20" s="986" t="s">
        <v>1920</v>
      </c>
      <c r="B20" s="1603">
        <v>2546928327</v>
      </c>
      <c r="C20" s="987">
        <v>1880099933.3699999</v>
      </c>
      <c r="D20" s="987">
        <v>391444864.80000001</v>
      </c>
      <c r="E20" s="987">
        <v>1532577570.6199999</v>
      </c>
      <c r="F20" s="987">
        <v>2098829427.3599999</v>
      </c>
      <c r="G20" s="987">
        <v>36712271.479999997</v>
      </c>
      <c r="H20" s="987">
        <v>1985288941.5</v>
      </c>
      <c r="I20" s="987">
        <v>167470295.30000001</v>
      </c>
      <c r="J20" s="987">
        <v>6648328886.2399998</v>
      </c>
      <c r="K20" s="988">
        <v>1533786980.75</v>
      </c>
    </row>
    <row r="21" spans="1:12" x14ac:dyDescent="0.2">
      <c r="A21" s="986" t="s">
        <v>1921</v>
      </c>
      <c r="B21" s="1603">
        <v>0</v>
      </c>
      <c r="C21" s="987">
        <v>0</v>
      </c>
      <c r="D21" s="987">
        <v>0</v>
      </c>
      <c r="E21" s="987">
        <v>0</v>
      </c>
      <c r="F21" s="987">
        <v>0</v>
      </c>
      <c r="G21" s="987">
        <v>0</v>
      </c>
      <c r="H21" s="987">
        <v>0</v>
      </c>
      <c r="I21" s="987">
        <v>0</v>
      </c>
      <c r="J21" s="987">
        <v>0</v>
      </c>
      <c r="K21" s="988">
        <v>0</v>
      </c>
    </row>
    <row r="22" spans="1:12" x14ac:dyDescent="0.2">
      <c r="A22" s="986" t="s">
        <v>1922</v>
      </c>
      <c r="B22" s="1603">
        <v>0</v>
      </c>
      <c r="C22" s="987">
        <v>0</v>
      </c>
      <c r="D22" s="987">
        <v>967661.58</v>
      </c>
      <c r="E22" s="987">
        <v>7712701.7400000002</v>
      </c>
      <c r="F22" s="987">
        <v>0</v>
      </c>
      <c r="G22" s="987">
        <v>0</v>
      </c>
      <c r="H22" s="987">
        <v>0</v>
      </c>
      <c r="I22" s="987">
        <v>30043485.640000001</v>
      </c>
      <c r="J22" s="987">
        <v>7475004.8600000003</v>
      </c>
      <c r="K22" s="988">
        <v>0</v>
      </c>
    </row>
    <row r="23" spans="1:12" x14ac:dyDescent="0.2">
      <c r="A23" s="986" t="s">
        <v>1923</v>
      </c>
      <c r="B23" s="1603">
        <v>0</v>
      </c>
      <c r="C23" s="987">
        <v>0</v>
      </c>
      <c r="D23" s="987">
        <v>0</v>
      </c>
      <c r="E23" s="987">
        <v>0</v>
      </c>
      <c r="F23" s="987">
        <v>1775793.52</v>
      </c>
      <c r="G23" s="987">
        <v>0</v>
      </c>
      <c r="H23" s="987">
        <v>20678355.199999999</v>
      </c>
      <c r="I23" s="987">
        <v>10553516.630000001</v>
      </c>
      <c r="J23" s="987">
        <v>4621440.88</v>
      </c>
      <c r="K23" s="988">
        <v>0</v>
      </c>
    </row>
    <row r="24" spans="1:12" x14ac:dyDescent="0.2">
      <c r="A24" s="986" t="s">
        <v>1924</v>
      </c>
      <c r="B24" s="1603">
        <v>3367602</v>
      </c>
      <c r="C24" s="987">
        <v>710514617.58000004</v>
      </c>
      <c r="D24" s="987">
        <v>0</v>
      </c>
      <c r="E24" s="987">
        <v>0</v>
      </c>
      <c r="F24" s="987">
        <v>679662</v>
      </c>
      <c r="G24" s="987">
        <v>0</v>
      </c>
      <c r="H24" s="987">
        <v>19443547.420000002</v>
      </c>
      <c r="I24" s="987">
        <v>0</v>
      </c>
      <c r="J24" s="987">
        <v>128676794.83</v>
      </c>
      <c r="K24" s="988">
        <v>3057861905.3099999</v>
      </c>
    </row>
    <row r="25" spans="1:12" ht="13.5" thickBot="1" x14ac:dyDescent="0.25">
      <c r="A25" s="991" t="s">
        <v>1925</v>
      </c>
      <c r="B25" s="992">
        <v>0</v>
      </c>
      <c r="C25" s="993">
        <v>0</v>
      </c>
      <c r="D25" s="993">
        <v>0</v>
      </c>
      <c r="E25" s="993">
        <v>1249928.76</v>
      </c>
      <c r="F25" s="993">
        <v>0</v>
      </c>
      <c r="G25" s="993">
        <v>0</v>
      </c>
      <c r="H25" s="993">
        <v>0</v>
      </c>
      <c r="I25" s="993">
        <v>0</v>
      </c>
      <c r="J25" s="993">
        <v>0</v>
      </c>
      <c r="K25" s="994">
        <v>0</v>
      </c>
    </row>
    <row r="26" spans="1:12" ht="13.5" thickBot="1" x14ac:dyDescent="0.25">
      <c r="A26" s="995" t="s">
        <v>715</v>
      </c>
      <c r="B26" s="996">
        <v>514197648</v>
      </c>
      <c r="C26" s="997">
        <v>887278472.99000013</v>
      </c>
      <c r="D26" s="997">
        <v>303808328.11000001</v>
      </c>
      <c r="E26" s="997">
        <v>864600321.14999998</v>
      </c>
      <c r="F26" s="997">
        <v>1432123822.8300002</v>
      </c>
      <c r="G26" s="997">
        <v>110985498.88</v>
      </c>
      <c r="H26" s="997">
        <v>259429905.62</v>
      </c>
      <c r="I26" s="997">
        <v>274153415.48000002</v>
      </c>
      <c r="J26" s="997">
        <v>3560462723.5800004</v>
      </c>
      <c r="K26" s="998">
        <v>38895621.309999995</v>
      </c>
      <c r="L26" s="982"/>
    </row>
    <row r="27" spans="1:12" x14ac:dyDescent="0.2">
      <c r="A27" s="983" t="s">
        <v>1926</v>
      </c>
      <c r="B27" s="1602">
        <v>169769114</v>
      </c>
      <c r="C27" s="984">
        <v>855962522.3900001</v>
      </c>
      <c r="D27" s="984">
        <v>170725593.25</v>
      </c>
      <c r="E27" s="984">
        <v>500634633.11000001</v>
      </c>
      <c r="F27" s="984">
        <v>605693473.82000005</v>
      </c>
      <c r="G27" s="984">
        <v>86509017.5</v>
      </c>
      <c r="H27" s="984">
        <v>163197377.95000002</v>
      </c>
      <c r="I27" s="984">
        <v>38906209.759999998</v>
      </c>
      <c r="J27" s="984">
        <v>762578184.46000004</v>
      </c>
      <c r="K27" s="985">
        <v>33895967.299999997</v>
      </c>
    </row>
    <row r="28" spans="1:12" x14ac:dyDescent="0.2">
      <c r="A28" s="986" t="s">
        <v>1927</v>
      </c>
      <c r="B28" s="1603">
        <v>27714707</v>
      </c>
      <c r="C28" s="987">
        <v>46645264.509999998</v>
      </c>
      <c r="D28" s="987">
        <v>68417309.180000007</v>
      </c>
      <c r="E28" s="987">
        <v>267329024.43000001</v>
      </c>
      <c r="F28" s="987">
        <v>161075972.52000001</v>
      </c>
      <c r="G28" s="987">
        <v>29103036.149999999</v>
      </c>
      <c r="H28" s="987">
        <v>108429081.62</v>
      </c>
      <c r="I28" s="987">
        <v>3276204.86</v>
      </c>
      <c r="J28" s="987">
        <v>102168178.26000001</v>
      </c>
      <c r="K28" s="988">
        <v>11941071.560000001</v>
      </c>
    </row>
    <row r="29" spans="1:12" x14ac:dyDescent="0.2">
      <c r="A29" s="986" t="s">
        <v>1928</v>
      </c>
      <c r="B29" s="1603">
        <v>57097454</v>
      </c>
      <c r="C29" s="987">
        <v>249562073.43000001</v>
      </c>
      <c r="D29" s="987">
        <v>60967616.759999998</v>
      </c>
      <c r="E29" s="987">
        <v>52194225.289999999</v>
      </c>
      <c r="F29" s="987">
        <v>140496987.34999999</v>
      </c>
      <c r="G29" s="987">
        <v>0</v>
      </c>
      <c r="H29" s="987">
        <v>17277897.280000001</v>
      </c>
      <c r="I29" s="987">
        <v>19048348.890000001</v>
      </c>
      <c r="J29" s="987">
        <v>347433847.79000002</v>
      </c>
      <c r="K29" s="988">
        <v>0</v>
      </c>
    </row>
    <row r="30" spans="1:12" x14ac:dyDescent="0.2">
      <c r="A30" s="986" t="s">
        <v>1929</v>
      </c>
      <c r="B30" s="1603">
        <v>78752809</v>
      </c>
      <c r="C30" s="987">
        <v>0</v>
      </c>
      <c r="D30" s="987">
        <v>0</v>
      </c>
      <c r="E30" s="987">
        <v>0</v>
      </c>
      <c r="F30" s="987">
        <v>0</v>
      </c>
      <c r="G30" s="987">
        <v>0</v>
      </c>
      <c r="H30" s="987">
        <v>0</v>
      </c>
      <c r="I30" s="987">
        <v>14055618.4</v>
      </c>
      <c r="J30" s="987">
        <v>0</v>
      </c>
      <c r="K30" s="988">
        <v>0</v>
      </c>
    </row>
    <row r="31" spans="1:12" ht="16.5" customHeight="1" x14ac:dyDescent="0.2">
      <c r="A31" s="986" t="s">
        <v>1930</v>
      </c>
      <c r="B31" s="1603">
        <v>0</v>
      </c>
      <c r="C31" s="987">
        <v>0</v>
      </c>
      <c r="D31" s="987">
        <v>4375945.9400000004</v>
      </c>
      <c r="E31" s="987">
        <v>0</v>
      </c>
      <c r="F31" s="987">
        <v>40362761.490000002</v>
      </c>
      <c r="G31" s="987">
        <v>1332064.45</v>
      </c>
      <c r="H31" s="987">
        <v>34242.28</v>
      </c>
      <c r="I31" s="987">
        <v>0</v>
      </c>
      <c r="J31" s="987">
        <v>0</v>
      </c>
      <c r="K31" s="988">
        <v>0</v>
      </c>
    </row>
    <row r="32" spans="1:12" x14ac:dyDescent="0.2">
      <c r="A32" s="986" t="s">
        <v>1931</v>
      </c>
      <c r="B32" s="1603">
        <v>6204144</v>
      </c>
      <c r="C32" s="987">
        <v>559755184.45000005</v>
      </c>
      <c r="D32" s="987">
        <v>36964721.369999997</v>
      </c>
      <c r="E32" s="987">
        <v>181111383.38999999</v>
      </c>
      <c r="F32" s="987">
        <v>169979710.08000001</v>
      </c>
      <c r="G32" s="987">
        <v>40912566.170000002</v>
      </c>
      <c r="H32" s="987">
        <v>22601374.710000001</v>
      </c>
      <c r="I32" s="987">
        <v>2512400.15</v>
      </c>
      <c r="J32" s="987">
        <v>248628641.47999999</v>
      </c>
      <c r="K32" s="988">
        <v>21954895.739999998</v>
      </c>
    </row>
    <row r="33" spans="1:12" x14ac:dyDescent="0.2">
      <c r="A33" s="991" t="s">
        <v>1932</v>
      </c>
      <c r="B33" s="1603">
        <v>0</v>
      </c>
      <c r="C33" s="987">
        <v>0</v>
      </c>
      <c r="D33" s="987">
        <v>0</v>
      </c>
      <c r="E33" s="987">
        <v>0</v>
      </c>
      <c r="F33" s="987">
        <v>0</v>
      </c>
      <c r="G33" s="987">
        <v>0</v>
      </c>
      <c r="H33" s="987">
        <v>0</v>
      </c>
      <c r="I33" s="987">
        <v>0</v>
      </c>
      <c r="J33" s="987">
        <v>0</v>
      </c>
      <c r="K33" s="988">
        <v>0</v>
      </c>
    </row>
    <row r="34" spans="1:12" x14ac:dyDescent="0.2">
      <c r="A34" s="991" t="s">
        <v>1933</v>
      </c>
      <c r="B34" s="1603">
        <v>0</v>
      </c>
      <c r="C34" s="987">
        <v>0</v>
      </c>
      <c r="D34" s="987">
        <v>0</v>
      </c>
      <c r="E34" s="987">
        <v>0</v>
      </c>
      <c r="F34" s="987">
        <v>1465401.43</v>
      </c>
      <c r="G34" s="987">
        <v>15161350.73</v>
      </c>
      <c r="H34" s="987">
        <v>0</v>
      </c>
      <c r="I34" s="987">
        <v>13637.46</v>
      </c>
      <c r="J34" s="987">
        <v>7973510.3700000001</v>
      </c>
      <c r="K34" s="988">
        <v>0</v>
      </c>
    </row>
    <row r="35" spans="1:12" x14ac:dyDescent="0.2">
      <c r="A35" s="991" t="s">
        <v>1934</v>
      </c>
      <c r="B35" s="1603">
        <v>0</v>
      </c>
      <c r="C35" s="987">
        <v>0</v>
      </c>
      <c r="D35" s="987">
        <v>0</v>
      </c>
      <c r="E35" s="987">
        <v>0</v>
      </c>
      <c r="F35" s="987">
        <v>92312640.950000003</v>
      </c>
      <c r="G35" s="987">
        <v>0</v>
      </c>
      <c r="H35" s="987">
        <v>14854782.060000001</v>
      </c>
      <c r="I35" s="987">
        <v>0</v>
      </c>
      <c r="J35" s="987">
        <v>56374006.560000002</v>
      </c>
      <c r="K35" s="988">
        <v>0</v>
      </c>
    </row>
    <row r="36" spans="1:12" x14ac:dyDescent="0.2">
      <c r="A36" s="999" t="s">
        <v>1935</v>
      </c>
      <c r="B36" s="1604">
        <v>344428534</v>
      </c>
      <c r="C36" s="989">
        <v>31315950.600000001</v>
      </c>
      <c r="D36" s="989">
        <v>133082734.86000001</v>
      </c>
      <c r="E36" s="989">
        <v>363965688.03999996</v>
      </c>
      <c r="F36" s="989">
        <v>826430349.01000011</v>
      </c>
      <c r="G36" s="989">
        <v>24476481.379999999</v>
      </c>
      <c r="H36" s="989">
        <v>96232527.670000002</v>
      </c>
      <c r="I36" s="989">
        <v>235247205.72</v>
      </c>
      <c r="J36" s="989">
        <v>2797884539.1200004</v>
      </c>
      <c r="K36" s="990">
        <v>4999654.01</v>
      </c>
    </row>
    <row r="37" spans="1:12" x14ac:dyDescent="0.2">
      <c r="A37" s="991" t="s">
        <v>1936</v>
      </c>
      <c r="B37" s="1603">
        <v>0</v>
      </c>
      <c r="C37" s="987">
        <v>0</v>
      </c>
      <c r="D37" s="987">
        <v>38597239.93</v>
      </c>
      <c r="E37" s="987">
        <v>15550472.1</v>
      </c>
      <c r="F37" s="987">
        <v>0</v>
      </c>
      <c r="G37" s="987">
        <v>0</v>
      </c>
      <c r="H37" s="987">
        <v>0</v>
      </c>
      <c r="I37" s="987">
        <v>0</v>
      </c>
      <c r="J37" s="987">
        <v>0</v>
      </c>
      <c r="K37" s="988">
        <v>0</v>
      </c>
    </row>
    <row r="38" spans="1:12" x14ac:dyDescent="0.2">
      <c r="A38" s="991" t="s">
        <v>1937</v>
      </c>
      <c r="B38" s="1603">
        <v>156865536</v>
      </c>
      <c r="C38" s="987">
        <v>22023695.219999999</v>
      </c>
      <c r="D38" s="987">
        <v>85404705.150000006</v>
      </c>
      <c r="E38" s="987">
        <v>233328235.97</v>
      </c>
      <c r="F38" s="987">
        <v>767646289.57000005</v>
      </c>
      <c r="G38" s="987">
        <v>0</v>
      </c>
      <c r="H38" s="987">
        <v>34965225.369999997</v>
      </c>
      <c r="I38" s="987">
        <v>4162902.47</v>
      </c>
      <c r="J38" s="987">
        <v>2746616185.5100002</v>
      </c>
      <c r="K38" s="988">
        <v>0</v>
      </c>
    </row>
    <row r="39" spans="1:12" x14ac:dyDescent="0.2">
      <c r="A39" s="991" t="s">
        <v>1938</v>
      </c>
      <c r="B39" s="1603">
        <v>92630682</v>
      </c>
      <c r="C39" s="987">
        <v>0</v>
      </c>
      <c r="D39" s="987">
        <v>0</v>
      </c>
      <c r="E39" s="987">
        <v>0</v>
      </c>
      <c r="F39" s="987">
        <v>0</v>
      </c>
      <c r="G39" s="987">
        <v>0</v>
      </c>
      <c r="H39" s="987">
        <v>0</v>
      </c>
      <c r="I39" s="987">
        <v>224905850</v>
      </c>
      <c r="J39" s="987">
        <v>0</v>
      </c>
      <c r="K39" s="988">
        <v>0</v>
      </c>
    </row>
    <row r="40" spans="1:12" ht="25.5" x14ac:dyDescent="0.2">
      <c r="A40" s="991" t="s">
        <v>1939</v>
      </c>
      <c r="B40" s="1603">
        <v>0</v>
      </c>
      <c r="C40" s="987">
        <v>0</v>
      </c>
      <c r="D40" s="987">
        <v>0</v>
      </c>
      <c r="E40" s="987">
        <v>0</v>
      </c>
      <c r="F40" s="987">
        <v>0</v>
      </c>
      <c r="G40" s="987">
        <v>0</v>
      </c>
      <c r="H40" s="987">
        <v>30088827.350000001</v>
      </c>
      <c r="I40" s="987">
        <v>2065622.41</v>
      </c>
      <c r="J40" s="987">
        <v>0</v>
      </c>
      <c r="K40" s="988">
        <v>0</v>
      </c>
    </row>
    <row r="41" spans="1:12" x14ac:dyDescent="0.2">
      <c r="A41" s="991" t="s">
        <v>1940</v>
      </c>
      <c r="B41" s="1603">
        <v>0</v>
      </c>
      <c r="C41" s="987">
        <v>0</v>
      </c>
      <c r="D41" s="987">
        <v>0</v>
      </c>
      <c r="E41" s="987">
        <v>36099394.840000004</v>
      </c>
      <c r="F41" s="987">
        <v>0</v>
      </c>
      <c r="G41" s="987">
        <v>0</v>
      </c>
      <c r="H41" s="987">
        <v>0</v>
      </c>
      <c r="I41" s="987">
        <v>4112830.84</v>
      </c>
      <c r="J41" s="987">
        <v>0</v>
      </c>
      <c r="K41" s="988">
        <v>0</v>
      </c>
    </row>
    <row r="42" spans="1:12" x14ac:dyDescent="0.2">
      <c r="A42" s="991" t="s">
        <v>1941</v>
      </c>
      <c r="B42" s="1603">
        <v>0</v>
      </c>
      <c r="C42" s="987">
        <v>0</v>
      </c>
      <c r="D42" s="987">
        <v>0</v>
      </c>
      <c r="E42" s="987">
        <v>0</v>
      </c>
      <c r="F42" s="987">
        <v>0</v>
      </c>
      <c r="G42" s="987">
        <v>0</v>
      </c>
      <c r="H42" s="987">
        <v>0</v>
      </c>
      <c r="I42" s="987">
        <v>0</v>
      </c>
      <c r="J42" s="987">
        <v>0</v>
      </c>
      <c r="K42" s="988">
        <v>0</v>
      </c>
    </row>
    <row r="43" spans="1:12" x14ac:dyDescent="0.2">
      <c r="A43" s="991" t="s">
        <v>1942</v>
      </c>
      <c r="B43" s="1603">
        <v>12155275</v>
      </c>
      <c r="C43" s="987">
        <v>9292255.3800000008</v>
      </c>
      <c r="D43" s="987">
        <v>9080789.7799999993</v>
      </c>
      <c r="E43" s="987">
        <v>78987585.129999995</v>
      </c>
      <c r="F43" s="987">
        <v>36674863.25</v>
      </c>
      <c r="G43" s="987">
        <v>24476481.379999999</v>
      </c>
      <c r="H43" s="987">
        <v>7594854.4400000004</v>
      </c>
      <c r="I43" s="987">
        <v>0</v>
      </c>
      <c r="J43" s="987">
        <v>26916642.82</v>
      </c>
      <c r="K43" s="988">
        <v>4999654.01</v>
      </c>
    </row>
    <row r="44" spans="1:12" ht="13.5" thickBot="1" x14ac:dyDescent="0.25">
      <c r="A44" s="991" t="s">
        <v>1943</v>
      </c>
      <c r="B44" s="992">
        <v>82777041</v>
      </c>
      <c r="C44" s="993">
        <v>0</v>
      </c>
      <c r="D44" s="993">
        <v>0</v>
      </c>
      <c r="E44" s="993">
        <v>0</v>
      </c>
      <c r="F44" s="993">
        <v>22109196.190000001</v>
      </c>
      <c r="G44" s="993">
        <v>0</v>
      </c>
      <c r="H44" s="993">
        <v>23583620.510000002</v>
      </c>
      <c r="I44" s="993">
        <v>0</v>
      </c>
      <c r="J44" s="993">
        <v>24351710.789999999</v>
      </c>
      <c r="K44" s="994">
        <v>0</v>
      </c>
    </row>
    <row r="45" spans="1:12" ht="13.5" thickBot="1" x14ac:dyDescent="0.25">
      <c r="A45" s="995" t="s">
        <v>1944</v>
      </c>
      <c r="B45" s="996">
        <v>2244132077</v>
      </c>
      <c r="C45" s="997">
        <v>2611515167.79</v>
      </c>
      <c r="D45" s="997">
        <v>215492818.15000001</v>
      </c>
      <c r="E45" s="997">
        <v>1156291714.3999999</v>
      </c>
      <c r="F45" s="997">
        <v>1230872790.6599998</v>
      </c>
      <c r="G45" s="997">
        <v>98944224.640000001</v>
      </c>
      <c r="H45" s="997">
        <v>2308638859.1200004</v>
      </c>
      <c r="I45" s="997">
        <v>115443257.62999998</v>
      </c>
      <c r="J45" s="997">
        <v>4470813679.3899994</v>
      </c>
      <c r="K45" s="998">
        <v>5854625289.0400009</v>
      </c>
      <c r="L45" s="982"/>
    </row>
    <row r="46" spans="1:12" x14ac:dyDescent="0.2">
      <c r="A46" s="991" t="s">
        <v>1945</v>
      </c>
      <c r="B46" s="1605">
        <v>438928000</v>
      </c>
      <c r="C46" s="1000">
        <v>1320888200</v>
      </c>
      <c r="D46" s="1000">
        <v>22997700</v>
      </c>
      <c r="E46" s="1000">
        <v>136000320</v>
      </c>
      <c r="F46" s="1000">
        <v>257139900</v>
      </c>
      <c r="G46" s="1000">
        <v>43263200</v>
      </c>
      <c r="H46" s="1000">
        <v>913903400</v>
      </c>
      <c r="I46" s="1000">
        <v>100000000</v>
      </c>
      <c r="J46" s="1000">
        <v>2218432700</v>
      </c>
      <c r="K46" s="1001">
        <v>4772815000</v>
      </c>
    </row>
    <row r="47" spans="1:12" x14ac:dyDescent="0.2">
      <c r="A47" s="991" t="s">
        <v>1946</v>
      </c>
      <c r="B47" s="1603">
        <v>115624000</v>
      </c>
      <c r="C47" s="987">
        <v>122646202.65000001</v>
      </c>
      <c r="D47" s="987">
        <v>0</v>
      </c>
      <c r="E47" s="987">
        <v>0</v>
      </c>
      <c r="F47" s="987">
        <v>887.07</v>
      </c>
      <c r="G47" s="987">
        <v>58542.8</v>
      </c>
      <c r="H47" s="987">
        <v>58786004.859999999</v>
      </c>
      <c r="I47" s="987">
        <v>7671454.8600000003</v>
      </c>
      <c r="J47" s="987">
        <v>36961175.240000002</v>
      </c>
      <c r="K47" s="988">
        <v>15098407.220000001</v>
      </c>
    </row>
    <row r="48" spans="1:12" x14ac:dyDescent="0.2">
      <c r="A48" s="991" t="s">
        <v>1947</v>
      </c>
      <c r="B48" s="1603">
        <v>0</v>
      </c>
      <c r="C48" s="987">
        <v>0</v>
      </c>
      <c r="D48" s="987">
        <v>0</v>
      </c>
      <c r="E48" s="987">
        <v>120082037.61</v>
      </c>
      <c r="F48" s="987">
        <v>0</v>
      </c>
      <c r="G48" s="987">
        <v>0</v>
      </c>
      <c r="H48" s="987">
        <v>261698454</v>
      </c>
      <c r="I48" s="987">
        <v>0</v>
      </c>
      <c r="J48" s="987">
        <v>0</v>
      </c>
      <c r="K48" s="988">
        <v>0</v>
      </c>
    </row>
    <row r="49" spans="1:11" x14ac:dyDescent="0.2">
      <c r="A49" s="991" t="s">
        <v>1948</v>
      </c>
      <c r="B49" s="1603">
        <v>368796595</v>
      </c>
      <c r="C49" s="987">
        <v>0</v>
      </c>
      <c r="D49" s="987">
        <v>0</v>
      </c>
      <c r="E49" s="987">
        <v>8031432.1900000004</v>
      </c>
      <c r="F49" s="987">
        <v>0</v>
      </c>
      <c r="G49" s="987">
        <v>0</v>
      </c>
      <c r="H49" s="987">
        <v>0</v>
      </c>
      <c r="I49" s="987">
        <v>1411550.71</v>
      </c>
      <c r="J49" s="987">
        <v>0</v>
      </c>
      <c r="K49" s="988">
        <v>0</v>
      </c>
    </row>
    <row r="50" spans="1:11" x14ac:dyDescent="0.2">
      <c r="A50" s="991" t="s">
        <v>1949</v>
      </c>
      <c r="B50" s="1603">
        <v>-362977932</v>
      </c>
      <c r="C50" s="987">
        <v>92336293.879999995</v>
      </c>
      <c r="D50" s="987">
        <v>13048927.48</v>
      </c>
      <c r="E50" s="987">
        <v>344664722.76999998</v>
      </c>
      <c r="F50" s="987">
        <v>95369445.079999998</v>
      </c>
      <c r="G50" s="987">
        <v>9278711.9900000002</v>
      </c>
      <c r="H50" s="987">
        <v>48044113.240000002</v>
      </c>
      <c r="I50" s="987">
        <v>2697963.1</v>
      </c>
      <c r="J50" s="987">
        <v>239059503.22</v>
      </c>
      <c r="K50" s="988">
        <v>23043564.510000002</v>
      </c>
    </row>
    <row r="51" spans="1:11" x14ac:dyDescent="0.2">
      <c r="A51" s="991" t="s">
        <v>1950</v>
      </c>
      <c r="B51" s="1603">
        <v>541396950</v>
      </c>
      <c r="C51" s="987">
        <v>639132216.44000006</v>
      </c>
      <c r="D51" s="987">
        <v>46188409.890000001</v>
      </c>
      <c r="E51" s="987">
        <v>132975456.56999999</v>
      </c>
      <c r="F51" s="987">
        <v>434767901.26999998</v>
      </c>
      <c r="G51" s="987">
        <v>163974.51</v>
      </c>
      <c r="H51" s="987">
        <v>373367762.83999997</v>
      </c>
      <c r="I51" s="987">
        <v>0</v>
      </c>
      <c r="J51" s="987">
        <v>866644722.16999996</v>
      </c>
      <c r="K51" s="988">
        <v>989548533.41999996</v>
      </c>
    </row>
    <row r="52" spans="1:11" x14ac:dyDescent="0.2">
      <c r="A52" s="991" t="s">
        <v>1951</v>
      </c>
      <c r="B52" s="1603">
        <v>-354367391</v>
      </c>
      <c r="C52" s="987">
        <v>348435117.94</v>
      </c>
      <c r="D52" s="987">
        <v>6176956.5</v>
      </c>
      <c r="E52" s="987">
        <v>222133202.5</v>
      </c>
      <c r="F52" s="987">
        <v>53146458.609999999</v>
      </c>
      <c r="G52" s="987">
        <v>2260331.56</v>
      </c>
      <c r="H52" s="987">
        <v>335546510.44</v>
      </c>
      <c r="I52" s="987">
        <v>0</v>
      </c>
      <c r="J52" s="987">
        <v>52824918.109999999</v>
      </c>
      <c r="K52" s="988">
        <v>50609365.289999999</v>
      </c>
    </row>
    <row r="53" spans="1:11" x14ac:dyDescent="0.2">
      <c r="A53" s="991" t="s">
        <v>1952</v>
      </c>
      <c r="B53" s="1603">
        <v>1490339287</v>
      </c>
      <c r="C53" s="987">
        <v>16266203.470000001</v>
      </c>
      <c r="D53" s="987">
        <v>83154921.530000001</v>
      </c>
      <c r="E53" s="987">
        <v>49562034.130000003</v>
      </c>
      <c r="F53" s="987">
        <v>174676409.55000001</v>
      </c>
      <c r="G53" s="987">
        <v>3740744</v>
      </c>
      <c r="H53" s="987">
        <v>304845510.13</v>
      </c>
      <c r="I53" s="987">
        <v>0</v>
      </c>
      <c r="J53" s="987">
        <v>640264812.5</v>
      </c>
      <c r="K53" s="988">
        <v>1272241.92</v>
      </c>
    </row>
    <row r="54" spans="1:11" ht="13.5" thickBot="1" x14ac:dyDescent="0.25">
      <c r="A54" s="991" t="s">
        <v>1953</v>
      </c>
      <c r="B54" s="992">
        <v>6392568</v>
      </c>
      <c r="C54" s="993">
        <v>71810933.409999996</v>
      </c>
      <c r="D54" s="993">
        <v>43925902.75</v>
      </c>
      <c r="E54" s="993">
        <v>142842508.63</v>
      </c>
      <c r="F54" s="993">
        <v>215771789.08000001</v>
      </c>
      <c r="G54" s="993">
        <v>40178719.780000001</v>
      </c>
      <c r="H54" s="993">
        <v>12447103.609999999</v>
      </c>
      <c r="I54" s="993">
        <v>3662288.96</v>
      </c>
      <c r="J54" s="993">
        <v>416625848.14999998</v>
      </c>
      <c r="K54" s="994">
        <v>2238176.6800000002</v>
      </c>
    </row>
    <row r="55" spans="1:11" ht="13.5" thickBot="1" x14ac:dyDescent="0.25">
      <c r="A55" s="995" t="s">
        <v>716</v>
      </c>
      <c r="B55" s="996">
        <v>2758329725</v>
      </c>
      <c r="C55" s="997">
        <v>3498793640.7800002</v>
      </c>
      <c r="D55" s="997">
        <v>519301146.25999999</v>
      </c>
      <c r="E55" s="997">
        <v>2020892035.5499997</v>
      </c>
      <c r="F55" s="997">
        <v>2662996613.4899998</v>
      </c>
      <c r="G55" s="997">
        <v>209929723.51999998</v>
      </c>
      <c r="H55" s="997">
        <v>2568068764.7400002</v>
      </c>
      <c r="I55" s="997">
        <v>389596673.11000001</v>
      </c>
      <c r="J55" s="997">
        <v>8031276402.9699993</v>
      </c>
      <c r="K55" s="998">
        <v>5893520910.3500013</v>
      </c>
    </row>
    <row r="56" spans="1:11" x14ac:dyDescent="0.2">
      <c r="A56" s="999" t="s">
        <v>1954</v>
      </c>
      <c r="B56" s="987">
        <v>0</v>
      </c>
      <c r="C56" s="987">
        <v>0</v>
      </c>
      <c r="D56" s="987">
        <v>0</v>
      </c>
      <c r="E56" s="987">
        <v>0</v>
      </c>
      <c r="F56" s="987">
        <v>0</v>
      </c>
      <c r="G56" s="987">
        <v>13344343.039999999</v>
      </c>
      <c r="H56" s="987">
        <v>0</v>
      </c>
      <c r="I56" s="987">
        <v>0</v>
      </c>
      <c r="J56" s="987">
        <v>0</v>
      </c>
      <c r="K56" s="987">
        <v>0</v>
      </c>
    </row>
    <row r="57" spans="1:11" x14ac:dyDescent="0.2">
      <c r="A57" s="999" t="s">
        <v>717</v>
      </c>
      <c r="B57" s="987">
        <v>0</v>
      </c>
      <c r="C57" s="987">
        <v>0</v>
      </c>
      <c r="D57" s="987">
        <v>0</v>
      </c>
      <c r="E57" s="987">
        <v>0</v>
      </c>
      <c r="F57" s="987">
        <v>220775737.33000001</v>
      </c>
      <c r="G57" s="987">
        <v>13344343.07</v>
      </c>
      <c r="H57" s="987">
        <v>0</v>
      </c>
      <c r="I57" s="987">
        <v>0</v>
      </c>
      <c r="J57" s="987">
        <v>0</v>
      </c>
      <c r="K57" s="987">
        <v>0</v>
      </c>
    </row>
    <row r="58" spans="1:11" ht="409.6" hidden="1" customHeight="1" x14ac:dyDescent="0.2">
      <c r="A58" s="991"/>
      <c r="B58" s="1002">
        <v>0</v>
      </c>
      <c r="C58" s="1002">
        <v>0</v>
      </c>
      <c r="D58" s="1002">
        <v>0</v>
      </c>
      <c r="E58" s="1002">
        <v>0</v>
      </c>
      <c r="F58" s="1002">
        <v>0</v>
      </c>
      <c r="G58" s="1002">
        <v>0</v>
      </c>
      <c r="H58" s="1002">
        <v>0</v>
      </c>
      <c r="I58" s="1002">
        <v>0</v>
      </c>
      <c r="J58" s="1002">
        <v>0</v>
      </c>
      <c r="K58" s="1002">
        <v>0</v>
      </c>
    </row>
    <row r="59" spans="1:11" ht="409.6" hidden="1" customHeight="1" x14ac:dyDescent="0.2">
      <c r="A59" s="991"/>
      <c r="B59" s="1002">
        <v>0</v>
      </c>
      <c r="C59" s="1002">
        <v>0</v>
      </c>
      <c r="D59" s="1002">
        <v>0</v>
      </c>
      <c r="E59" s="1002">
        <v>0</v>
      </c>
      <c r="F59" s="1002">
        <v>0</v>
      </c>
      <c r="G59" s="1002">
        <v>0</v>
      </c>
      <c r="H59" s="1002">
        <v>0</v>
      </c>
      <c r="I59" s="1002">
        <v>0</v>
      </c>
      <c r="J59" s="1002">
        <v>0</v>
      </c>
      <c r="K59" s="1002">
        <v>0</v>
      </c>
    </row>
    <row r="60" spans="1:11" ht="409.6" hidden="1" customHeight="1" x14ac:dyDescent="0.2">
      <c r="A60" s="991"/>
      <c r="B60" s="1002">
        <v>0</v>
      </c>
      <c r="C60" s="1002">
        <v>0</v>
      </c>
      <c r="D60" s="1002">
        <v>0</v>
      </c>
      <c r="E60" s="1002">
        <v>0</v>
      </c>
      <c r="F60" s="1002">
        <v>0</v>
      </c>
      <c r="G60" s="1002">
        <v>0</v>
      </c>
      <c r="H60" s="1002">
        <v>0</v>
      </c>
      <c r="I60" s="1002">
        <v>0</v>
      </c>
      <c r="J60" s="1002">
        <v>0</v>
      </c>
      <c r="K60" s="1002">
        <v>0</v>
      </c>
    </row>
    <row r="61" spans="1:11" ht="409.6" hidden="1" customHeight="1" x14ac:dyDescent="0.2">
      <c r="A61" s="991"/>
      <c r="B61" s="1002">
        <v>0</v>
      </c>
      <c r="C61" s="1002">
        <v>0</v>
      </c>
      <c r="D61" s="1002">
        <v>0</v>
      </c>
      <c r="E61" s="1002">
        <v>0</v>
      </c>
      <c r="F61" s="1002">
        <v>0</v>
      </c>
      <c r="G61" s="1002">
        <v>0</v>
      </c>
      <c r="H61" s="1002">
        <v>0</v>
      </c>
      <c r="I61" s="1002">
        <v>0</v>
      </c>
      <c r="J61" s="1002">
        <v>0</v>
      </c>
      <c r="K61" s="1002">
        <v>0</v>
      </c>
    </row>
    <row r="62" spans="1:11" ht="409.6" hidden="1" customHeight="1" x14ac:dyDescent="0.2">
      <c r="A62" s="991"/>
      <c r="B62" s="1002">
        <v>0</v>
      </c>
      <c r="C62" s="1002">
        <v>0</v>
      </c>
      <c r="D62" s="1002">
        <v>0</v>
      </c>
      <c r="E62" s="1002">
        <v>0</v>
      </c>
      <c r="F62" s="1002">
        <v>0</v>
      </c>
      <c r="G62" s="1002">
        <v>0</v>
      </c>
      <c r="H62" s="1002">
        <v>0</v>
      </c>
      <c r="I62" s="1002">
        <v>0</v>
      </c>
      <c r="J62" s="1002">
        <v>0</v>
      </c>
      <c r="K62" s="1002">
        <v>0</v>
      </c>
    </row>
    <row r="63" spans="1:11" ht="409.6" hidden="1" customHeight="1" x14ac:dyDescent="0.2">
      <c r="A63" s="991"/>
      <c r="B63" s="1002">
        <v>0</v>
      </c>
      <c r="C63" s="1002">
        <v>0</v>
      </c>
      <c r="D63" s="1002">
        <v>0</v>
      </c>
      <c r="E63" s="1002">
        <v>0</v>
      </c>
      <c r="F63" s="1002">
        <v>0</v>
      </c>
      <c r="G63" s="1002">
        <v>0</v>
      </c>
      <c r="H63" s="1002">
        <v>0</v>
      </c>
      <c r="I63" s="1002">
        <v>0</v>
      </c>
      <c r="J63" s="1002">
        <v>0</v>
      </c>
      <c r="K63" s="1002">
        <v>0</v>
      </c>
    </row>
    <row r="64" spans="1:11" ht="409.6" hidden="1" customHeight="1" x14ac:dyDescent="0.2">
      <c r="A64" s="991"/>
      <c r="B64" s="1002">
        <v>0</v>
      </c>
      <c r="C64" s="1002">
        <v>0</v>
      </c>
      <c r="D64" s="1002">
        <v>0</v>
      </c>
      <c r="E64" s="1002">
        <v>0</v>
      </c>
      <c r="F64" s="1002">
        <v>0</v>
      </c>
      <c r="G64" s="1002">
        <v>0</v>
      </c>
      <c r="H64" s="1002">
        <v>0</v>
      </c>
      <c r="I64" s="1002">
        <v>0</v>
      </c>
      <c r="J64" s="1002">
        <v>0</v>
      </c>
      <c r="K64" s="1002">
        <v>0</v>
      </c>
    </row>
    <row r="65" spans="1:11" ht="409.6" hidden="1" customHeight="1" x14ac:dyDescent="0.2">
      <c r="A65" s="991"/>
      <c r="B65" s="1002">
        <v>0</v>
      </c>
      <c r="C65" s="1002">
        <v>0</v>
      </c>
      <c r="D65" s="1002">
        <v>0</v>
      </c>
      <c r="E65" s="1002">
        <v>0</v>
      </c>
      <c r="F65" s="1002">
        <v>0</v>
      </c>
      <c r="G65" s="1002">
        <v>0</v>
      </c>
      <c r="H65" s="1002">
        <v>0</v>
      </c>
      <c r="I65" s="1002">
        <v>0</v>
      </c>
      <c r="J65" s="1002">
        <v>0</v>
      </c>
      <c r="K65" s="1002">
        <v>0</v>
      </c>
    </row>
    <row r="66" spans="1:11" ht="409.6" hidden="1" customHeight="1" x14ac:dyDescent="0.2">
      <c r="A66" s="991"/>
      <c r="B66" s="1002">
        <v>0</v>
      </c>
      <c r="C66" s="1002">
        <v>0</v>
      </c>
      <c r="D66" s="1002">
        <v>0</v>
      </c>
      <c r="E66" s="1002">
        <v>0</v>
      </c>
      <c r="F66" s="1002">
        <v>0</v>
      </c>
      <c r="G66" s="1002">
        <v>0</v>
      </c>
      <c r="H66" s="1002">
        <v>0</v>
      </c>
      <c r="I66" s="1002">
        <v>0</v>
      </c>
      <c r="J66" s="1002">
        <v>0</v>
      </c>
      <c r="K66" s="1002">
        <v>0</v>
      </c>
    </row>
    <row r="67" spans="1:11" ht="409.6" hidden="1" customHeight="1" x14ac:dyDescent="0.2">
      <c r="A67" s="991"/>
      <c r="B67" s="1002">
        <v>0</v>
      </c>
      <c r="C67" s="1002">
        <v>0</v>
      </c>
      <c r="D67" s="1002">
        <v>0</v>
      </c>
      <c r="E67" s="1002">
        <v>0</v>
      </c>
      <c r="F67" s="1002">
        <v>0</v>
      </c>
      <c r="G67" s="1002">
        <v>0</v>
      </c>
      <c r="H67" s="1002">
        <v>0</v>
      </c>
      <c r="I67" s="1002">
        <v>0</v>
      </c>
      <c r="J67" s="1002">
        <v>0</v>
      </c>
      <c r="K67" s="1002">
        <v>0</v>
      </c>
    </row>
    <row r="68" spans="1:11" ht="409.6" hidden="1" customHeight="1" x14ac:dyDescent="0.2">
      <c r="A68" s="991"/>
      <c r="B68" s="1002">
        <v>0</v>
      </c>
      <c r="C68" s="1002">
        <v>0</v>
      </c>
      <c r="D68" s="1002">
        <v>0</v>
      </c>
      <c r="E68" s="1002">
        <v>0</v>
      </c>
      <c r="F68" s="1002">
        <v>0</v>
      </c>
      <c r="G68" s="1002">
        <v>0</v>
      </c>
      <c r="H68" s="1002">
        <v>0</v>
      </c>
      <c r="I68" s="1002">
        <v>0</v>
      </c>
      <c r="J68" s="1002">
        <v>0</v>
      </c>
      <c r="K68" s="1002">
        <v>0</v>
      </c>
    </row>
    <row r="69" spans="1:11" ht="409.6" hidden="1" customHeight="1" x14ac:dyDescent="0.2">
      <c r="A69" s="991"/>
      <c r="B69" s="1002">
        <v>0</v>
      </c>
      <c r="C69" s="1002">
        <v>0</v>
      </c>
      <c r="D69" s="1002">
        <v>0</v>
      </c>
      <c r="E69" s="1002">
        <v>0</v>
      </c>
      <c r="F69" s="1002">
        <v>0</v>
      </c>
      <c r="G69" s="1002">
        <v>0</v>
      </c>
      <c r="H69" s="1002">
        <v>0</v>
      </c>
      <c r="I69" s="1002">
        <v>0</v>
      </c>
      <c r="J69" s="1002">
        <v>0</v>
      </c>
      <c r="K69" s="1002">
        <v>0</v>
      </c>
    </row>
    <row r="70" spans="1:11" ht="409.6" hidden="1" customHeight="1" x14ac:dyDescent="0.2">
      <c r="A70" s="991"/>
      <c r="B70" s="1002">
        <v>0</v>
      </c>
      <c r="C70" s="1002">
        <v>0</v>
      </c>
      <c r="D70" s="1002">
        <v>0</v>
      </c>
      <c r="E70" s="1002">
        <v>0</v>
      </c>
      <c r="F70" s="1002">
        <v>0</v>
      </c>
      <c r="G70" s="1002">
        <v>0</v>
      </c>
      <c r="H70" s="1002">
        <v>0</v>
      </c>
      <c r="I70" s="1002">
        <v>0</v>
      </c>
      <c r="J70" s="1002">
        <v>0</v>
      </c>
      <c r="K70" s="1002">
        <v>0</v>
      </c>
    </row>
    <row r="71" spans="1:11" ht="409.6" hidden="1" customHeight="1" x14ac:dyDescent="0.2">
      <c r="A71" s="991"/>
      <c r="B71" s="1002">
        <v>0</v>
      </c>
      <c r="C71" s="1002">
        <v>0</v>
      </c>
      <c r="D71" s="1002">
        <v>0</v>
      </c>
      <c r="E71" s="1002">
        <v>0</v>
      </c>
      <c r="F71" s="1002">
        <v>0</v>
      </c>
      <c r="G71" s="1002">
        <v>0</v>
      </c>
      <c r="H71" s="1002">
        <v>0</v>
      </c>
      <c r="I71" s="1002">
        <v>0</v>
      </c>
      <c r="J71" s="1002">
        <v>0</v>
      </c>
      <c r="K71" s="1002">
        <v>0</v>
      </c>
    </row>
    <row r="72" spans="1:11" ht="409.6" hidden="1" customHeight="1" x14ac:dyDescent="0.2">
      <c r="A72" s="991"/>
      <c r="B72" s="1002">
        <v>0</v>
      </c>
      <c r="C72" s="1002">
        <v>0</v>
      </c>
      <c r="D72" s="1002">
        <v>0</v>
      </c>
      <c r="E72" s="1002">
        <v>0</v>
      </c>
      <c r="F72" s="1002">
        <v>0</v>
      </c>
      <c r="G72" s="1002">
        <v>0</v>
      </c>
      <c r="H72" s="1002">
        <v>0</v>
      </c>
      <c r="I72" s="1002">
        <v>0</v>
      </c>
      <c r="J72" s="1002">
        <v>0</v>
      </c>
      <c r="K72" s="1002">
        <v>0</v>
      </c>
    </row>
    <row r="73" spans="1:11" ht="409.6" hidden="1" customHeight="1" x14ac:dyDescent="0.2">
      <c r="A73" s="991"/>
      <c r="B73" s="1002">
        <v>0</v>
      </c>
      <c r="C73" s="1002">
        <v>0</v>
      </c>
      <c r="D73" s="1002">
        <v>0</v>
      </c>
      <c r="E73" s="1002">
        <v>0</v>
      </c>
      <c r="F73" s="1002">
        <v>0</v>
      </c>
      <c r="G73" s="1002">
        <v>0</v>
      </c>
      <c r="H73" s="1002">
        <v>0</v>
      </c>
      <c r="I73" s="1002">
        <v>0</v>
      </c>
      <c r="J73" s="1002">
        <v>0</v>
      </c>
      <c r="K73" s="1002">
        <v>0</v>
      </c>
    </row>
    <row r="74" spans="1:11" ht="409.6" hidden="1" customHeight="1" x14ac:dyDescent="0.2">
      <c r="A74" s="991"/>
      <c r="B74" s="1002">
        <v>0</v>
      </c>
      <c r="C74" s="1002">
        <v>0</v>
      </c>
      <c r="D74" s="1002">
        <v>0</v>
      </c>
      <c r="E74" s="1002">
        <v>0</v>
      </c>
      <c r="F74" s="1002">
        <v>0</v>
      </c>
      <c r="G74" s="1002">
        <v>0</v>
      </c>
      <c r="H74" s="1002">
        <v>0</v>
      </c>
      <c r="I74" s="1002">
        <v>0</v>
      </c>
      <c r="J74" s="1002">
        <v>0</v>
      </c>
      <c r="K74" s="1002">
        <v>0</v>
      </c>
    </row>
    <row r="75" spans="1:11" ht="409.6" hidden="1" customHeight="1" x14ac:dyDescent="0.2">
      <c r="A75" s="991"/>
      <c r="B75" s="1002">
        <v>0</v>
      </c>
      <c r="C75" s="1002">
        <v>0</v>
      </c>
      <c r="D75" s="1002">
        <v>0</v>
      </c>
      <c r="E75" s="1002">
        <v>0</v>
      </c>
      <c r="F75" s="1002">
        <v>0</v>
      </c>
      <c r="G75" s="1002">
        <v>0</v>
      </c>
      <c r="H75" s="1002">
        <v>0</v>
      </c>
      <c r="I75" s="1002">
        <v>0</v>
      </c>
      <c r="J75" s="1002">
        <v>0</v>
      </c>
      <c r="K75" s="1002">
        <v>0</v>
      </c>
    </row>
    <row r="76" spans="1:11" ht="409.6" hidden="1" customHeight="1" x14ac:dyDescent="0.2">
      <c r="A76" s="991"/>
      <c r="B76" s="1002">
        <v>0</v>
      </c>
      <c r="C76" s="1002">
        <v>0</v>
      </c>
      <c r="D76" s="1002">
        <v>0</v>
      </c>
      <c r="E76" s="1002">
        <v>0</v>
      </c>
      <c r="F76" s="1002">
        <v>0</v>
      </c>
      <c r="G76" s="1002">
        <v>0</v>
      </c>
      <c r="H76" s="1002">
        <v>0</v>
      </c>
      <c r="I76" s="1002">
        <v>0</v>
      </c>
      <c r="J76" s="1002">
        <v>0</v>
      </c>
      <c r="K76" s="1002">
        <v>0</v>
      </c>
    </row>
    <row r="77" spans="1:11" ht="409.6" hidden="1" customHeight="1" x14ac:dyDescent="0.2">
      <c r="A77" s="991"/>
      <c r="B77" s="1002">
        <v>0</v>
      </c>
      <c r="C77" s="1002">
        <v>0</v>
      </c>
      <c r="D77" s="1002">
        <v>0</v>
      </c>
      <c r="E77" s="1002">
        <v>0</v>
      </c>
      <c r="F77" s="1002">
        <v>0</v>
      </c>
      <c r="G77" s="1002">
        <v>0</v>
      </c>
      <c r="H77" s="1002">
        <v>0</v>
      </c>
      <c r="I77" s="1002">
        <v>0</v>
      </c>
      <c r="J77" s="1002">
        <v>0</v>
      </c>
      <c r="K77" s="1002">
        <v>0</v>
      </c>
    </row>
    <row r="78" spans="1:11" ht="409.6" hidden="1" customHeight="1" x14ac:dyDescent="0.2">
      <c r="A78" s="991"/>
      <c r="B78" s="1002">
        <v>0</v>
      </c>
      <c r="C78" s="1002">
        <v>0</v>
      </c>
      <c r="D78" s="1002">
        <v>0</v>
      </c>
      <c r="E78" s="1002">
        <v>0</v>
      </c>
      <c r="F78" s="1002">
        <v>0</v>
      </c>
      <c r="G78" s="1002">
        <v>0</v>
      </c>
      <c r="H78" s="1002">
        <v>0</v>
      </c>
      <c r="I78" s="1002">
        <v>0</v>
      </c>
      <c r="J78" s="1002">
        <v>0</v>
      </c>
      <c r="K78" s="1002">
        <v>0</v>
      </c>
    </row>
    <row r="79" spans="1:11" ht="409.6" hidden="1" customHeight="1" x14ac:dyDescent="0.2">
      <c r="A79" s="991"/>
      <c r="B79" s="1002">
        <v>0</v>
      </c>
      <c r="C79" s="1002">
        <v>0</v>
      </c>
      <c r="D79" s="1002">
        <v>0</v>
      </c>
      <c r="E79" s="1002">
        <v>0</v>
      </c>
      <c r="F79" s="1002">
        <v>0</v>
      </c>
      <c r="G79" s="1002">
        <v>0</v>
      </c>
      <c r="H79" s="1002">
        <v>0</v>
      </c>
      <c r="I79" s="1002">
        <v>0</v>
      </c>
      <c r="J79" s="1002">
        <v>0</v>
      </c>
      <c r="K79" s="1002">
        <v>0</v>
      </c>
    </row>
    <row r="80" spans="1:11" ht="409.6" hidden="1" customHeight="1" x14ac:dyDescent="0.2">
      <c r="A80" s="991"/>
      <c r="B80" s="1002">
        <v>0</v>
      </c>
      <c r="C80" s="1002">
        <v>0</v>
      </c>
      <c r="D80" s="1002">
        <v>0</v>
      </c>
      <c r="E80" s="1002">
        <v>0</v>
      </c>
      <c r="F80" s="1002">
        <v>0</v>
      </c>
      <c r="G80" s="1002">
        <v>0</v>
      </c>
      <c r="H80" s="1002">
        <v>0</v>
      </c>
      <c r="I80" s="1002">
        <v>0</v>
      </c>
      <c r="J80" s="1002">
        <v>0</v>
      </c>
      <c r="K80" s="1002">
        <v>0</v>
      </c>
    </row>
    <row r="81" spans="1:11" ht="409.6" hidden="1" customHeight="1" x14ac:dyDescent="0.2">
      <c r="A81" s="991"/>
      <c r="B81" s="1002">
        <v>0</v>
      </c>
      <c r="C81" s="1002">
        <v>0</v>
      </c>
      <c r="D81" s="1002">
        <v>0</v>
      </c>
      <c r="E81" s="1002">
        <v>0</v>
      </c>
      <c r="F81" s="1002">
        <v>0</v>
      </c>
      <c r="G81" s="1002">
        <v>0</v>
      </c>
      <c r="H81" s="1002">
        <v>0</v>
      </c>
      <c r="I81" s="1002">
        <v>0</v>
      </c>
      <c r="J81" s="1002">
        <v>0</v>
      </c>
      <c r="K81" s="1002">
        <v>0</v>
      </c>
    </row>
    <row r="82" spans="1:11" ht="409.6" hidden="1" customHeight="1" x14ac:dyDescent="0.2">
      <c r="A82" s="991"/>
      <c r="B82" s="1002">
        <v>0</v>
      </c>
      <c r="C82" s="1002">
        <v>0</v>
      </c>
      <c r="D82" s="1002">
        <v>0</v>
      </c>
      <c r="E82" s="1002">
        <v>0</v>
      </c>
      <c r="F82" s="1002">
        <v>0</v>
      </c>
      <c r="G82" s="1002">
        <v>0</v>
      </c>
      <c r="H82" s="1002">
        <v>0</v>
      </c>
      <c r="I82" s="1002">
        <v>0</v>
      </c>
      <c r="J82" s="1002">
        <v>0</v>
      </c>
      <c r="K82" s="1002">
        <v>0</v>
      </c>
    </row>
    <row r="83" spans="1:11" ht="409.6" hidden="1" customHeight="1" x14ac:dyDescent="0.2">
      <c r="A83" s="991"/>
      <c r="B83" s="1002">
        <v>0</v>
      </c>
      <c r="C83" s="1002">
        <v>0</v>
      </c>
      <c r="D83" s="1002">
        <v>0</v>
      </c>
      <c r="E83" s="1002">
        <v>0</v>
      </c>
      <c r="F83" s="1002">
        <v>0</v>
      </c>
      <c r="G83" s="1002">
        <v>0</v>
      </c>
      <c r="H83" s="1002">
        <v>0</v>
      </c>
      <c r="I83" s="1002">
        <v>0</v>
      </c>
      <c r="J83" s="1002">
        <v>0</v>
      </c>
      <c r="K83" s="1002">
        <v>0</v>
      </c>
    </row>
    <row r="84" spans="1:11" ht="409.6" hidden="1" customHeight="1" x14ac:dyDescent="0.2">
      <c r="A84" s="991"/>
      <c r="B84" s="1002">
        <v>0</v>
      </c>
      <c r="C84" s="1002">
        <v>0</v>
      </c>
      <c r="D84" s="1002">
        <v>0</v>
      </c>
      <c r="E84" s="1002">
        <v>0</v>
      </c>
      <c r="F84" s="1002">
        <v>0</v>
      </c>
      <c r="G84" s="1002">
        <v>0</v>
      </c>
      <c r="H84" s="1002">
        <v>0</v>
      </c>
      <c r="I84" s="1002">
        <v>0</v>
      </c>
      <c r="J84" s="1002">
        <v>0</v>
      </c>
      <c r="K84" s="1002">
        <v>0</v>
      </c>
    </row>
    <row r="85" spans="1:11" ht="409.6" hidden="1" customHeight="1" x14ac:dyDescent="0.2">
      <c r="A85" s="991"/>
      <c r="B85" s="1002">
        <v>0</v>
      </c>
      <c r="C85" s="1002">
        <v>0</v>
      </c>
      <c r="D85" s="1002">
        <v>0</v>
      </c>
      <c r="E85" s="1002">
        <v>0</v>
      </c>
      <c r="F85" s="1002">
        <v>0</v>
      </c>
      <c r="G85" s="1002">
        <v>0</v>
      </c>
      <c r="H85" s="1002">
        <v>0</v>
      </c>
      <c r="I85" s="1002">
        <v>0</v>
      </c>
      <c r="J85" s="1002">
        <v>0</v>
      </c>
      <c r="K85" s="1002">
        <v>0</v>
      </c>
    </row>
    <row r="86" spans="1:11" ht="409.6" hidden="1" customHeight="1" x14ac:dyDescent="0.2">
      <c r="A86" s="991"/>
      <c r="B86" s="1002">
        <v>0</v>
      </c>
      <c r="C86" s="1002">
        <v>0</v>
      </c>
      <c r="D86" s="1002">
        <v>0</v>
      </c>
      <c r="E86" s="1002">
        <v>0</v>
      </c>
      <c r="F86" s="1002">
        <v>0</v>
      </c>
      <c r="G86" s="1002">
        <v>0</v>
      </c>
      <c r="H86" s="1002">
        <v>0</v>
      </c>
      <c r="I86" s="1002">
        <v>0</v>
      </c>
      <c r="J86" s="1002">
        <v>0</v>
      </c>
      <c r="K86" s="1002">
        <v>0</v>
      </c>
    </row>
    <row r="87" spans="1:11" ht="409.6" hidden="1" customHeight="1" x14ac:dyDescent="0.2">
      <c r="A87" s="991"/>
      <c r="B87" s="1002">
        <v>0</v>
      </c>
      <c r="C87" s="1002">
        <v>0</v>
      </c>
      <c r="D87" s="1002">
        <v>0</v>
      </c>
      <c r="E87" s="1002">
        <v>0</v>
      </c>
      <c r="F87" s="1002">
        <v>0</v>
      </c>
      <c r="G87" s="1002">
        <v>0</v>
      </c>
      <c r="H87" s="1002">
        <v>0</v>
      </c>
      <c r="I87" s="1002">
        <v>0</v>
      </c>
      <c r="J87" s="1002">
        <v>0</v>
      </c>
      <c r="K87" s="1002">
        <v>0</v>
      </c>
    </row>
    <row r="88" spans="1:11" ht="409.6" hidden="1" customHeight="1" x14ac:dyDescent="0.2">
      <c r="A88" s="991"/>
      <c r="B88" s="1002">
        <v>0</v>
      </c>
      <c r="C88" s="1002">
        <v>0</v>
      </c>
      <c r="D88" s="1002">
        <v>0</v>
      </c>
      <c r="E88" s="1002">
        <v>0</v>
      </c>
      <c r="F88" s="1002">
        <v>0</v>
      </c>
      <c r="G88" s="1002">
        <v>0</v>
      </c>
      <c r="H88" s="1002">
        <v>0</v>
      </c>
      <c r="I88" s="1002">
        <v>0</v>
      </c>
      <c r="J88" s="1002">
        <v>0</v>
      </c>
      <c r="K88" s="1002">
        <v>0</v>
      </c>
    </row>
    <row r="89" spans="1:11" ht="409.6" hidden="1" customHeight="1" x14ac:dyDescent="0.2">
      <c r="A89" s="991"/>
      <c r="B89" s="1002">
        <v>0</v>
      </c>
      <c r="C89" s="1002">
        <v>0</v>
      </c>
      <c r="D89" s="1002">
        <v>0</v>
      </c>
      <c r="E89" s="1002">
        <v>0</v>
      </c>
      <c r="F89" s="1002">
        <v>0</v>
      </c>
      <c r="G89" s="1002">
        <v>0</v>
      </c>
      <c r="H89" s="1002">
        <v>0</v>
      </c>
      <c r="I89" s="1002">
        <v>0</v>
      </c>
      <c r="J89" s="1002">
        <v>0</v>
      </c>
      <c r="K89" s="1002">
        <v>0</v>
      </c>
    </row>
    <row r="90" spans="1:11" ht="409.6" hidden="1" customHeight="1" x14ac:dyDescent="0.2">
      <c r="A90" s="991"/>
      <c r="B90" s="1002">
        <v>0</v>
      </c>
      <c r="C90" s="1002">
        <v>0</v>
      </c>
      <c r="D90" s="1002">
        <v>0</v>
      </c>
      <c r="E90" s="1002">
        <v>0</v>
      </c>
      <c r="F90" s="1002">
        <v>0</v>
      </c>
      <c r="G90" s="1002">
        <v>0</v>
      </c>
      <c r="H90" s="1002">
        <v>0</v>
      </c>
      <c r="I90" s="1002">
        <v>0</v>
      </c>
      <c r="J90" s="1002">
        <v>0</v>
      </c>
      <c r="K90" s="1002">
        <v>0</v>
      </c>
    </row>
    <row r="91" spans="1:11" ht="409.6" hidden="1" customHeight="1" x14ac:dyDescent="0.2">
      <c r="A91" s="991"/>
      <c r="B91" s="1002">
        <v>0</v>
      </c>
      <c r="C91" s="1002">
        <v>0</v>
      </c>
      <c r="D91" s="1002">
        <v>0</v>
      </c>
      <c r="E91" s="1002">
        <v>0</v>
      </c>
      <c r="F91" s="1002">
        <v>0</v>
      </c>
      <c r="G91" s="1002">
        <v>0</v>
      </c>
      <c r="H91" s="1002">
        <v>0</v>
      </c>
      <c r="I91" s="1002">
        <v>0</v>
      </c>
      <c r="J91" s="1002">
        <v>0</v>
      </c>
      <c r="K91" s="1002">
        <v>0</v>
      </c>
    </row>
    <row r="92" spans="1:11" ht="409.6" hidden="1" customHeight="1" x14ac:dyDescent="0.2">
      <c r="A92" s="991"/>
      <c r="B92" s="1002">
        <v>0</v>
      </c>
      <c r="C92" s="1002">
        <v>0</v>
      </c>
      <c r="D92" s="1002">
        <v>0</v>
      </c>
      <c r="E92" s="1002">
        <v>0</v>
      </c>
      <c r="F92" s="1002">
        <v>0</v>
      </c>
      <c r="G92" s="1002">
        <v>0</v>
      </c>
      <c r="H92" s="1002">
        <v>0</v>
      </c>
      <c r="I92" s="1002">
        <v>0</v>
      </c>
      <c r="J92" s="1002">
        <v>0</v>
      </c>
      <c r="K92" s="1002">
        <v>0</v>
      </c>
    </row>
    <row r="93" spans="1:11" ht="409.6" hidden="1" customHeight="1" x14ac:dyDescent="0.2">
      <c r="A93" s="991"/>
      <c r="B93" s="1002">
        <v>0</v>
      </c>
      <c r="C93" s="1002">
        <v>0</v>
      </c>
      <c r="D93" s="1002">
        <v>0</v>
      </c>
      <c r="E93" s="1002">
        <v>0</v>
      </c>
      <c r="F93" s="1002">
        <v>0</v>
      </c>
      <c r="G93" s="1002">
        <v>0</v>
      </c>
      <c r="H93" s="1002">
        <v>0</v>
      </c>
      <c r="I93" s="1002">
        <v>0</v>
      </c>
      <c r="J93" s="1002">
        <v>0</v>
      </c>
      <c r="K93" s="1002">
        <v>0</v>
      </c>
    </row>
    <row r="94" spans="1:11" ht="409.6" hidden="1" customHeight="1" x14ac:dyDescent="0.2">
      <c r="A94" s="991"/>
      <c r="B94" s="1002">
        <v>0</v>
      </c>
      <c r="C94" s="1002">
        <v>0</v>
      </c>
      <c r="D94" s="1002">
        <v>0</v>
      </c>
      <c r="E94" s="1002">
        <v>0</v>
      </c>
      <c r="F94" s="1002">
        <v>0</v>
      </c>
      <c r="G94" s="1002">
        <v>0</v>
      </c>
      <c r="H94" s="1002">
        <v>0</v>
      </c>
      <c r="I94" s="1002">
        <v>0</v>
      </c>
      <c r="J94" s="1002">
        <v>0</v>
      </c>
      <c r="K94" s="1002">
        <v>0</v>
      </c>
    </row>
    <row r="95" spans="1:11" ht="409.6" hidden="1" customHeight="1" x14ac:dyDescent="0.2">
      <c r="A95" s="1003"/>
      <c r="B95" s="1004">
        <v>0</v>
      </c>
      <c r="C95" s="1004">
        <v>0</v>
      </c>
      <c r="D95" s="1004">
        <v>0</v>
      </c>
      <c r="E95" s="1004">
        <v>0</v>
      </c>
      <c r="F95" s="1004">
        <v>0</v>
      </c>
      <c r="G95" s="1004">
        <v>0</v>
      </c>
      <c r="H95" s="1004">
        <v>0</v>
      </c>
      <c r="I95" s="1004">
        <v>0</v>
      </c>
      <c r="J95" s="1004">
        <v>0</v>
      </c>
      <c r="K95" s="1004">
        <v>0</v>
      </c>
    </row>
    <row r="96" spans="1:11" ht="409.6" hidden="1" customHeight="1" x14ac:dyDescent="0.2">
      <c r="A96" s="1003"/>
      <c r="B96" s="1004">
        <v>0</v>
      </c>
      <c r="C96" s="1004">
        <v>0</v>
      </c>
      <c r="D96" s="1004">
        <v>0</v>
      </c>
      <c r="E96" s="1004">
        <v>0</v>
      </c>
      <c r="F96" s="1004">
        <v>0</v>
      </c>
      <c r="G96" s="1004">
        <v>0</v>
      </c>
      <c r="H96" s="1004">
        <v>0</v>
      </c>
      <c r="I96" s="1004">
        <v>0</v>
      </c>
      <c r="J96" s="1004">
        <v>0</v>
      </c>
      <c r="K96" s="1004">
        <v>0</v>
      </c>
    </row>
    <row r="97" spans="1:11" ht="409.6" hidden="1" customHeight="1" x14ac:dyDescent="0.2">
      <c r="A97" s="1003"/>
      <c r="B97" s="1004">
        <v>0</v>
      </c>
      <c r="C97" s="1004">
        <v>0</v>
      </c>
      <c r="D97" s="1004">
        <v>0</v>
      </c>
      <c r="E97" s="1004">
        <v>0</v>
      </c>
      <c r="F97" s="1004">
        <v>0</v>
      </c>
      <c r="G97" s="1004">
        <v>0</v>
      </c>
      <c r="H97" s="1004">
        <v>0</v>
      </c>
      <c r="I97" s="1004">
        <v>0</v>
      </c>
      <c r="J97" s="1004">
        <v>0</v>
      </c>
      <c r="K97" s="1004">
        <v>0</v>
      </c>
    </row>
    <row r="98" spans="1:11" ht="409.6" hidden="1" customHeight="1" x14ac:dyDescent="0.2">
      <c r="A98" s="1003"/>
      <c r="B98" s="1004">
        <v>0</v>
      </c>
      <c r="C98" s="1004">
        <v>0</v>
      </c>
      <c r="D98" s="1004">
        <v>0</v>
      </c>
      <c r="E98" s="1004">
        <v>0</v>
      </c>
      <c r="F98" s="1004">
        <v>0</v>
      </c>
      <c r="G98" s="1004">
        <v>0</v>
      </c>
      <c r="H98" s="1004">
        <v>0</v>
      </c>
      <c r="I98" s="1004">
        <v>0</v>
      </c>
      <c r="J98" s="1004">
        <v>0</v>
      </c>
      <c r="K98" s="1004">
        <v>0</v>
      </c>
    </row>
    <row r="99" spans="1:11" ht="409.6" hidden="1" customHeight="1" x14ac:dyDescent="0.2">
      <c r="A99" s="1003"/>
      <c r="B99" s="1004">
        <v>0</v>
      </c>
      <c r="C99" s="1004">
        <v>0</v>
      </c>
      <c r="D99" s="1004">
        <v>0</v>
      </c>
      <c r="E99" s="1004">
        <v>0</v>
      </c>
      <c r="F99" s="1004">
        <v>0</v>
      </c>
      <c r="G99" s="1004">
        <v>0</v>
      </c>
      <c r="H99" s="1004">
        <v>0</v>
      </c>
      <c r="I99" s="1004">
        <v>0</v>
      </c>
      <c r="J99" s="1004">
        <v>0</v>
      </c>
      <c r="K99" s="1004">
        <v>0</v>
      </c>
    </row>
    <row r="100" spans="1:11" ht="409.6" hidden="1" customHeight="1" x14ac:dyDescent="0.2">
      <c r="A100" s="1003"/>
      <c r="B100" s="1004">
        <v>0</v>
      </c>
      <c r="C100" s="1004">
        <v>0</v>
      </c>
      <c r="D100" s="1004">
        <v>0</v>
      </c>
      <c r="E100" s="1004">
        <v>0</v>
      </c>
      <c r="F100" s="1004">
        <v>0</v>
      </c>
      <c r="G100" s="1004">
        <v>0</v>
      </c>
      <c r="H100" s="1004">
        <v>0</v>
      </c>
      <c r="I100" s="1004">
        <v>0</v>
      </c>
      <c r="J100" s="1004">
        <v>0</v>
      </c>
      <c r="K100" s="1004">
        <v>0</v>
      </c>
    </row>
    <row r="101" spans="1:11" ht="3.75" customHeight="1" x14ac:dyDescent="0.2">
      <c r="A101" s="1005"/>
      <c r="B101" s="1006"/>
      <c r="C101" s="1006"/>
      <c r="D101" s="1006"/>
      <c r="E101" s="1006"/>
      <c r="F101" s="1006"/>
      <c r="G101" s="1006"/>
      <c r="H101" s="1006"/>
      <c r="I101" s="1006"/>
      <c r="J101" s="1006"/>
      <c r="K101" s="1006"/>
    </row>
    <row r="102" spans="1:11" x14ac:dyDescent="0.2">
      <c r="A102" s="1007" t="s">
        <v>1955</v>
      </c>
      <c r="B102" s="1008"/>
      <c r="C102" s="1008"/>
      <c r="D102" s="1008"/>
      <c r="E102" s="1008"/>
      <c r="F102" s="1008"/>
      <c r="G102" s="1008"/>
      <c r="H102" s="1008"/>
      <c r="I102" s="1008"/>
    </row>
    <row r="104" spans="1:11" x14ac:dyDescent="0.2">
      <c r="B104" s="1010">
        <v>0</v>
      </c>
      <c r="C104" s="1010">
        <v>0</v>
      </c>
      <c r="D104" s="1010">
        <v>0</v>
      </c>
      <c r="E104" s="1010">
        <v>0</v>
      </c>
      <c r="F104" s="1010">
        <v>0</v>
      </c>
      <c r="G104" s="1010">
        <v>0</v>
      </c>
      <c r="H104" s="1010">
        <v>0</v>
      </c>
      <c r="I104" s="1010">
        <v>0</v>
      </c>
      <c r="J104" s="1010">
        <v>0</v>
      </c>
      <c r="K104" s="1010">
        <v>0</v>
      </c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showGridLines="0" zoomScale="98" zoomScaleNormal="98" workbookViewId="0">
      <selection sqref="A1:V1"/>
    </sheetView>
  </sheetViews>
  <sheetFormatPr baseColWidth="10" defaultColWidth="9.140625" defaultRowHeight="12.75" x14ac:dyDescent="0.2"/>
  <cols>
    <col min="1" max="1" width="54" style="1011" customWidth="1"/>
    <col min="2" max="2" width="14.42578125" style="1011" bestFit="1" customWidth="1"/>
    <col min="3" max="3" width="15" style="1011" bestFit="1" customWidth="1"/>
    <col min="4" max="4" width="12.42578125" style="1011" bestFit="1" customWidth="1"/>
    <col min="5" max="5" width="13.42578125" style="1011" bestFit="1" customWidth="1"/>
    <col min="6" max="9" width="15" style="1011" bestFit="1" customWidth="1"/>
    <col min="10" max="10" width="16.42578125" style="1011" bestFit="1" customWidth="1"/>
    <col min="11" max="11" width="17.140625" style="1011" bestFit="1" customWidth="1"/>
    <col min="12" max="12" width="12.85546875" style="1011" bestFit="1" customWidth="1"/>
    <col min="13" max="13" width="13.42578125" style="1011" bestFit="1" customWidth="1"/>
    <col min="14" max="14" width="15" style="1011" bestFit="1" customWidth="1"/>
    <col min="15" max="15" width="13.42578125" style="1011" bestFit="1" customWidth="1"/>
    <col min="16" max="17" width="13.42578125" style="1011" customWidth="1"/>
    <col min="18" max="18" width="14.42578125" style="1011" bestFit="1" customWidth="1"/>
    <col min="19" max="20" width="14.140625" style="1011" customWidth="1"/>
    <col min="21" max="21" width="15" style="1011" bestFit="1" customWidth="1"/>
    <col min="22" max="22" width="14" style="1011" bestFit="1" customWidth="1"/>
    <col min="23" max="23" width="9.140625" style="1011"/>
    <col min="24" max="24" width="14.140625" style="1011" bestFit="1" customWidth="1"/>
    <col min="25" max="16384" width="9.140625" style="1011"/>
  </cols>
  <sheetData>
    <row r="1" spans="1:24" ht="24.75" customHeight="1" x14ac:dyDescent="0.25">
      <c r="A1" s="1874" t="s">
        <v>1956</v>
      </c>
      <c r="B1" s="1874"/>
      <c r="C1" s="1874"/>
      <c r="D1" s="1874"/>
      <c r="E1" s="1874"/>
      <c r="F1" s="1874"/>
      <c r="G1" s="1874"/>
      <c r="H1" s="1874"/>
      <c r="I1" s="1874"/>
      <c r="J1" s="1874"/>
      <c r="K1" s="1874"/>
      <c r="L1" s="1874"/>
      <c r="M1" s="1874"/>
      <c r="N1" s="1874"/>
      <c r="O1" s="1874"/>
      <c r="P1" s="1874"/>
      <c r="Q1" s="1874"/>
      <c r="R1" s="1874"/>
      <c r="S1" s="1874"/>
      <c r="T1" s="1874"/>
      <c r="U1" s="1874"/>
      <c r="V1" s="1874"/>
    </row>
    <row r="2" spans="1:24" ht="15.75" x14ac:dyDescent="0.25">
      <c r="A2" s="1876" t="s">
        <v>2312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  <c r="Q2" s="1876"/>
      <c r="R2" s="1876"/>
      <c r="S2" s="1876"/>
      <c r="T2" s="1876"/>
      <c r="U2" s="1876"/>
      <c r="V2" s="1876"/>
    </row>
    <row r="3" spans="1:24" ht="18" customHeight="1" x14ac:dyDescent="0.2">
      <c r="A3" s="1877" t="s">
        <v>1000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  <c r="P3" s="1877"/>
      <c r="Q3" s="1877"/>
      <c r="R3" s="1877"/>
      <c r="S3" s="1877"/>
      <c r="T3" s="1877"/>
      <c r="U3" s="1877"/>
      <c r="V3" s="1877"/>
    </row>
    <row r="4" spans="1:24" s="1013" customFormat="1" ht="5.25" customHeight="1" thickBot="1" x14ac:dyDescent="0.25">
      <c r="A4" s="1012"/>
      <c r="B4" s="1012"/>
      <c r="C4" s="1012"/>
      <c r="D4" s="1012"/>
      <c r="E4" s="1012"/>
      <c r="F4" s="1012"/>
      <c r="G4" s="1012"/>
      <c r="H4" s="1012"/>
      <c r="I4" s="1012"/>
      <c r="J4" s="1012"/>
      <c r="K4" s="1012"/>
      <c r="L4" s="1012"/>
      <c r="M4" s="1012"/>
      <c r="N4" s="1012"/>
      <c r="O4" s="1012"/>
      <c r="P4" s="1012"/>
      <c r="Q4" s="1012"/>
      <c r="R4" s="1012"/>
      <c r="S4" s="1012"/>
      <c r="T4" s="1012"/>
      <c r="U4" s="1012"/>
      <c r="V4" s="1012"/>
    </row>
    <row r="5" spans="1:24" ht="34.5" customHeight="1" thickBot="1" x14ac:dyDescent="0.3">
      <c r="A5" s="1014"/>
      <c r="B5" s="1878" t="s">
        <v>1957</v>
      </c>
      <c r="C5" s="1879"/>
      <c r="D5" s="1879"/>
      <c r="E5" s="1879"/>
      <c r="F5" s="1879"/>
      <c r="G5" s="1879"/>
      <c r="H5" s="1879"/>
      <c r="I5" s="1879"/>
      <c r="J5" s="1879"/>
      <c r="K5" s="1879"/>
      <c r="L5" s="1879"/>
      <c r="M5" s="1879"/>
      <c r="N5" s="1879"/>
      <c r="O5" s="1879"/>
      <c r="P5" s="1879"/>
      <c r="Q5" s="1879"/>
      <c r="R5" s="1879"/>
      <c r="S5" s="1555"/>
      <c r="T5" s="1555"/>
      <c r="U5" s="1682" t="s">
        <v>1958</v>
      </c>
      <c r="V5" s="1681" t="s">
        <v>1959</v>
      </c>
      <c r="X5" s="1015"/>
    </row>
    <row r="6" spans="1:24" ht="15.75" thickBot="1" x14ac:dyDescent="0.3">
      <c r="A6" s="1014"/>
      <c r="B6" s="1556" t="s">
        <v>664</v>
      </c>
      <c r="C6" s="1557" t="s">
        <v>666</v>
      </c>
      <c r="D6" s="1557" t="s">
        <v>667</v>
      </c>
      <c r="E6" s="1557" t="s">
        <v>669</v>
      </c>
      <c r="F6" s="1557" t="s">
        <v>670</v>
      </c>
      <c r="G6" s="1557" t="s">
        <v>671</v>
      </c>
      <c r="H6" s="1557" t="s">
        <v>672</v>
      </c>
      <c r="I6" s="1557" t="s">
        <v>673</v>
      </c>
      <c r="J6" s="1557" t="s">
        <v>675</v>
      </c>
      <c r="K6" s="1557" t="s">
        <v>676</v>
      </c>
      <c r="L6" s="1557" t="s">
        <v>677</v>
      </c>
      <c r="M6" s="1557" t="s">
        <v>678</v>
      </c>
      <c r="N6" s="1557" t="s">
        <v>680</v>
      </c>
      <c r="O6" s="1557" t="s">
        <v>681</v>
      </c>
      <c r="P6" s="1557" t="s">
        <v>674</v>
      </c>
      <c r="Q6" s="1557" t="s">
        <v>679</v>
      </c>
      <c r="R6" s="1557" t="s">
        <v>684</v>
      </c>
      <c r="S6" s="1557" t="s">
        <v>803</v>
      </c>
      <c r="T6" s="1557" t="s">
        <v>2373</v>
      </c>
      <c r="U6" s="1683" t="s">
        <v>682</v>
      </c>
      <c r="V6" s="1017" t="s">
        <v>683</v>
      </c>
      <c r="W6" s="1015"/>
      <c r="X6" s="1015"/>
    </row>
    <row r="7" spans="1:24" s="1015" customFormat="1" ht="21.75" customHeight="1" thickBot="1" x14ac:dyDescent="0.3">
      <c r="A7" s="995" t="s">
        <v>714</v>
      </c>
      <c r="B7" s="1018">
        <v>1687784884.8099999</v>
      </c>
      <c r="C7" s="1019">
        <v>5234545840</v>
      </c>
      <c r="D7" s="1019">
        <v>45740273.800000004</v>
      </c>
      <c r="E7" s="1019">
        <v>1146403478.1199999</v>
      </c>
      <c r="F7" s="1019">
        <v>2798369835</v>
      </c>
      <c r="G7" s="1019">
        <v>5272489511.5500002</v>
      </c>
      <c r="H7" s="1019">
        <v>1854395977</v>
      </c>
      <c r="I7" s="1019">
        <v>2317570645.0700002</v>
      </c>
      <c r="J7" s="1019">
        <v>742798494.79999995</v>
      </c>
      <c r="K7" s="1019">
        <v>1835702884.4700003</v>
      </c>
      <c r="L7" s="1019">
        <v>321952190.24000001</v>
      </c>
      <c r="M7" s="1019">
        <v>1068605567</v>
      </c>
      <c r="N7" s="1019">
        <v>3293702479.9700003</v>
      </c>
      <c r="O7" s="1019">
        <v>645023307.94000006</v>
      </c>
      <c r="P7" s="1019">
        <v>413734461.20999998</v>
      </c>
      <c r="Q7" s="1019">
        <v>182356822.53000003</v>
      </c>
      <c r="R7" s="1019">
        <v>1396852335</v>
      </c>
      <c r="S7" s="1019">
        <v>1634135203</v>
      </c>
      <c r="T7" s="1019">
        <v>1224044181</v>
      </c>
      <c r="U7" s="1684">
        <v>1666667191</v>
      </c>
      <c r="V7" s="1020">
        <v>129463926</v>
      </c>
    </row>
    <row r="8" spans="1:24" s="1015" customFormat="1" ht="15" x14ac:dyDescent="0.25">
      <c r="A8" s="1021" t="s">
        <v>1908</v>
      </c>
      <c r="B8" s="1022">
        <v>611898656.62</v>
      </c>
      <c r="C8" s="1023">
        <v>3413657745</v>
      </c>
      <c r="D8" s="1023">
        <v>9931515</v>
      </c>
      <c r="E8" s="1023">
        <v>625729842.66999996</v>
      </c>
      <c r="F8" s="1023">
        <v>240158496</v>
      </c>
      <c r="G8" s="1023">
        <v>4180599891.2400002</v>
      </c>
      <c r="H8" s="1023">
        <v>1404020994</v>
      </c>
      <c r="I8" s="1023">
        <v>1837827616.4400001</v>
      </c>
      <c r="J8" s="1023">
        <v>314920893.71999997</v>
      </c>
      <c r="K8" s="1023">
        <v>623750652.04000008</v>
      </c>
      <c r="L8" s="1023">
        <v>157441690.03999999</v>
      </c>
      <c r="M8" s="1023">
        <v>417946643</v>
      </c>
      <c r="N8" s="1023">
        <v>849239996.4799999</v>
      </c>
      <c r="O8" s="1023">
        <v>363813108.61000001</v>
      </c>
      <c r="P8" s="1023">
        <v>242728768.22999999</v>
      </c>
      <c r="Q8" s="1023">
        <v>127478191.39000002</v>
      </c>
      <c r="R8" s="1023">
        <v>416363514</v>
      </c>
      <c r="S8" s="1023">
        <v>677283245</v>
      </c>
      <c r="T8" s="1023">
        <v>882065494</v>
      </c>
      <c r="U8" s="1685">
        <v>960448896</v>
      </c>
      <c r="V8" s="1025">
        <v>56740634</v>
      </c>
    </row>
    <row r="9" spans="1:24" s="1015" customFormat="1" ht="15" x14ac:dyDescent="0.25">
      <c r="A9" s="1607" t="s">
        <v>1909</v>
      </c>
      <c r="B9" s="1026">
        <v>100746357.36</v>
      </c>
      <c r="C9" s="1026">
        <v>554327334</v>
      </c>
      <c r="D9" s="1026">
        <v>1491634.46</v>
      </c>
      <c r="E9" s="1026">
        <v>72183704.650000006</v>
      </c>
      <c r="F9" s="1026">
        <v>53270214</v>
      </c>
      <c r="G9" s="1026">
        <v>228925086.69</v>
      </c>
      <c r="H9" s="1026">
        <v>87873299</v>
      </c>
      <c r="I9" s="1026">
        <v>110490861.2</v>
      </c>
      <c r="J9" s="1026">
        <v>7359676.2000000002</v>
      </c>
      <c r="K9" s="1026">
        <v>209424325.25</v>
      </c>
      <c r="L9" s="1026">
        <v>34792931</v>
      </c>
      <c r="M9" s="1026">
        <v>14968830</v>
      </c>
      <c r="N9" s="1026">
        <v>67146130.510000005</v>
      </c>
      <c r="O9" s="1026">
        <v>19529391.010000002</v>
      </c>
      <c r="P9" s="1026">
        <v>15981268.699999999</v>
      </c>
      <c r="Q9" s="1027">
        <v>16433884.23</v>
      </c>
      <c r="R9" s="1026">
        <v>253528017</v>
      </c>
      <c r="S9" s="1026">
        <v>227118155</v>
      </c>
      <c r="T9" s="1026">
        <v>70952188</v>
      </c>
      <c r="U9" s="1621">
        <v>74176122</v>
      </c>
      <c r="V9" s="1028">
        <v>2414717</v>
      </c>
    </row>
    <row r="10" spans="1:24" s="1015" customFormat="1" ht="15" x14ac:dyDescent="0.25">
      <c r="A10" s="1607" t="s">
        <v>1910</v>
      </c>
      <c r="B10" s="1026">
        <v>8024.88</v>
      </c>
      <c r="C10" s="1026">
        <v>6817210</v>
      </c>
      <c r="D10" s="1026">
        <v>0</v>
      </c>
      <c r="E10" s="1026">
        <v>87410096.159999996</v>
      </c>
      <c r="F10" s="1026">
        <v>9166640</v>
      </c>
      <c r="G10" s="1026">
        <v>0</v>
      </c>
      <c r="H10" s="1026">
        <v>12354</v>
      </c>
      <c r="I10" s="1026">
        <v>0</v>
      </c>
      <c r="J10" s="1026">
        <v>1483312.74</v>
      </c>
      <c r="K10" s="1026">
        <v>0</v>
      </c>
      <c r="L10" s="1026">
        <v>0</v>
      </c>
      <c r="M10" s="1026">
        <v>301000</v>
      </c>
      <c r="N10" s="1026">
        <v>0</v>
      </c>
      <c r="O10" s="1026">
        <v>283985.21000000002</v>
      </c>
      <c r="P10" s="1026">
        <v>0</v>
      </c>
      <c r="Q10" s="1027">
        <v>9839383.5700000003</v>
      </c>
      <c r="R10" s="1026">
        <v>0</v>
      </c>
      <c r="S10" s="1026">
        <v>67502669</v>
      </c>
      <c r="T10" s="1026">
        <v>0</v>
      </c>
      <c r="U10" s="1621">
        <v>0</v>
      </c>
      <c r="V10" s="1028">
        <v>3200800</v>
      </c>
    </row>
    <row r="11" spans="1:24" s="1015" customFormat="1" ht="15" x14ac:dyDescent="0.25">
      <c r="A11" s="1607" t="s">
        <v>1911</v>
      </c>
      <c r="B11" s="1026">
        <v>139365147.41999999</v>
      </c>
      <c r="C11" s="1026">
        <v>2527259995</v>
      </c>
      <c r="D11" s="1026">
        <v>7390349.9500000002</v>
      </c>
      <c r="E11" s="1026">
        <v>130255691.14</v>
      </c>
      <c r="F11" s="1026">
        <v>65728607</v>
      </c>
      <c r="G11" s="1026">
        <v>2995397968</v>
      </c>
      <c r="H11" s="1026">
        <v>637895757</v>
      </c>
      <c r="I11" s="1026">
        <v>858771501.34000003</v>
      </c>
      <c r="J11" s="1026">
        <v>127288193.02</v>
      </c>
      <c r="K11" s="1026">
        <v>84510636.430000007</v>
      </c>
      <c r="L11" s="1026">
        <v>31549728.530000001</v>
      </c>
      <c r="M11" s="1026">
        <v>19025219</v>
      </c>
      <c r="N11" s="1026">
        <v>268594009</v>
      </c>
      <c r="O11" s="1026">
        <v>35478009.539999999</v>
      </c>
      <c r="P11" s="1026">
        <v>112653081.5</v>
      </c>
      <c r="Q11" s="1027">
        <v>16867828.899999999</v>
      </c>
      <c r="R11" s="1026">
        <v>88429954</v>
      </c>
      <c r="S11" s="1026">
        <v>158782480</v>
      </c>
      <c r="T11" s="1026">
        <v>276339645</v>
      </c>
      <c r="U11" s="1621">
        <v>560332578</v>
      </c>
      <c r="V11" s="1028">
        <v>29647932</v>
      </c>
    </row>
    <row r="12" spans="1:24" s="1015" customFormat="1" ht="15" x14ac:dyDescent="0.25">
      <c r="A12" s="1607" t="s">
        <v>1912</v>
      </c>
      <c r="B12" s="1026">
        <v>63814789.729999997</v>
      </c>
      <c r="C12" s="1026">
        <v>0</v>
      </c>
      <c r="D12" s="1026">
        <v>0</v>
      </c>
      <c r="E12" s="1026">
        <v>22629059.300000001</v>
      </c>
      <c r="F12" s="1026">
        <v>0</v>
      </c>
      <c r="G12" s="1026">
        <v>0</v>
      </c>
      <c r="H12" s="1026">
        <v>209249368</v>
      </c>
      <c r="I12" s="1026">
        <v>0</v>
      </c>
      <c r="J12" s="1026">
        <v>60086693.219999999</v>
      </c>
      <c r="K12" s="1026">
        <v>5829560.96</v>
      </c>
      <c r="L12" s="1026">
        <v>193383.69</v>
      </c>
      <c r="M12" s="1026">
        <v>125920908</v>
      </c>
      <c r="N12" s="1026">
        <v>0</v>
      </c>
      <c r="O12" s="1026">
        <v>51486086.530000001</v>
      </c>
      <c r="P12" s="1026">
        <v>0</v>
      </c>
      <c r="Q12" s="1027">
        <v>105246.86</v>
      </c>
      <c r="R12" s="1026">
        <v>0</v>
      </c>
      <c r="S12" s="1026">
        <v>26857074</v>
      </c>
      <c r="T12" s="1026">
        <v>306298649</v>
      </c>
      <c r="U12" s="1621">
        <v>0</v>
      </c>
      <c r="V12" s="1028">
        <v>167</v>
      </c>
      <c r="W12" s="1029"/>
    </row>
    <row r="13" spans="1:24" s="1015" customFormat="1" ht="15" x14ac:dyDescent="0.25">
      <c r="A13" s="1607" t="s">
        <v>1913</v>
      </c>
      <c r="B13" s="1026">
        <v>300955128.57999998</v>
      </c>
      <c r="C13" s="1026">
        <v>307155427</v>
      </c>
      <c r="D13" s="1026">
        <v>1026923.59</v>
      </c>
      <c r="E13" s="1026">
        <v>311846805.13999999</v>
      </c>
      <c r="F13" s="1026">
        <v>100704895</v>
      </c>
      <c r="G13" s="1026">
        <v>929970166.99000001</v>
      </c>
      <c r="H13" s="1026">
        <v>420446931</v>
      </c>
      <c r="I13" s="1026">
        <v>239240929.13999999</v>
      </c>
      <c r="J13" s="1026">
        <v>107367602.33</v>
      </c>
      <c r="K13" s="1026">
        <v>318143571.31999999</v>
      </c>
      <c r="L13" s="1026">
        <v>89510047.909999996</v>
      </c>
      <c r="M13" s="1026">
        <v>145505762</v>
      </c>
      <c r="N13" s="1026">
        <v>458680479.83999997</v>
      </c>
      <c r="O13" s="1026">
        <v>256905778.33000001</v>
      </c>
      <c r="P13" s="1026">
        <v>110614027.14</v>
      </c>
      <c r="Q13" s="1027">
        <v>83620855.810000002</v>
      </c>
      <c r="R13" s="1026">
        <v>65858222</v>
      </c>
      <c r="S13" s="1026">
        <v>196656394</v>
      </c>
      <c r="T13" s="1026">
        <v>228290234</v>
      </c>
      <c r="U13" s="1621">
        <v>325940196</v>
      </c>
      <c r="V13" s="1028">
        <v>21107919</v>
      </c>
      <c r="W13" s="1029"/>
    </row>
    <row r="14" spans="1:24" s="1015" customFormat="1" ht="15" x14ac:dyDescent="0.25">
      <c r="A14" s="1607" t="s">
        <v>1914</v>
      </c>
      <c r="B14" s="1026">
        <v>7009208.6500000004</v>
      </c>
      <c r="C14" s="1026">
        <v>18097779</v>
      </c>
      <c r="D14" s="1026">
        <v>22607</v>
      </c>
      <c r="E14" s="1026">
        <v>1404486.28</v>
      </c>
      <c r="F14" s="1026">
        <v>8052825</v>
      </c>
      <c r="G14" s="1026">
        <v>25708289.309999999</v>
      </c>
      <c r="H14" s="1026">
        <v>48543285</v>
      </c>
      <c r="I14" s="1026">
        <v>38569783.960000001</v>
      </c>
      <c r="J14" s="1026">
        <v>11335416.210000001</v>
      </c>
      <c r="K14" s="1026">
        <v>5842558.0800000001</v>
      </c>
      <c r="L14" s="1026">
        <v>170525.9</v>
      </c>
      <c r="M14" s="1026">
        <v>0</v>
      </c>
      <c r="N14" s="1026">
        <v>34550072.130000003</v>
      </c>
      <c r="O14" s="1026">
        <v>129857.99</v>
      </c>
      <c r="P14" s="1026">
        <v>3480390.89</v>
      </c>
      <c r="Q14" s="1027">
        <v>156962.12</v>
      </c>
      <c r="R14" s="1026">
        <v>0</v>
      </c>
      <c r="S14" s="1026">
        <v>298092</v>
      </c>
      <c r="T14" s="1026">
        <v>184778</v>
      </c>
      <c r="U14" s="1621">
        <v>0</v>
      </c>
      <c r="V14" s="1028">
        <v>369099</v>
      </c>
      <c r="W14" s="1029"/>
    </row>
    <row r="15" spans="1:24" s="1015" customFormat="1" ht="15" x14ac:dyDescent="0.25">
      <c r="A15" s="1607" t="s">
        <v>1915</v>
      </c>
      <c r="B15" s="1026">
        <v>0</v>
      </c>
      <c r="C15" s="1026">
        <v>0</v>
      </c>
      <c r="D15" s="1026">
        <v>0</v>
      </c>
      <c r="E15" s="1026">
        <v>0</v>
      </c>
      <c r="F15" s="1026">
        <v>3235315</v>
      </c>
      <c r="G15" s="1026">
        <v>598380.25</v>
      </c>
      <c r="H15" s="1026">
        <v>0</v>
      </c>
      <c r="I15" s="1026">
        <v>590754540.79999995</v>
      </c>
      <c r="J15" s="1026">
        <v>0</v>
      </c>
      <c r="K15" s="1026">
        <v>0</v>
      </c>
      <c r="L15" s="1026">
        <v>1225073.01</v>
      </c>
      <c r="M15" s="1026">
        <v>112224924</v>
      </c>
      <c r="N15" s="1026">
        <v>20269305</v>
      </c>
      <c r="O15" s="1026">
        <v>0</v>
      </c>
      <c r="P15" s="1026">
        <v>0</v>
      </c>
      <c r="Q15" s="1027">
        <v>454029.9</v>
      </c>
      <c r="R15" s="1026">
        <v>8547321</v>
      </c>
      <c r="S15" s="1026">
        <v>68381</v>
      </c>
      <c r="T15" s="1026">
        <v>0</v>
      </c>
      <c r="U15" s="1621">
        <v>0</v>
      </c>
      <c r="V15" s="1028">
        <v>0</v>
      </c>
      <c r="W15" s="1029"/>
    </row>
    <row r="16" spans="1:24" s="1015" customFormat="1" ht="15" x14ac:dyDescent="0.25">
      <c r="A16" s="1609" t="s">
        <v>1916</v>
      </c>
      <c r="B16" s="1606">
        <v>1075886228.1900001</v>
      </c>
      <c r="C16" s="1030">
        <v>1820888095</v>
      </c>
      <c r="D16" s="1030">
        <v>35808758.800000004</v>
      </c>
      <c r="E16" s="1030">
        <v>520673635.44999999</v>
      </c>
      <c r="F16" s="1030">
        <v>2558211339</v>
      </c>
      <c r="G16" s="1030">
        <v>1091889620.3099999</v>
      </c>
      <c r="H16" s="1030">
        <v>450374983</v>
      </c>
      <c r="I16" s="1030">
        <v>479743028.63</v>
      </c>
      <c r="J16" s="1030">
        <v>427877601.07999992</v>
      </c>
      <c r="K16" s="1030">
        <v>1211952232.4300003</v>
      </c>
      <c r="L16" s="1030">
        <v>164510500.20000002</v>
      </c>
      <c r="M16" s="1030">
        <v>650658924</v>
      </c>
      <c r="N16" s="1030">
        <v>2444462483.4900002</v>
      </c>
      <c r="O16" s="1030">
        <v>281210199.32999998</v>
      </c>
      <c r="P16" s="1030">
        <v>171005692.97999999</v>
      </c>
      <c r="Q16" s="1030">
        <v>54878631.140000001</v>
      </c>
      <c r="R16" s="1030">
        <v>980488821</v>
      </c>
      <c r="S16" s="1030">
        <v>956851958</v>
      </c>
      <c r="T16" s="1030">
        <v>341978687</v>
      </c>
      <c r="U16" s="1685">
        <v>706218295</v>
      </c>
      <c r="V16" s="1024">
        <v>72723292</v>
      </c>
    </row>
    <row r="17" spans="1:24" s="1015" customFormat="1" ht="15" x14ac:dyDescent="0.25">
      <c r="A17" s="1607" t="s">
        <v>1917</v>
      </c>
      <c r="B17" s="1026">
        <v>92115223.549999997</v>
      </c>
      <c r="C17" s="1026">
        <v>1881147</v>
      </c>
      <c r="D17" s="1026">
        <v>265777.2</v>
      </c>
      <c r="E17" s="1026">
        <v>133705008.67</v>
      </c>
      <c r="F17" s="1026">
        <v>1104255</v>
      </c>
      <c r="G17" s="1026">
        <v>608974.85</v>
      </c>
      <c r="H17" s="1026">
        <v>840473</v>
      </c>
      <c r="I17" s="1026">
        <v>29657522.640000001</v>
      </c>
      <c r="J17" s="1026">
        <v>957895.39</v>
      </c>
      <c r="K17" s="1026">
        <v>472771.9</v>
      </c>
      <c r="L17" s="1026">
        <v>65692135.460000001</v>
      </c>
      <c r="M17" s="1026">
        <v>0</v>
      </c>
      <c r="N17" s="1026">
        <v>332333684</v>
      </c>
      <c r="O17" s="1026">
        <v>31794716.100000001</v>
      </c>
      <c r="P17" s="1026">
        <v>0</v>
      </c>
      <c r="Q17" s="1031">
        <v>24844.18</v>
      </c>
      <c r="R17" s="1026">
        <v>90480</v>
      </c>
      <c r="S17" s="1026">
        <v>79120</v>
      </c>
      <c r="T17" s="1026">
        <v>0</v>
      </c>
      <c r="U17" s="1621">
        <v>0</v>
      </c>
      <c r="V17" s="1028">
        <v>2788594</v>
      </c>
      <c r="W17" s="1032"/>
      <c r="X17" s="1032"/>
    </row>
    <row r="18" spans="1:24" s="1015" customFormat="1" ht="15" x14ac:dyDescent="0.25">
      <c r="A18" s="1607" t="s">
        <v>1918</v>
      </c>
      <c r="B18" s="1026">
        <v>0</v>
      </c>
      <c r="C18" s="1026">
        <v>0</v>
      </c>
      <c r="D18" s="1026">
        <v>0</v>
      </c>
      <c r="E18" s="1026">
        <v>11153226.32</v>
      </c>
      <c r="F18" s="1026">
        <v>195338702</v>
      </c>
      <c r="G18" s="1026">
        <v>261834697.81</v>
      </c>
      <c r="H18" s="1026">
        <v>0</v>
      </c>
      <c r="I18" s="1026">
        <v>0</v>
      </c>
      <c r="J18" s="1026">
        <v>121668239.31999999</v>
      </c>
      <c r="K18" s="1026">
        <v>0</v>
      </c>
      <c r="L18" s="1026">
        <v>0</v>
      </c>
      <c r="M18" s="1026">
        <v>0</v>
      </c>
      <c r="N18" s="1026">
        <v>0</v>
      </c>
      <c r="O18" s="1026">
        <v>0</v>
      </c>
      <c r="P18" s="1026">
        <v>0</v>
      </c>
      <c r="Q18" s="1031">
        <v>1491800</v>
      </c>
      <c r="R18" s="1026">
        <v>0</v>
      </c>
      <c r="S18" s="1026">
        <v>0</v>
      </c>
      <c r="T18" s="1026">
        <v>0</v>
      </c>
      <c r="U18" s="1621">
        <v>0</v>
      </c>
      <c r="V18" s="1028">
        <v>57863</v>
      </c>
      <c r="W18" s="1032"/>
      <c r="X18" s="1032"/>
    </row>
    <row r="19" spans="1:24" s="1015" customFormat="1" ht="15" x14ac:dyDescent="0.25">
      <c r="A19" s="1607" t="s">
        <v>1919</v>
      </c>
      <c r="B19" s="1026">
        <v>0</v>
      </c>
      <c r="C19" s="1026">
        <v>0</v>
      </c>
      <c r="D19" s="1026">
        <v>0</v>
      </c>
      <c r="E19" s="1026">
        <v>-2581086.9</v>
      </c>
      <c r="F19" s="1026">
        <v>116311257</v>
      </c>
      <c r="G19" s="1026">
        <v>0</v>
      </c>
      <c r="H19" s="1026">
        <v>11728258</v>
      </c>
      <c r="I19" s="1026">
        <v>0</v>
      </c>
      <c r="J19" s="1026">
        <v>0</v>
      </c>
      <c r="K19" s="1026">
        <v>0</v>
      </c>
      <c r="L19" s="1026">
        <v>30727288.350000001</v>
      </c>
      <c r="M19" s="1026">
        <v>0</v>
      </c>
      <c r="N19" s="1026">
        <v>127792211</v>
      </c>
      <c r="O19" s="1026">
        <v>0</v>
      </c>
      <c r="P19" s="1026">
        <v>0</v>
      </c>
      <c r="Q19" s="1031">
        <v>0</v>
      </c>
      <c r="R19" s="1026">
        <v>30690670</v>
      </c>
      <c r="S19" s="1026">
        <v>62043429</v>
      </c>
      <c r="T19" s="1026">
        <v>0</v>
      </c>
      <c r="U19" s="1621">
        <v>0</v>
      </c>
      <c r="V19" s="1028">
        <v>0</v>
      </c>
      <c r="W19" s="1032"/>
      <c r="X19" s="1032"/>
    </row>
    <row r="20" spans="1:24" s="1015" customFormat="1" ht="15" x14ac:dyDescent="0.25">
      <c r="A20" s="1607" t="s">
        <v>1920</v>
      </c>
      <c r="B20" s="1026">
        <v>982160929.69000006</v>
      </c>
      <c r="C20" s="1026">
        <v>1753561965</v>
      </c>
      <c r="D20" s="1026">
        <v>35542981.600000001</v>
      </c>
      <c r="E20" s="1026">
        <v>377841111.67000002</v>
      </c>
      <c r="F20" s="1026">
        <v>2215013426</v>
      </c>
      <c r="G20" s="1026">
        <v>449395238.57999998</v>
      </c>
      <c r="H20" s="1026">
        <v>437806252</v>
      </c>
      <c r="I20" s="1026">
        <v>450085505.99000001</v>
      </c>
      <c r="J20" s="1026">
        <v>282018470.39999998</v>
      </c>
      <c r="K20" s="1026">
        <v>1209345995.9000001</v>
      </c>
      <c r="L20" s="1026">
        <v>65697693.770000003</v>
      </c>
      <c r="M20" s="1026">
        <v>650658924</v>
      </c>
      <c r="N20" s="1026">
        <v>1823781779.9400001</v>
      </c>
      <c r="O20" s="1026">
        <v>245915435.22999999</v>
      </c>
      <c r="P20" s="1026">
        <v>170821280.66999999</v>
      </c>
      <c r="Q20" s="1031">
        <v>52761020.210000001</v>
      </c>
      <c r="R20" s="1026">
        <v>939748772</v>
      </c>
      <c r="S20" s="1026">
        <v>867036005</v>
      </c>
      <c r="T20" s="1026">
        <v>340739326</v>
      </c>
      <c r="U20" s="1621">
        <v>697833342</v>
      </c>
      <c r="V20" s="1028">
        <v>64498463</v>
      </c>
      <c r="W20" s="1032"/>
      <c r="X20" s="1032"/>
    </row>
    <row r="21" spans="1:24" s="1015" customFormat="1" ht="15" x14ac:dyDescent="0.25">
      <c r="A21" s="1607" t="s">
        <v>1921</v>
      </c>
      <c r="B21" s="1026">
        <v>0</v>
      </c>
      <c r="C21" s="1026">
        <v>0</v>
      </c>
      <c r="D21" s="1026">
        <v>0</v>
      </c>
      <c r="E21" s="1026">
        <v>0</v>
      </c>
      <c r="F21" s="1026">
        <v>0</v>
      </c>
      <c r="G21" s="1026">
        <v>0</v>
      </c>
      <c r="H21" s="1026">
        <v>0</v>
      </c>
      <c r="I21" s="1026">
        <v>0</v>
      </c>
      <c r="J21" s="1026">
        <v>0</v>
      </c>
      <c r="K21" s="1026">
        <v>0</v>
      </c>
      <c r="L21" s="1026">
        <v>0</v>
      </c>
      <c r="M21" s="1026">
        <v>0</v>
      </c>
      <c r="N21" s="1026">
        <v>0</v>
      </c>
      <c r="O21" s="1026">
        <v>0</v>
      </c>
      <c r="P21" s="1026">
        <v>0</v>
      </c>
      <c r="Q21" s="1031">
        <v>0</v>
      </c>
      <c r="R21" s="1026">
        <v>0</v>
      </c>
      <c r="S21" s="1026">
        <v>0</v>
      </c>
      <c r="T21" s="1026">
        <v>0</v>
      </c>
      <c r="U21" s="1621">
        <v>0</v>
      </c>
      <c r="V21" s="1028">
        <v>643137</v>
      </c>
      <c r="W21" s="1032"/>
      <c r="X21" s="1032"/>
    </row>
    <row r="22" spans="1:24" s="1015" customFormat="1" ht="15" x14ac:dyDescent="0.25">
      <c r="A22" s="1607" t="s">
        <v>1922</v>
      </c>
      <c r="B22" s="1026">
        <v>0</v>
      </c>
      <c r="C22" s="1026">
        <v>0</v>
      </c>
      <c r="D22" s="1026">
        <v>0</v>
      </c>
      <c r="E22" s="1026">
        <v>379149.99</v>
      </c>
      <c r="F22" s="1026">
        <v>84012</v>
      </c>
      <c r="G22" s="1026">
        <v>4105755.39</v>
      </c>
      <c r="H22" s="1026">
        <v>0</v>
      </c>
      <c r="I22" s="1026">
        <v>0</v>
      </c>
      <c r="J22" s="1026">
        <v>4119913.44</v>
      </c>
      <c r="K22" s="1026">
        <v>2133464.63</v>
      </c>
      <c r="L22" s="1026">
        <v>32738.06</v>
      </c>
      <c r="M22" s="1026">
        <v>0</v>
      </c>
      <c r="N22" s="1026">
        <v>63724020.82</v>
      </c>
      <c r="O22" s="1026">
        <v>0</v>
      </c>
      <c r="P22" s="1026">
        <v>0</v>
      </c>
      <c r="Q22" s="1031">
        <v>600966.75</v>
      </c>
      <c r="R22" s="1026">
        <v>7578049</v>
      </c>
      <c r="S22" s="1026">
        <v>0</v>
      </c>
      <c r="T22" s="1026">
        <v>1054</v>
      </c>
      <c r="U22" s="1621">
        <v>0</v>
      </c>
      <c r="V22" s="1028">
        <v>18</v>
      </c>
      <c r="W22" s="1032"/>
      <c r="X22" s="1032"/>
    </row>
    <row r="23" spans="1:24" s="1015" customFormat="1" ht="15" x14ac:dyDescent="0.25">
      <c r="A23" s="1607" t="s">
        <v>1923</v>
      </c>
      <c r="B23" s="1026">
        <v>0</v>
      </c>
      <c r="C23" s="1026">
        <v>65444983</v>
      </c>
      <c r="D23" s="1026">
        <v>0</v>
      </c>
      <c r="E23" s="1026">
        <v>0</v>
      </c>
      <c r="F23" s="1026">
        <v>1391388</v>
      </c>
      <c r="G23" s="1026">
        <v>0</v>
      </c>
      <c r="H23" s="1026">
        <v>0</v>
      </c>
      <c r="I23" s="1026">
        <v>0</v>
      </c>
      <c r="J23" s="1026">
        <v>0</v>
      </c>
      <c r="K23" s="1026">
        <v>0</v>
      </c>
      <c r="L23" s="1026">
        <v>0</v>
      </c>
      <c r="M23" s="1026">
        <v>0</v>
      </c>
      <c r="N23" s="1026">
        <v>49709292.729999997</v>
      </c>
      <c r="O23" s="1026">
        <v>3500048</v>
      </c>
      <c r="P23" s="1026">
        <v>0</v>
      </c>
      <c r="Q23" s="1031">
        <v>0</v>
      </c>
      <c r="R23" s="1026">
        <v>0</v>
      </c>
      <c r="S23" s="1026">
        <v>0</v>
      </c>
      <c r="T23" s="1026">
        <v>0</v>
      </c>
      <c r="U23" s="1621">
        <v>0</v>
      </c>
      <c r="V23" s="1028">
        <v>4735217</v>
      </c>
      <c r="W23" s="1032"/>
      <c r="X23" s="1032"/>
    </row>
    <row r="24" spans="1:24" s="1015" customFormat="1" ht="15" x14ac:dyDescent="0.25">
      <c r="A24" s="1607" t="s">
        <v>1924</v>
      </c>
      <c r="B24" s="1026">
        <v>0</v>
      </c>
      <c r="C24" s="1026">
        <v>0</v>
      </c>
      <c r="D24" s="1026">
        <v>0</v>
      </c>
      <c r="E24" s="1026">
        <v>176225.7</v>
      </c>
      <c r="F24" s="1026">
        <v>28968299</v>
      </c>
      <c r="G24" s="1026">
        <v>375944953.68000001</v>
      </c>
      <c r="H24" s="1026">
        <v>0</v>
      </c>
      <c r="I24" s="1026">
        <v>0</v>
      </c>
      <c r="J24" s="1026">
        <v>19113082.530000001</v>
      </c>
      <c r="K24" s="1026">
        <v>0</v>
      </c>
      <c r="L24" s="1026">
        <v>2360644.56</v>
      </c>
      <c r="M24" s="1026">
        <v>0</v>
      </c>
      <c r="N24" s="1026">
        <v>47121495</v>
      </c>
      <c r="O24" s="1026">
        <v>0</v>
      </c>
      <c r="P24" s="1026">
        <v>184412.31</v>
      </c>
      <c r="Q24" s="1031">
        <v>0</v>
      </c>
      <c r="R24" s="1026">
        <v>2380850</v>
      </c>
      <c r="S24" s="1026">
        <v>8211871</v>
      </c>
      <c r="T24" s="1026">
        <v>1238307</v>
      </c>
      <c r="U24" s="1621">
        <v>8384953</v>
      </c>
      <c r="V24" s="1028">
        <v>0</v>
      </c>
      <c r="W24" s="1032"/>
      <c r="X24" s="1032"/>
    </row>
    <row r="25" spans="1:24" s="1015" customFormat="1" ht="15" x14ac:dyDescent="0.25">
      <c r="A25" s="1610" t="s">
        <v>1925</v>
      </c>
      <c r="B25" s="1026">
        <v>1610074.95</v>
      </c>
      <c r="C25" s="1026">
        <v>0</v>
      </c>
      <c r="D25" s="1026">
        <v>0</v>
      </c>
      <c r="E25" s="1026">
        <v>0</v>
      </c>
      <c r="F25" s="1026">
        <v>0</v>
      </c>
      <c r="G25" s="1026">
        <v>0</v>
      </c>
      <c r="H25" s="1026">
        <v>0</v>
      </c>
      <c r="I25" s="1026">
        <v>0</v>
      </c>
      <c r="J25" s="1026">
        <v>0</v>
      </c>
      <c r="K25" s="1026">
        <v>0</v>
      </c>
      <c r="L25" s="1026">
        <v>0</v>
      </c>
      <c r="M25" s="1026">
        <v>0</v>
      </c>
      <c r="N25" s="1026">
        <v>0</v>
      </c>
      <c r="O25" s="1026">
        <v>0</v>
      </c>
      <c r="P25" s="1026">
        <v>0</v>
      </c>
      <c r="Q25" s="1031">
        <v>0</v>
      </c>
      <c r="R25" s="1026">
        <v>0</v>
      </c>
      <c r="S25" s="1026">
        <v>0</v>
      </c>
      <c r="T25" s="1026">
        <v>0</v>
      </c>
      <c r="U25" s="1621">
        <v>0</v>
      </c>
      <c r="V25" s="1028">
        <v>0</v>
      </c>
      <c r="W25" s="1032"/>
      <c r="X25" s="1032"/>
    </row>
    <row r="26" spans="1:24" s="1015" customFormat="1" ht="15" x14ac:dyDescent="0.25">
      <c r="A26" s="1610" t="s">
        <v>2376</v>
      </c>
      <c r="B26" s="1026">
        <v>0</v>
      </c>
      <c r="C26" s="1026">
        <v>0</v>
      </c>
      <c r="D26" s="1026">
        <v>0</v>
      </c>
      <c r="E26" s="1026">
        <v>0</v>
      </c>
      <c r="F26" s="1026">
        <v>0</v>
      </c>
      <c r="G26" s="1026">
        <v>0</v>
      </c>
      <c r="H26" s="1026">
        <v>0</v>
      </c>
      <c r="I26" s="1026">
        <v>0</v>
      </c>
      <c r="J26" s="1026">
        <v>0</v>
      </c>
      <c r="K26" s="1026">
        <v>0</v>
      </c>
      <c r="L26" s="1026">
        <v>0</v>
      </c>
      <c r="M26" s="1026">
        <v>0</v>
      </c>
      <c r="N26" s="1026">
        <v>0</v>
      </c>
      <c r="O26" s="1026">
        <v>0</v>
      </c>
      <c r="P26" s="1026">
        <v>0</v>
      </c>
      <c r="Q26" s="1031">
        <v>0</v>
      </c>
      <c r="R26" s="1026">
        <v>0</v>
      </c>
      <c r="S26" s="1026">
        <v>16704</v>
      </c>
      <c r="T26" s="1026">
        <v>0</v>
      </c>
      <c r="U26" s="1621">
        <v>0</v>
      </c>
      <c r="V26" s="1028">
        <v>0</v>
      </c>
      <c r="W26" s="1032"/>
      <c r="X26" s="1032"/>
    </row>
    <row r="27" spans="1:24" s="1015" customFormat="1" ht="15.75" thickBot="1" x14ac:dyDescent="0.3">
      <c r="A27" s="1610" t="s">
        <v>2375</v>
      </c>
      <c r="B27" s="1026">
        <v>0</v>
      </c>
      <c r="C27" s="1026">
        <v>0</v>
      </c>
      <c r="D27" s="1026">
        <v>0</v>
      </c>
      <c r="E27" s="1026">
        <v>0</v>
      </c>
      <c r="F27" s="1026">
        <v>0</v>
      </c>
      <c r="G27" s="1026">
        <v>0</v>
      </c>
      <c r="H27" s="1026">
        <v>0</v>
      </c>
      <c r="I27" s="1026">
        <v>0</v>
      </c>
      <c r="J27" s="1026">
        <v>0</v>
      </c>
      <c r="K27" s="1026">
        <v>0</v>
      </c>
      <c r="L27" s="1026">
        <v>0</v>
      </c>
      <c r="M27" s="1026">
        <v>0</v>
      </c>
      <c r="N27" s="1026">
        <v>0</v>
      </c>
      <c r="O27" s="1026">
        <v>0</v>
      </c>
      <c r="P27" s="1026">
        <v>0</v>
      </c>
      <c r="Q27" s="1031">
        <v>0</v>
      </c>
      <c r="R27" s="1026">
        <v>0</v>
      </c>
      <c r="S27" s="1026">
        <v>19464829</v>
      </c>
      <c r="T27" s="1026">
        <v>0</v>
      </c>
      <c r="U27" s="1621">
        <v>0</v>
      </c>
      <c r="V27" s="1028">
        <v>0</v>
      </c>
      <c r="W27" s="1032"/>
      <c r="X27" s="1032"/>
    </row>
    <row r="28" spans="1:24" s="1015" customFormat="1" ht="15.75" thickBot="1" x14ac:dyDescent="0.3">
      <c r="A28" s="1033" t="s">
        <v>715</v>
      </c>
      <c r="B28" s="1018">
        <v>810983374.15999997</v>
      </c>
      <c r="C28" s="1019">
        <v>3492525017</v>
      </c>
      <c r="D28" s="1019">
        <v>1737713.11</v>
      </c>
      <c r="E28" s="1019">
        <v>372236264.86000001</v>
      </c>
      <c r="F28" s="1019">
        <v>1142461117</v>
      </c>
      <c r="G28" s="1019">
        <v>3062396236.5599999</v>
      </c>
      <c r="H28" s="1019">
        <v>805346187</v>
      </c>
      <c r="I28" s="1019">
        <v>1629746430.22</v>
      </c>
      <c r="J28" s="1019">
        <v>265887501.02000001</v>
      </c>
      <c r="K28" s="1019">
        <v>940079753.57000005</v>
      </c>
      <c r="L28" s="1019">
        <v>142209217.22</v>
      </c>
      <c r="M28" s="1019">
        <v>643924114</v>
      </c>
      <c r="N28" s="1019">
        <v>1775382832.0900002</v>
      </c>
      <c r="O28" s="1019">
        <v>421098355.50999999</v>
      </c>
      <c r="P28" s="1019">
        <v>285713472.35000002</v>
      </c>
      <c r="Q28" s="1019">
        <v>99734412.74000001</v>
      </c>
      <c r="R28" s="1019">
        <v>807186370</v>
      </c>
      <c r="S28" s="1019">
        <v>931189592</v>
      </c>
      <c r="T28" s="1019">
        <v>715353028</v>
      </c>
      <c r="U28" s="1684">
        <v>1129239805</v>
      </c>
      <c r="V28" s="1020">
        <v>68128243</v>
      </c>
    </row>
    <row r="29" spans="1:24" s="1015" customFormat="1" ht="15" x14ac:dyDescent="0.25">
      <c r="A29" s="1609" t="s">
        <v>1926</v>
      </c>
      <c r="B29" s="1606">
        <v>520741623.32999998</v>
      </c>
      <c r="C29" s="1030">
        <v>3336476422</v>
      </c>
      <c r="D29" s="1030">
        <v>776101.3</v>
      </c>
      <c r="E29" s="1030">
        <v>153138514.90000001</v>
      </c>
      <c r="F29" s="1030">
        <v>323126539</v>
      </c>
      <c r="G29" s="1030">
        <v>1255804534.7600002</v>
      </c>
      <c r="H29" s="1030">
        <v>738524755</v>
      </c>
      <c r="I29" s="1030">
        <v>1134073674.9200001</v>
      </c>
      <c r="J29" s="1030">
        <v>177436315.76000002</v>
      </c>
      <c r="K29" s="1030">
        <v>567644905.92000008</v>
      </c>
      <c r="L29" s="1030">
        <v>136274336.99000001</v>
      </c>
      <c r="M29" s="1030">
        <v>299148193</v>
      </c>
      <c r="N29" s="1030">
        <v>726851757.52999997</v>
      </c>
      <c r="O29" s="1030">
        <v>99207541.040000007</v>
      </c>
      <c r="P29" s="1030">
        <v>216955885.23000002</v>
      </c>
      <c r="Q29" s="1030">
        <v>45444337.430000007</v>
      </c>
      <c r="R29" s="1030">
        <v>149904413</v>
      </c>
      <c r="S29" s="1030">
        <v>355979494</v>
      </c>
      <c r="T29" s="1030">
        <v>666226081</v>
      </c>
      <c r="U29" s="1685">
        <v>872520698</v>
      </c>
      <c r="V29" s="1024">
        <v>36375022</v>
      </c>
    </row>
    <row r="30" spans="1:24" s="1015" customFormat="1" ht="15" x14ac:dyDescent="0.25">
      <c r="A30" s="1607" t="s">
        <v>1927</v>
      </c>
      <c r="B30" s="1026">
        <v>165585926.37</v>
      </c>
      <c r="C30" s="1026">
        <v>2612948295</v>
      </c>
      <c r="D30" s="1026">
        <v>423422.57</v>
      </c>
      <c r="E30" s="1026">
        <v>107929593.58</v>
      </c>
      <c r="F30" s="1026">
        <v>57508993</v>
      </c>
      <c r="G30" s="1026">
        <v>317549198.24000001</v>
      </c>
      <c r="H30" s="1026">
        <v>57768130</v>
      </c>
      <c r="I30" s="1026">
        <v>62871177.340000004</v>
      </c>
      <c r="J30" s="1026">
        <v>44084530.990000002</v>
      </c>
      <c r="K30" s="1026">
        <v>276286511.17000002</v>
      </c>
      <c r="L30" s="1026">
        <v>94999884.900000006</v>
      </c>
      <c r="M30" s="1026">
        <v>54010509</v>
      </c>
      <c r="N30" s="1026">
        <v>264326746</v>
      </c>
      <c r="O30" s="1026">
        <v>15849753.199999999</v>
      </c>
      <c r="P30" s="1026">
        <v>42637558.469999999</v>
      </c>
      <c r="Q30" s="1026">
        <v>14092529.43</v>
      </c>
      <c r="R30" s="1026">
        <v>0</v>
      </c>
      <c r="S30" s="1026">
        <v>147819234</v>
      </c>
      <c r="T30" s="1026">
        <v>124348587</v>
      </c>
      <c r="U30" s="1686">
        <v>12757251</v>
      </c>
      <c r="V30" s="1028">
        <v>7039502</v>
      </c>
    </row>
    <row r="31" spans="1:24" s="1015" customFormat="1" ht="15" x14ac:dyDescent="0.25">
      <c r="A31" s="1607" t="s">
        <v>1928</v>
      </c>
      <c r="B31" s="1026">
        <v>293702847.76999998</v>
      </c>
      <c r="C31" s="1026">
        <v>41089094</v>
      </c>
      <c r="D31" s="1026">
        <v>0</v>
      </c>
      <c r="E31" s="1026">
        <v>15093507.470000001</v>
      </c>
      <c r="F31" s="1026">
        <v>34533319</v>
      </c>
      <c r="G31" s="1026">
        <v>274233396.66000003</v>
      </c>
      <c r="H31" s="1026">
        <v>623745530</v>
      </c>
      <c r="I31" s="1026">
        <v>1016586085.95</v>
      </c>
      <c r="J31" s="1026">
        <v>113459500.84</v>
      </c>
      <c r="K31" s="1026">
        <v>71869767.549999997</v>
      </c>
      <c r="L31" s="1026">
        <v>16224748.57</v>
      </c>
      <c r="M31" s="1026">
        <v>7928689</v>
      </c>
      <c r="N31" s="1026">
        <v>135859930</v>
      </c>
      <c r="O31" s="1026">
        <v>4769556.03</v>
      </c>
      <c r="P31" s="1026">
        <v>161163792.46000001</v>
      </c>
      <c r="Q31" s="1026">
        <v>9347463.5299999993</v>
      </c>
      <c r="R31" s="1026">
        <v>68008908</v>
      </c>
      <c r="S31" s="1026">
        <v>129724889</v>
      </c>
      <c r="T31" s="1026">
        <v>464215763</v>
      </c>
      <c r="U31" s="1686">
        <v>518845282</v>
      </c>
      <c r="V31" s="1028">
        <v>19506643</v>
      </c>
    </row>
    <row r="32" spans="1:24" s="1015" customFormat="1" ht="15" x14ac:dyDescent="0.25">
      <c r="A32" s="1607" t="s">
        <v>1929</v>
      </c>
      <c r="B32" s="1026">
        <v>0</v>
      </c>
      <c r="C32" s="1026">
        <v>0</v>
      </c>
      <c r="D32" s="1026">
        <v>0</v>
      </c>
      <c r="E32" s="1026">
        <v>13746626.539999999</v>
      </c>
      <c r="F32" s="1026">
        <v>132718525</v>
      </c>
      <c r="G32" s="1026">
        <v>362157198.18000001</v>
      </c>
      <c r="H32" s="1026">
        <v>35329000</v>
      </c>
      <c r="I32" s="1026">
        <v>42010119.829999998</v>
      </c>
      <c r="J32" s="1026">
        <v>0</v>
      </c>
      <c r="K32" s="1026">
        <v>0</v>
      </c>
      <c r="L32" s="1026">
        <v>0</v>
      </c>
      <c r="M32" s="1026">
        <v>194812961</v>
      </c>
      <c r="N32" s="1026">
        <v>122025400</v>
      </c>
      <c r="O32" s="1026">
        <v>59391249.710000001</v>
      </c>
      <c r="P32" s="1026">
        <v>0</v>
      </c>
      <c r="Q32" s="1026">
        <v>8336166.6699999999</v>
      </c>
      <c r="R32" s="1026">
        <v>0</v>
      </c>
      <c r="S32" s="1026">
        <v>33070880</v>
      </c>
      <c r="T32" s="1026">
        <v>0</v>
      </c>
      <c r="U32" s="1686">
        <v>332525145</v>
      </c>
      <c r="V32" s="1028">
        <v>4876575</v>
      </c>
    </row>
    <row r="33" spans="1:24" s="1015" customFormat="1" ht="15" x14ac:dyDescent="0.25">
      <c r="A33" s="1611" t="s">
        <v>1960</v>
      </c>
      <c r="B33" s="1026">
        <v>0</v>
      </c>
      <c r="C33" s="1026">
        <v>0</v>
      </c>
      <c r="D33" s="1026">
        <v>0</v>
      </c>
      <c r="E33" s="1026">
        <v>0</v>
      </c>
      <c r="F33" s="1026">
        <v>20321549</v>
      </c>
      <c r="G33" s="1026">
        <v>132437091.66</v>
      </c>
      <c r="H33" s="1026">
        <v>0</v>
      </c>
      <c r="I33" s="1026">
        <v>0</v>
      </c>
      <c r="J33" s="1026">
        <v>0</v>
      </c>
      <c r="K33" s="1026">
        <v>0</v>
      </c>
      <c r="L33" s="1026">
        <v>0</v>
      </c>
      <c r="M33" s="1026">
        <v>0</v>
      </c>
      <c r="N33" s="1026">
        <v>0</v>
      </c>
      <c r="O33" s="1026">
        <v>0</v>
      </c>
      <c r="P33" s="1026">
        <v>0</v>
      </c>
      <c r="Q33" s="1026">
        <v>0</v>
      </c>
      <c r="R33" s="1026">
        <v>34800</v>
      </c>
      <c r="S33" s="1026">
        <v>0</v>
      </c>
      <c r="T33" s="1026">
        <v>0</v>
      </c>
      <c r="U33" s="1686">
        <v>0</v>
      </c>
      <c r="V33" s="1028">
        <v>0</v>
      </c>
    </row>
    <row r="34" spans="1:24" s="1015" customFormat="1" ht="15" x14ac:dyDescent="0.25">
      <c r="A34" s="1607" t="s">
        <v>1931</v>
      </c>
      <c r="B34" s="1026">
        <v>61452849.189999998</v>
      </c>
      <c r="C34" s="1026">
        <v>564229656</v>
      </c>
      <c r="D34" s="1026">
        <v>352678.73</v>
      </c>
      <c r="E34" s="1026">
        <v>16368787.310000001</v>
      </c>
      <c r="F34" s="1026">
        <v>68679433</v>
      </c>
      <c r="G34" s="1026">
        <v>169400127.62</v>
      </c>
      <c r="H34" s="1026">
        <v>6429033</v>
      </c>
      <c r="I34" s="1026">
        <v>7910188.9000000004</v>
      </c>
      <c r="J34" s="1026">
        <v>19892283.93</v>
      </c>
      <c r="K34" s="1026">
        <v>130619179.69</v>
      </c>
      <c r="L34" s="1026">
        <v>25049703.52</v>
      </c>
      <c r="M34" s="1026">
        <v>6635903</v>
      </c>
      <c r="N34" s="1026">
        <v>44861186.079999998</v>
      </c>
      <c r="O34" s="1026">
        <v>2619468.59</v>
      </c>
      <c r="P34" s="1026">
        <v>13154534.300000001</v>
      </c>
      <c r="Q34" s="1026">
        <v>13668177.800000001</v>
      </c>
      <c r="R34" s="1026">
        <v>81860705</v>
      </c>
      <c r="S34" s="1026">
        <v>41225733</v>
      </c>
      <c r="T34" s="1026">
        <v>77661731</v>
      </c>
      <c r="U34" s="1686">
        <v>5182051</v>
      </c>
      <c r="V34" s="1028">
        <v>4790134</v>
      </c>
    </row>
    <row r="35" spans="1:24" s="1015" customFormat="1" ht="15" x14ac:dyDescent="0.25">
      <c r="A35" s="1610" t="s">
        <v>1932</v>
      </c>
      <c r="B35" s="1026">
        <v>0</v>
      </c>
      <c r="C35" s="1026">
        <v>0</v>
      </c>
      <c r="D35" s="1026">
        <v>0</v>
      </c>
      <c r="E35" s="1026">
        <v>0</v>
      </c>
      <c r="F35" s="1026">
        <v>8115127</v>
      </c>
      <c r="G35" s="1026">
        <v>27522.400000000001</v>
      </c>
      <c r="H35" s="1026">
        <v>14985406</v>
      </c>
      <c r="I35" s="1026">
        <v>0</v>
      </c>
      <c r="J35" s="1026">
        <v>0</v>
      </c>
      <c r="K35" s="1026">
        <v>0</v>
      </c>
      <c r="L35" s="1026">
        <v>0</v>
      </c>
      <c r="M35" s="1026">
        <v>1009032</v>
      </c>
      <c r="N35" s="1026">
        <v>159778495.44999999</v>
      </c>
      <c r="O35" s="1026">
        <v>0</v>
      </c>
      <c r="P35" s="1026">
        <v>0</v>
      </c>
      <c r="Q35" s="1026">
        <v>0</v>
      </c>
      <c r="R35" s="1026">
        <v>0</v>
      </c>
      <c r="S35" s="1026">
        <v>254110</v>
      </c>
      <c r="T35" s="1026">
        <v>0</v>
      </c>
      <c r="U35" s="1686">
        <v>0</v>
      </c>
      <c r="V35" s="1028">
        <v>0</v>
      </c>
    </row>
    <row r="36" spans="1:24" s="1015" customFormat="1" ht="15" x14ac:dyDescent="0.25">
      <c r="A36" s="1610" t="s">
        <v>1933</v>
      </c>
      <c r="B36" s="1026">
        <v>0</v>
      </c>
      <c r="C36" s="1026">
        <v>0</v>
      </c>
      <c r="D36" s="1026">
        <v>0</v>
      </c>
      <c r="E36" s="1026">
        <v>0</v>
      </c>
      <c r="F36" s="1026">
        <v>0</v>
      </c>
      <c r="G36" s="1026">
        <v>0</v>
      </c>
      <c r="H36" s="1026">
        <v>267656</v>
      </c>
      <c r="I36" s="1026">
        <v>0</v>
      </c>
      <c r="J36" s="1026">
        <v>0</v>
      </c>
      <c r="K36" s="1026">
        <v>0</v>
      </c>
      <c r="L36" s="1026">
        <v>0</v>
      </c>
      <c r="M36" s="1026">
        <v>34751099</v>
      </c>
      <c r="N36" s="1026">
        <v>0</v>
      </c>
      <c r="O36" s="1026">
        <v>16577513.51</v>
      </c>
      <c r="P36" s="1026">
        <v>0</v>
      </c>
      <c r="Q36" s="1026">
        <v>0</v>
      </c>
      <c r="R36" s="1026">
        <v>0</v>
      </c>
      <c r="S36" s="1026">
        <v>0</v>
      </c>
      <c r="T36" s="1026">
        <v>0</v>
      </c>
      <c r="U36" s="1686">
        <v>3210969</v>
      </c>
      <c r="V36" s="1028">
        <v>162168</v>
      </c>
    </row>
    <row r="37" spans="1:24" s="1015" customFormat="1" ht="15" x14ac:dyDescent="0.25">
      <c r="A37" s="1610" t="s">
        <v>1934</v>
      </c>
      <c r="B37" s="1026">
        <v>0</v>
      </c>
      <c r="C37" s="1026">
        <v>118209377</v>
      </c>
      <c r="D37" s="1026">
        <v>0</v>
      </c>
      <c r="E37" s="1026">
        <v>0</v>
      </c>
      <c r="F37" s="1026">
        <v>1249593</v>
      </c>
      <c r="G37" s="1026">
        <v>0</v>
      </c>
      <c r="H37" s="1026">
        <v>0</v>
      </c>
      <c r="I37" s="1026">
        <v>4696102.9000000004</v>
      </c>
      <c r="J37" s="1026">
        <v>0</v>
      </c>
      <c r="K37" s="1026">
        <v>88869447.510000005</v>
      </c>
      <c r="L37" s="1026">
        <v>0</v>
      </c>
      <c r="M37" s="1026">
        <v>0</v>
      </c>
      <c r="N37" s="1026">
        <v>0</v>
      </c>
      <c r="O37" s="1026">
        <v>0</v>
      </c>
      <c r="P37" s="1026">
        <v>0</v>
      </c>
      <c r="Q37" s="1026">
        <v>0</v>
      </c>
      <c r="R37" s="1026">
        <v>0</v>
      </c>
      <c r="S37" s="1026">
        <v>3884648</v>
      </c>
      <c r="T37" s="1026">
        <v>0</v>
      </c>
      <c r="U37" s="1686">
        <v>0</v>
      </c>
      <c r="V37" s="1028">
        <v>0</v>
      </c>
    </row>
    <row r="38" spans="1:24" s="1015" customFormat="1" ht="15" x14ac:dyDescent="0.25">
      <c r="A38" s="1612" t="s">
        <v>1935</v>
      </c>
      <c r="B38" s="1606">
        <v>290241750.82999998</v>
      </c>
      <c r="C38" s="1030">
        <v>156048595</v>
      </c>
      <c r="D38" s="1030">
        <v>961611.81</v>
      </c>
      <c r="E38" s="1030">
        <v>219097749.96000001</v>
      </c>
      <c r="F38" s="1030">
        <v>819334578</v>
      </c>
      <c r="G38" s="1030">
        <v>1806591701.7999997</v>
      </c>
      <c r="H38" s="1030">
        <v>66821432</v>
      </c>
      <c r="I38" s="1030">
        <v>495672755.29999995</v>
      </c>
      <c r="J38" s="1030">
        <v>88451185.25999999</v>
      </c>
      <c r="K38" s="1030">
        <v>372434847.64999998</v>
      </c>
      <c r="L38" s="1030">
        <v>5934880.2300000004</v>
      </c>
      <c r="M38" s="1030">
        <v>344775921</v>
      </c>
      <c r="N38" s="1030">
        <v>1048531074.5600001</v>
      </c>
      <c r="O38" s="1030">
        <v>321890814.46999997</v>
      </c>
      <c r="P38" s="1030">
        <v>68757587.120000005</v>
      </c>
      <c r="Q38" s="1030">
        <v>54290075.309999995</v>
      </c>
      <c r="R38" s="1030">
        <v>657281957</v>
      </c>
      <c r="S38" s="1030">
        <v>575210098</v>
      </c>
      <c r="T38" s="1030">
        <v>49126947</v>
      </c>
      <c r="U38" s="1685">
        <v>256719107</v>
      </c>
      <c r="V38" s="1024">
        <v>31753221</v>
      </c>
    </row>
    <row r="39" spans="1:24" s="1015" customFormat="1" ht="15" x14ac:dyDescent="0.25">
      <c r="A39" s="1610" t="s">
        <v>1936</v>
      </c>
      <c r="B39" s="1608">
        <v>0</v>
      </c>
      <c r="C39" s="1026">
        <v>0</v>
      </c>
      <c r="D39" s="1026">
        <v>0</v>
      </c>
      <c r="E39" s="1026">
        <v>0</v>
      </c>
      <c r="F39" s="1026">
        <v>13195198</v>
      </c>
      <c r="G39" s="1026">
        <v>0</v>
      </c>
      <c r="H39" s="1026">
        <v>0</v>
      </c>
      <c r="I39" s="1026">
        <v>0</v>
      </c>
      <c r="J39" s="1026">
        <v>0</v>
      </c>
      <c r="K39" s="1026">
        <v>0</v>
      </c>
      <c r="L39" s="1026">
        <v>0</v>
      </c>
      <c r="M39" s="1026">
        <v>0</v>
      </c>
      <c r="N39" s="1026">
        <v>35543735</v>
      </c>
      <c r="O39" s="1026">
        <v>0</v>
      </c>
      <c r="P39" s="1026">
        <v>0</v>
      </c>
      <c r="Q39" s="1026">
        <v>0</v>
      </c>
      <c r="R39" s="1026">
        <v>0</v>
      </c>
      <c r="S39" s="1026">
        <v>0</v>
      </c>
      <c r="T39" s="1026">
        <v>17190586</v>
      </c>
      <c r="U39" s="1621">
        <v>0</v>
      </c>
      <c r="V39" s="1028">
        <v>0</v>
      </c>
    </row>
    <row r="40" spans="1:24" s="1015" customFormat="1" ht="15" x14ac:dyDescent="0.25">
      <c r="A40" s="1610" t="s">
        <v>1937</v>
      </c>
      <c r="B40" s="1608">
        <v>287450486.5</v>
      </c>
      <c r="C40" s="1026">
        <v>0</v>
      </c>
      <c r="D40" s="1026">
        <v>0</v>
      </c>
      <c r="E40" s="1026">
        <v>104038646.65000001</v>
      </c>
      <c r="F40" s="1026">
        <v>284674930</v>
      </c>
      <c r="G40" s="1026">
        <v>1268693333.3399999</v>
      </c>
      <c r="H40" s="1026">
        <v>59932681</v>
      </c>
      <c r="I40" s="1026">
        <v>442882881.52999997</v>
      </c>
      <c r="J40" s="1026">
        <v>70220268.239999995</v>
      </c>
      <c r="K40" s="1026">
        <v>282865289.64999998</v>
      </c>
      <c r="L40" s="1026">
        <v>0</v>
      </c>
      <c r="M40" s="1026">
        <v>60373667</v>
      </c>
      <c r="N40" s="1026">
        <v>534673814</v>
      </c>
      <c r="O40" s="1026">
        <v>56868230.600000001</v>
      </c>
      <c r="P40" s="1026">
        <v>60940081.719999999</v>
      </c>
      <c r="Q40" s="1026">
        <v>27765075.77</v>
      </c>
      <c r="R40" s="1026">
        <v>179711608</v>
      </c>
      <c r="S40" s="1026">
        <v>303558916</v>
      </c>
      <c r="T40" s="1026">
        <v>24215804</v>
      </c>
      <c r="U40" s="1621">
        <v>91689172</v>
      </c>
      <c r="V40" s="1028">
        <v>11555909</v>
      </c>
    </row>
    <row r="41" spans="1:24" s="1015" customFormat="1" ht="15" x14ac:dyDescent="0.25">
      <c r="A41" s="1610" t="s">
        <v>1938</v>
      </c>
      <c r="B41" s="1608">
        <v>0</v>
      </c>
      <c r="C41" s="1026">
        <v>0</v>
      </c>
      <c r="D41" s="1026">
        <v>0</v>
      </c>
      <c r="E41" s="1026">
        <v>66816000</v>
      </c>
      <c r="F41" s="1026">
        <v>332505004</v>
      </c>
      <c r="G41" s="1026">
        <v>484850317.48000002</v>
      </c>
      <c r="H41" s="1026">
        <v>0</v>
      </c>
      <c r="I41" s="1026">
        <v>49810260</v>
      </c>
      <c r="J41" s="1026">
        <v>0</v>
      </c>
      <c r="K41" s="1026">
        <v>0</v>
      </c>
      <c r="L41" s="1026">
        <v>0</v>
      </c>
      <c r="M41" s="1026">
        <v>280722400</v>
      </c>
      <c r="N41" s="1026">
        <v>430989600</v>
      </c>
      <c r="O41" s="1026">
        <v>262969704.28</v>
      </c>
      <c r="P41" s="1026">
        <v>0</v>
      </c>
      <c r="Q41" s="1026">
        <v>22500000</v>
      </c>
      <c r="R41" s="1026">
        <v>470785000</v>
      </c>
      <c r="S41" s="1026">
        <v>200881122</v>
      </c>
      <c r="T41" s="1026">
        <v>0</v>
      </c>
      <c r="U41" s="1621">
        <v>128460000</v>
      </c>
      <c r="V41" s="1028">
        <v>15756300</v>
      </c>
    </row>
    <row r="42" spans="1:24" s="1015" customFormat="1" ht="15" x14ac:dyDescent="0.25">
      <c r="A42" s="1613" t="s">
        <v>1939</v>
      </c>
      <c r="B42" s="1608">
        <v>0</v>
      </c>
      <c r="C42" s="1026">
        <v>0</v>
      </c>
      <c r="D42" s="1026">
        <v>0</v>
      </c>
      <c r="E42" s="1026">
        <v>0</v>
      </c>
      <c r="F42" s="1026">
        <v>1352921</v>
      </c>
      <c r="G42" s="1026">
        <v>0</v>
      </c>
      <c r="H42" s="1026">
        <v>0</v>
      </c>
      <c r="I42" s="1026">
        <v>0</v>
      </c>
      <c r="J42" s="1026">
        <v>0</v>
      </c>
      <c r="K42" s="1026">
        <v>0</v>
      </c>
      <c r="L42" s="1026">
        <v>0</v>
      </c>
      <c r="M42" s="1026">
        <v>0</v>
      </c>
      <c r="N42" s="1026">
        <v>0</v>
      </c>
      <c r="O42" s="1026">
        <v>0</v>
      </c>
      <c r="P42" s="1026">
        <v>0</v>
      </c>
      <c r="Q42" s="1026">
        <v>0</v>
      </c>
      <c r="R42" s="1026">
        <v>0</v>
      </c>
      <c r="S42" s="1026">
        <v>0</v>
      </c>
      <c r="T42" s="1026">
        <v>0</v>
      </c>
      <c r="U42" s="1621">
        <v>0</v>
      </c>
      <c r="V42" s="1028">
        <v>0</v>
      </c>
    </row>
    <row r="43" spans="1:24" s="1015" customFormat="1" ht="15" x14ac:dyDescent="0.25">
      <c r="A43" s="1610" t="s">
        <v>1940</v>
      </c>
      <c r="B43" s="1608">
        <v>2791264.33</v>
      </c>
      <c r="C43" s="1026">
        <v>154176383</v>
      </c>
      <c r="D43" s="1026">
        <v>0</v>
      </c>
      <c r="E43" s="1026">
        <v>0</v>
      </c>
      <c r="F43" s="1026">
        <v>141298536</v>
      </c>
      <c r="G43" s="1026">
        <v>18523770.109999999</v>
      </c>
      <c r="H43" s="1026">
        <v>0</v>
      </c>
      <c r="I43" s="1026">
        <v>0</v>
      </c>
      <c r="J43" s="1026">
        <v>0</v>
      </c>
      <c r="K43" s="1026">
        <v>89569558</v>
      </c>
      <c r="L43" s="1026">
        <v>0</v>
      </c>
      <c r="M43" s="1026">
        <v>0</v>
      </c>
      <c r="N43" s="1026">
        <v>0</v>
      </c>
      <c r="O43" s="1026">
        <v>0</v>
      </c>
      <c r="P43" s="1026">
        <v>0</v>
      </c>
      <c r="Q43" s="1026">
        <v>64956.39</v>
      </c>
      <c r="R43" s="1026">
        <v>0</v>
      </c>
      <c r="S43" s="1026">
        <v>0</v>
      </c>
      <c r="T43" s="1026">
        <v>0</v>
      </c>
      <c r="U43" s="1621">
        <v>31654112</v>
      </c>
      <c r="V43" s="1028">
        <v>3592041</v>
      </c>
    </row>
    <row r="44" spans="1:24" s="1015" customFormat="1" ht="15" x14ac:dyDescent="0.25">
      <c r="A44" s="1610" t="s">
        <v>1941</v>
      </c>
      <c r="B44" s="1608">
        <v>0</v>
      </c>
      <c r="C44" s="1026">
        <v>0</v>
      </c>
      <c r="D44" s="1026">
        <v>0</v>
      </c>
      <c r="E44" s="1026">
        <v>0</v>
      </c>
      <c r="F44" s="1026">
        <v>22308458</v>
      </c>
      <c r="G44" s="1026">
        <v>57628.86</v>
      </c>
      <c r="H44" s="1026">
        <v>0</v>
      </c>
      <c r="I44" s="1026">
        <v>0</v>
      </c>
      <c r="J44" s="1026">
        <v>0</v>
      </c>
      <c r="K44" s="1026">
        <v>0</v>
      </c>
      <c r="L44" s="1026">
        <v>0</v>
      </c>
      <c r="M44" s="1026">
        <v>547752</v>
      </c>
      <c r="N44" s="1026">
        <v>0</v>
      </c>
      <c r="O44" s="1026">
        <v>0</v>
      </c>
      <c r="P44" s="1026">
        <v>0</v>
      </c>
      <c r="Q44" s="1026">
        <v>0</v>
      </c>
      <c r="R44" s="1026">
        <v>0</v>
      </c>
      <c r="S44" s="1026">
        <v>0</v>
      </c>
      <c r="T44" s="1026">
        <v>0</v>
      </c>
      <c r="U44" s="1621">
        <v>0</v>
      </c>
      <c r="V44" s="1028">
        <v>0</v>
      </c>
    </row>
    <row r="45" spans="1:24" s="1015" customFormat="1" ht="15" x14ac:dyDescent="0.25">
      <c r="A45" s="1610" t="s">
        <v>1942</v>
      </c>
      <c r="B45" s="1608">
        <v>0</v>
      </c>
      <c r="C45" s="1026">
        <v>1872212</v>
      </c>
      <c r="D45" s="1026">
        <v>961611.81</v>
      </c>
      <c r="E45" s="1026">
        <v>48243103.310000002</v>
      </c>
      <c r="F45" s="1026">
        <v>0</v>
      </c>
      <c r="G45" s="1026">
        <v>34466652.009999998</v>
      </c>
      <c r="H45" s="1026">
        <v>6888751</v>
      </c>
      <c r="I45" s="1026">
        <v>2979613.77</v>
      </c>
      <c r="J45" s="1026">
        <v>18230917.02</v>
      </c>
      <c r="K45" s="1026">
        <v>0</v>
      </c>
      <c r="L45" s="1026">
        <v>5934880.2300000004</v>
      </c>
      <c r="M45" s="1026">
        <v>3132102</v>
      </c>
      <c r="N45" s="1026">
        <v>41053295.32</v>
      </c>
      <c r="O45" s="1026">
        <v>2052879.59</v>
      </c>
      <c r="P45" s="1026">
        <v>7817505.4000000004</v>
      </c>
      <c r="Q45" s="1026">
        <v>3960043.15</v>
      </c>
      <c r="R45" s="1026">
        <v>6785349</v>
      </c>
      <c r="S45" s="1026">
        <v>47884638</v>
      </c>
      <c r="T45" s="1026">
        <v>7720557</v>
      </c>
      <c r="U45" s="1621">
        <v>4915823</v>
      </c>
      <c r="V45" s="1028">
        <v>848971</v>
      </c>
    </row>
    <row r="46" spans="1:24" s="1015" customFormat="1" ht="15.75" thickBot="1" x14ac:dyDescent="0.3">
      <c r="A46" s="1610" t="s">
        <v>1943</v>
      </c>
      <c r="B46" s="1608">
        <v>0</v>
      </c>
      <c r="C46" s="1026">
        <v>0</v>
      </c>
      <c r="D46" s="1026">
        <v>0</v>
      </c>
      <c r="E46" s="1026">
        <v>0</v>
      </c>
      <c r="F46" s="1026">
        <v>23999531</v>
      </c>
      <c r="G46" s="1026">
        <v>0</v>
      </c>
      <c r="H46" s="1026">
        <v>0</v>
      </c>
      <c r="I46" s="1026">
        <v>0</v>
      </c>
      <c r="J46" s="1026">
        <v>0</v>
      </c>
      <c r="K46" s="1026">
        <v>0</v>
      </c>
      <c r="L46" s="1026">
        <v>0</v>
      </c>
      <c r="M46" s="1026">
        <v>0</v>
      </c>
      <c r="N46" s="1026">
        <v>6270630.2400000002</v>
      </c>
      <c r="O46" s="1026">
        <v>0</v>
      </c>
      <c r="P46" s="1026">
        <v>0</v>
      </c>
      <c r="Q46" s="1026">
        <v>0</v>
      </c>
      <c r="R46" s="1026">
        <v>0</v>
      </c>
      <c r="S46" s="1026">
        <v>22885422</v>
      </c>
      <c r="T46" s="1026">
        <v>0</v>
      </c>
      <c r="U46" s="1621">
        <v>0</v>
      </c>
      <c r="V46" s="1028">
        <v>0</v>
      </c>
    </row>
    <row r="47" spans="1:24" s="1015" customFormat="1" ht="15.75" thickBot="1" x14ac:dyDescent="0.3">
      <c r="A47" s="1033" t="s">
        <v>1944</v>
      </c>
      <c r="B47" s="1018">
        <v>876801510.64999998</v>
      </c>
      <c r="C47" s="1019">
        <v>1742020823</v>
      </c>
      <c r="D47" s="1019">
        <v>44002560.690000005</v>
      </c>
      <c r="E47" s="1019">
        <v>774167213.25999999</v>
      </c>
      <c r="F47" s="1019">
        <v>1655908718</v>
      </c>
      <c r="G47" s="1019">
        <v>2210093274.9899998</v>
      </c>
      <c r="H47" s="1019">
        <v>1049049790</v>
      </c>
      <c r="I47" s="1019">
        <v>687824214.85000002</v>
      </c>
      <c r="J47" s="1019">
        <v>476910993.78000003</v>
      </c>
      <c r="K47" s="1019">
        <v>895623130.89999998</v>
      </c>
      <c r="L47" s="1019">
        <v>179742973.02000001</v>
      </c>
      <c r="M47" s="1019">
        <v>424681453</v>
      </c>
      <c r="N47" s="1019">
        <v>1518319647.8799999</v>
      </c>
      <c r="O47" s="1019">
        <v>223924952.42999995</v>
      </c>
      <c r="P47" s="1019">
        <v>128020988.86</v>
      </c>
      <c r="Q47" s="1019">
        <v>82622409.790000007</v>
      </c>
      <c r="R47" s="1019">
        <v>589665965</v>
      </c>
      <c r="S47" s="1019">
        <v>702945611</v>
      </c>
      <c r="T47" s="1019">
        <v>508691153</v>
      </c>
      <c r="U47" s="1684">
        <v>537427386</v>
      </c>
      <c r="V47" s="1020">
        <v>61335683</v>
      </c>
    </row>
    <row r="48" spans="1:24" s="1015" customFormat="1" ht="15" x14ac:dyDescent="0.25">
      <c r="A48" s="1610" t="s">
        <v>1945</v>
      </c>
      <c r="B48" s="1026">
        <v>460980000</v>
      </c>
      <c r="C48" s="1026">
        <v>187574800</v>
      </c>
      <c r="D48" s="1026">
        <v>30364930</v>
      </c>
      <c r="E48" s="1026">
        <v>304957600</v>
      </c>
      <c r="F48" s="1026">
        <v>207243000</v>
      </c>
      <c r="G48" s="1026">
        <v>420162600</v>
      </c>
      <c r="H48" s="1026">
        <v>301274000</v>
      </c>
      <c r="I48" s="1026">
        <v>570200000</v>
      </c>
      <c r="J48" s="1026">
        <v>113527000</v>
      </c>
      <c r="K48" s="1026">
        <v>613739700</v>
      </c>
      <c r="L48" s="1026">
        <v>34330400</v>
      </c>
      <c r="M48" s="1026">
        <v>41835000</v>
      </c>
      <c r="N48" s="1026">
        <v>683814600</v>
      </c>
      <c r="O48" s="1026">
        <v>98000000</v>
      </c>
      <c r="P48" s="1026">
        <v>85182200</v>
      </c>
      <c r="Q48" s="1026">
        <v>11501000</v>
      </c>
      <c r="R48" s="1026">
        <v>492019730</v>
      </c>
      <c r="S48" s="1026">
        <v>121470000</v>
      </c>
      <c r="T48" s="1026">
        <v>210040000</v>
      </c>
      <c r="U48" s="1621">
        <v>264000000</v>
      </c>
      <c r="V48" s="1028">
        <v>46000000</v>
      </c>
      <c r="W48" s="1032"/>
      <c r="X48" s="1032"/>
    </row>
    <row r="49" spans="1:24" s="1015" customFormat="1" ht="15" x14ac:dyDescent="0.25">
      <c r="A49" s="1610" t="s">
        <v>1946</v>
      </c>
      <c r="B49" s="1026">
        <v>18052.36</v>
      </c>
      <c r="C49" s="1026">
        <v>47505837</v>
      </c>
      <c r="D49" s="1026">
        <v>0</v>
      </c>
      <c r="E49" s="1026">
        <v>0</v>
      </c>
      <c r="F49" s="1026">
        <v>0</v>
      </c>
      <c r="G49" s="1026">
        <v>0</v>
      </c>
      <c r="H49" s="1026">
        <v>0</v>
      </c>
      <c r="I49" s="1026">
        <v>0</v>
      </c>
      <c r="J49" s="1026">
        <v>16674899.640000001</v>
      </c>
      <c r="K49" s="1026">
        <v>0</v>
      </c>
      <c r="L49" s="1026">
        <v>0</v>
      </c>
      <c r="M49" s="1026">
        <v>0</v>
      </c>
      <c r="N49" s="1026">
        <v>1058010</v>
      </c>
      <c r="O49" s="1026">
        <v>0</v>
      </c>
      <c r="P49" s="1026">
        <v>0</v>
      </c>
      <c r="Q49" s="1026">
        <v>0</v>
      </c>
      <c r="R49" s="1026">
        <v>0</v>
      </c>
      <c r="S49" s="1026">
        <v>100003698</v>
      </c>
      <c r="T49" s="1026">
        <v>2269</v>
      </c>
      <c r="U49" s="1621">
        <v>13776153</v>
      </c>
      <c r="V49" s="1028">
        <v>0</v>
      </c>
      <c r="W49" s="1032"/>
      <c r="X49" s="1032"/>
    </row>
    <row r="50" spans="1:24" s="1015" customFormat="1" ht="15" x14ac:dyDescent="0.25">
      <c r="A50" s="1610" t="s">
        <v>1947</v>
      </c>
      <c r="B50" s="1026">
        <v>0</v>
      </c>
      <c r="C50" s="1026">
        <v>0</v>
      </c>
      <c r="D50" s="1026">
        <v>0</v>
      </c>
      <c r="E50" s="1026">
        <v>0</v>
      </c>
      <c r="F50" s="1026">
        <v>103813765</v>
      </c>
      <c r="G50" s="1026">
        <v>114432154.44</v>
      </c>
      <c r="H50" s="1026">
        <v>0</v>
      </c>
      <c r="I50" s="1026">
        <v>0</v>
      </c>
      <c r="J50" s="1026">
        <v>0</v>
      </c>
      <c r="K50" s="1026">
        <v>0</v>
      </c>
      <c r="L50" s="1026">
        <v>51225892.990000002</v>
      </c>
      <c r="M50" s="1026">
        <v>0</v>
      </c>
      <c r="N50" s="1026">
        <v>138615172.03</v>
      </c>
      <c r="O50" s="1026">
        <v>0</v>
      </c>
      <c r="P50" s="1026">
        <v>0</v>
      </c>
      <c r="Q50" s="1026">
        <v>0</v>
      </c>
      <c r="R50" s="1026">
        <v>0</v>
      </c>
      <c r="S50" s="1026">
        <v>1167535</v>
      </c>
      <c r="T50" s="1026">
        <v>3004</v>
      </c>
      <c r="U50" s="1621">
        <v>0</v>
      </c>
      <c r="V50" s="1028">
        <v>0</v>
      </c>
      <c r="W50" s="1032"/>
      <c r="X50" s="1032"/>
    </row>
    <row r="51" spans="1:24" s="1015" customFormat="1" ht="15" x14ac:dyDescent="0.25">
      <c r="A51" s="1610" t="s">
        <v>1948</v>
      </c>
      <c r="B51" s="1026">
        <v>0</v>
      </c>
      <c r="C51" s="1026">
        <v>0</v>
      </c>
      <c r="D51" s="1026">
        <v>0</v>
      </c>
      <c r="E51" s="1026">
        <v>0</v>
      </c>
      <c r="F51" s="1026">
        <v>0</v>
      </c>
      <c r="G51" s="1026">
        <v>0.03</v>
      </c>
      <c r="H51" s="1026">
        <v>0</v>
      </c>
      <c r="I51" s="1026">
        <v>377594.7</v>
      </c>
      <c r="J51" s="1026">
        <v>70800568.549999997</v>
      </c>
      <c r="K51" s="1026">
        <v>0</v>
      </c>
      <c r="L51" s="1026">
        <v>0</v>
      </c>
      <c r="M51" s="1026">
        <v>0</v>
      </c>
      <c r="N51" s="1026">
        <v>27226549.010000002</v>
      </c>
      <c r="O51" s="1026">
        <v>58444086.579999998</v>
      </c>
      <c r="P51" s="1026">
        <v>12425351.25</v>
      </c>
      <c r="Q51" s="1026">
        <v>1830463.16</v>
      </c>
      <c r="R51" s="1026">
        <v>0</v>
      </c>
      <c r="S51" s="1026">
        <v>2983130</v>
      </c>
      <c r="T51" s="1026">
        <v>0</v>
      </c>
      <c r="U51" s="1621">
        <v>209393980</v>
      </c>
      <c r="V51" s="1028">
        <v>4128958</v>
      </c>
      <c r="W51" s="1032"/>
      <c r="X51" s="1032"/>
    </row>
    <row r="52" spans="1:24" s="1015" customFormat="1" ht="15" x14ac:dyDescent="0.25">
      <c r="A52" s="1610" t="s">
        <v>1949</v>
      </c>
      <c r="B52" s="1026">
        <v>14265988.02</v>
      </c>
      <c r="C52" s="1026">
        <v>98491357</v>
      </c>
      <c r="D52" s="1026">
        <v>877627.97</v>
      </c>
      <c r="E52" s="1026">
        <v>35804709.689999998</v>
      </c>
      <c r="F52" s="1026">
        <v>727930264</v>
      </c>
      <c r="G52" s="1026">
        <v>206212088.13999999</v>
      </c>
      <c r="H52" s="1026">
        <v>37543123</v>
      </c>
      <c r="I52" s="1026">
        <v>15297419.41</v>
      </c>
      <c r="J52" s="1026">
        <v>99530015.400000006</v>
      </c>
      <c r="K52" s="1026">
        <v>42338509.520000003</v>
      </c>
      <c r="L52" s="1026">
        <v>24592611.739999998</v>
      </c>
      <c r="M52" s="1026">
        <v>217357546</v>
      </c>
      <c r="N52" s="1026">
        <v>170729005.38999999</v>
      </c>
      <c r="O52" s="1026">
        <v>2464969.94</v>
      </c>
      <c r="P52" s="1026">
        <v>5611738.4400000004</v>
      </c>
      <c r="Q52" s="1026">
        <v>2349498.3199999998</v>
      </c>
      <c r="R52" s="1026">
        <v>6318138</v>
      </c>
      <c r="S52" s="1026">
        <v>19111851</v>
      </c>
      <c r="T52" s="1026">
        <v>13077860</v>
      </c>
      <c r="U52" s="1621">
        <v>5875604</v>
      </c>
      <c r="V52" s="1028">
        <v>2033008</v>
      </c>
      <c r="W52" s="1032"/>
      <c r="X52" s="1032"/>
    </row>
    <row r="53" spans="1:24" s="1015" customFormat="1" ht="15" x14ac:dyDescent="0.25">
      <c r="A53" s="1610" t="s">
        <v>1950</v>
      </c>
      <c r="B53" s="1026">
        <v>163330989.15000001</v>
      </c>
      <c r="C53" s="1026">
        <v>533112375</v>
      </c>
      <c r="D53" s="1026">
        <v>20260084.199999999</v>
      </c>
      <c r="E53" s="1026">
        <v>34327917.270000003</v>
      </c>
      <c r="F53" s="1026">
        <v>196973068</v>
      </c>
      <c r="G53" s="1026">
        <v>395288635.16000003</v>
      </c>
      <c r="H53" s="1026">
        <v>258150098</v>
      </c>
      <c r="I53" s="1026">
        <v>6072026.2599999998</v>
      </c>
      <c r="J53" s="1026">
        <v>114528446.53</v>
      </c>
      <c r="K53" s="1026">
        <v>122461214.47</v>
      </c>
      <c r="L53" s="1026">
        <v>35901589.670000002</v>
      </c>
      <c r="M53" s="1026">
        <v>11398191</v>
      </c>
      <c r="N53" s="1026">
        <v>247019820.91</v>
      </c>
      <c r="O53" s="1026">
        <v>4522831.04</v>
      </c>
      <c r="P53" s="1026">
        <v>7464889.25</v>
      </c>
      <c r="Q53" s="1026">
        <v>3657752.12</v>
      </c>
      <c r="R53" s="1026">
        <v>79821635</v>
      </c>
      <c r="S53" s="1026">
        <v>91025560</v>
      </c>
      <c r="T53" s="1026">
        <v>0</v>
      </c>
      <c r="U53" s="1621">
        <v>32398850</v>
      </c>
      <c r="V53" s="1028">
        <v>7573656</v>
      </c>
      <c r="W53" s="1032"/>
      <c r="X53" s="1032"/>
    </row>
    <row r="54" spans="1:24" s="1015" customFormat="1" ht="15" x14ac:dyDescent="0.25">
      <c r="A54" s="1610" t="s">
        <v>1951</v>
      </c>
      <c r="B54" s="1026">
        <v>12284311.109999999</v>
      </c>
      <c r="C54" s="1026">
        <v>221870907</v>
      </c>
      <c r="D54" s="1026">
        <v>1276913.45</v>
      </c>
      <c r="E54" s="1026">
        <v>2024034.74</v>
      </c>
      <c r="F54" s="1026">
        <v>295739033</v>
      </c>
      <c r="G54" s="1026">
        <v>172840810.56999999</v>
      </c>
      <c r="H54" s="1026">
        <v>28514613</v>
      </c>
      <c r="I54" s="1026">
        <v>1777386.39</v>
      </c>
      <c r="J54" s="1026">
        <v>22000588.420000002</v>
      </c>
      <c r="K54" s="1026">
        <v>14306574.310000001</v>
      </c>
      <c r="L54" s="1026">
        <v>0</v>
      </c>
      <c r="M54" s="1026">
        <v>10809895</v>
      </c>
      <c r="N54" s="1026">
        <v>255406430.53999999</v>
      </c>
      <c r="O54" s="1026">
        <v>2510650.35</v>
      </c>
      <c r="P54" s="1026">
        <v>9237236.9399999995</v>
      </c>
      <c r="Q54" s="1026">
        <v>2345546.85</v>
      </c>
      <c r="R54" s="1026">
        <v>10770775</v>
      </c>
      <c r="S54" s="1026">
        <v>2871342</v>
      </c>
      <c r="T54" s="1026">
        <v>0</v>
      </c>
      <c r="U54" s="1621">
        <v>7695988</v>
      </c>
      <c r="V54" s="1028">
        <v>1495046</v>
      </c>
      <c r="W54" s="1032"/>
      <c r="X54" s="1032"/>
    </row>
    <row r="55" spans="1:24" s="1015" customFormat="1" ht="15" x14ac:dyDescent="0.25">
      <c r="A55" s="1610" t="s">
        <v>1952</v>
      </c>
      <c r="B55" s="1026">
        <v>126851870.48</v>
      </c>
      <c r="C55" s="1026">
        <v>-16268771</v>
      </c>
      <c r="D55" s="1026">
        <v>-8341503.0300000003</v>
      </c>
      <c r="E55" s="1026">
        <v>358296296.06</v>
      </c>
      <c r="F55" s="1026">
        <v>88898242</v>
      </c>
      <c r="G55" s="1026">
        <v>771867921.79999995</v>
      </c>
      <c r="H55" s="1026">
        <v>376285194</v>
      </c>
      <c r="I55" s="1026">
        <v>87078642.090000004</v>
      </c>
      <c r="J55" s="1026">
        <v>22405226.850000001</v>
      </c>
      <c r="K55" s="1026">
        <v>0</v>
      </c>
      <c r="L55" s="1026">
        <v>16407213.300000001</v>
      </c>
      <c r="M55" s="1026">
        <v>133445991</v>
      </c>
      <c r="N55" s="1026">
        <v>2208865</v>
      </c>
      <c r="O55" s="1026">
        <v>43611333.409999996</v>
      </c>
      <c r="P55" s="1026">
        <v>0</v>
      </c>
      <c r="Q55" s="1026">
        <v>50232929.5</v>
      </c>
      <c r="R55" s="1026">
        <v>-3053714</v>
      </c>
      <c r="S55" s="1026">
        <v>304995757</v>
      </c>
      <c r="T55" s="1026">
        <v>2133245</v>
      </c>
      <c r="U55" s="1621">
        <v>9870400</v>
      </c>
      <c r="V55" s="1028">
        <v>-4735804</v>
      </c>
      <c r="W55" s="1032"/>
      <c r="X55" s="1032"/>
    </row>
    <row r="56" spans="1:24" s="1015" customFormat="1" ht="15.75" thickBot="1" x14ac:dyDescent="0.3">
      <c r="A56" s="1610" t="s">
        <v>1953</v>
      </c>
      <c r="B56" s="1026">
        <v>99070299.530000001</v>
      </c>
      <c r="C56" s="1026">
        <v>669734318</v>
      </c>
      <c r="D56" s="1026">
        <v>-435491.9</v>
      </c>
      <c r="E56" s="1026">
        <v>38756655.5</v>
      </c>
      <c r="F56" s="1026">
        <v>35311346</v>
      </c>
      <c r="G56" s="1026">
        <v>129289064.84999999</v>
      </c>
      <c r="H56" s="1026">
        <v>47282762</v>
      </c>
      <c r="I56" s="1026">
        <v>7021146</v>
      </c>
      <c r="J56" s="1026">
        <v>17444248.390000001</v>
      </c>
      <c r="K56" s="1026">
        <v>102777132.59999999</v>
      </c>
      <c r="L56" s="1026">
        <v>17285265.32</v>
      </c>
      <c r="M56" s="1026">
        <v>9834830</v>
      </c>
      <c r="N56" s="1026">
        <v>-7758805</v>
      </c>
      <c r="O56" s="1026">
        <v>14371081.109999999</v>
      </c>
      <c r="P56" s="1026">
        <v>8099572.9800000004</v>
      </c>
      <c r="Q56" s="1026">
        <v>10705219.84</v>
      </c>
      <c r="R56" s="1026">
        <v>3789401</v>
      </c>
      <c r="S56" s="1026">
        <v>59316738</v>
      </c>
      <c r="T56" s="1026">
        <v>283434775</v>
      </c>
      <c r="U56" s="1621">
        <v>-5583589</v>
      </c>
      <c r="V56" s="1028">
        <v>4840819</v>
      </c>
      <c r="W56" s="1032"/>
      <c r="X56" s="1032"/>
    </row>
    <row r="57" spans="1:24" s="1015" customFormat="1" ht="15.75" thickBot="1" x14ac:dyDescent="0.3">
      <c r="A57" s="1033" t="s">
        <v>716</v>
      </c>
      <c r="B57" s="1018">
        <v>1687784884.8099999</v>
      </c>
      <c r="C57" s="1019">
        <v>5234545840</v>
      </c>
      <c r="D57" s="1019">
        <v>45740273.800000004</v>
      </c>
      <c r="E57" s="1019">
        <v>1146403478.1199999</v>
      </c>
      <c r="F57" s="1019">
        <v>2798369835</v>
      </c>
      <c r="G57" s="1019">
        <v>5272489511.5499992</v>
      </c>
      <c r="H57" s="1019">
        <v>1854395977</v>
      </c>
      <c r="I57" s="1019">
        <v>2317570645.0700002</v>
      </c>
      <c r="J57" s="1019">
        <v>742798494.80000007</v>
      </c>
      <c r="K57" s="1019">
        <v>1835702884.47</v>
      </c>
      <c r="L57" s="1019">
        <v>321952190.24000001</v>
      </c>
      <c r="M57" s="1019">
        <v>1068605567</v>
      </c>
      <c r="N57" s="1019">
        <v>3293702479.9700003</v>
      </c>
      <c r="O57" s="1019">
        <v>645023307.93999994</v>
      </c>
      <c r="P57" s="1019">
        <v>413734461.21000004</v>
      </c>
      <c r="Q57" s="1019">
        <v>182356822.53000003</v>
      </c>
      <c r="R57" s="1019">
        <v>1396852335</v>
      </c>
      <c r="S57" s="1019">
        <v>1634135203</v>
      </c>
      <c r="T57" s="1019">
        <v>1224044181</v>
      </c>
      <c r="U57" s="1684">
        <v>1666667191</v>
      </c>
      <c r="V57" s="1020">
        <v>129463926</v>
      </c>
    </row>
    <row r="58" spans="1:24" s="1015" customFormat="1" ht="15" x14ac:dyDescent="0.25">
      <c r="A58" s="1610" t="s">
        <v>1954</v>
      </c>
      <c r="B58" s="1026">
        <v>0</v>
      </c>
      <c r="C58" s="1026">
        <v>0</v>
      </c>
      <c r="D58" s="1026">
        <v>0</v>
      </c>
      <c r="E58" s="1026">
        <v>0</v>
      </c>
      <c r="F58" s="1026">
        <v>0</v>
      </c>
      <c r="G58" s="1026">
        <v>0</v>
      </c>
      <c r="H58" s="1026">
        <v>0</v>
      </c>
      <c r="I58" s="1026">
        <v>0</v>
      </c>
      <c r="J58" s="1026">
        <v>0</v>
      </c>
      <c r="K58" s="1026">
        <v>0</v>
      </c>
      <c r="L58" s="1026">
        <v>0</v>
      </c>
      <c r="M58" s="1026">
        <v>0</v>
      </c>
      <c r="N58" s="1026">
        <v>0</v>
      </c>
      <c r="O58" s="1026">
        <v>0</v>
      </c>
      <c r="P58" s="1026">
        <v>0</v>
      </c>
      <c r="Q58" s="1026">
        <v>0</v>
      </c>
      <c r="R58" s="1034">
        <v>0</v>
      </c>
      <c r="S58" s="1026">
        <v>0</v>
      </c>
      <c r="T58" s="1026">
        <v>0</v>
      </c>
      <c r="U58" s="1621">
        <v>0</v>
      </c>
      <c r="V58" s="1028">
        <v>0</v>
      </c>
    </row>
    <row r="59" spans="1:24" s="1015" customFormat="1" ht="15.75" thickBot="1" x14ac:dyDescent="0.3">
      <c r="A59" s="1035" t="s">
        <v>717</v>
      </c>
      <c r="B59" s="1036">
        <v>0</v>
      </c>
      <c r="C59" s="1036">
        <v>0</v>
      </c>
      <c r="D59" s="1036">
        <v>0</v>
      </c>
      <c r="E59" s="1036">
        <v>0</v>
      </c>
      <c r="F59" s="1036">
        <v>0</v>
      </c>
      <c r="G59" s="1036">
        <v>0</v>
      </c>
      <c r="H59" s="1036">
        <v>0</v>
      </c>
      <c r="I59" s="1036">
        <v>0</v>
      </c>
      <c r="J59" s="1036">
        <v>0</v>
      </c>
      <c r="K59" s="1036">
        <v>0</v>
      </c>
      <c r="L59" s="1036">
        <v>0</v>
      </c>
      <c r="M59" s="1036">
        <v>0</v>
      </c>
      <c r="N59" s="1036">
        <v>0</v>
      </c>
      <c r="O59" s="1036">
        <v>0</v>
      </c>
      <c r="P59" s="1036">
        <v>0</v>
      </c>
      <c r="Q59" s="1036">
        <v>0</v>
      </c>
      <c r="R59" s="1037">
        <v>0</v>
      </c>
      <c r="S59" s="1036">
        <v>0</v>
      </c>
      <c r="T59" s="1036">
        <v>0</v>
      </c>
      <c r="U59" s="1098">
        <v>0</v>
      </c>
      <c r="V59" s="1039">
        <v>0</v>
      </c>
    </row>
    <row r="60" spans="1:24" s="1015" customFormat="1" ht="409.6" hidden="1" customHeight="1" x14ac:dyDescent="0.25">
      <c r="A60" s="1614"/>
      <c r="B60" s="1040">
        <v>0</v>
      </c>
      <c r="C60" s="1040">
        <v>0</v>
      </c>
      <c r="D60" s="1040">
        <v>0</v>
      </c>
      <c r="E60" s="1040">
        <v>0</v>
      </c>
      <c r="F60" s="1040">
        <v>0</v>
      </c>
      <c r="G60" s="1040">
        <v>0</v>
      </c>
      <c r="H60" s="1040"/>
      <c r="I60" s="1040">
        <v>0</v>
      </c>
      <c r="J60" s="1040">
        <v>0</v>
      </c>
      <c r="K60" s="1040">
        <v>0</v>
      </c>
      <c r="L60" s="1040">
        <v>0</v>
      </c>
      <c r="M60" s="1040">
        <v>0</v>
      </c>
      <c r="N60" s="1040">
        <v>0</v>
      </c>
      <c r="O60" s="1040">
        <v>0</v>
      </c>
      <c r="P60" s="1040"/>
      <c r="Q60" s="1040"/>
      <c r="R60" s="1040"/>
      <c r="S60" s="1040">
        <v>0</v>
      </c>
      <c r="T60" s="1040"/>
      <c r="U60" s="1040">
        <v>0</v>
      </c>
      <c r="V60" s="1040">
        <v>0</v>
      </c>
    </row>
    <row r="61" spans="1:24" s="1015" customFormat="1" ht="409.6" hidden="1" customHeight="1" x14ac:dyDescent="0.25">
      <c r="A61" s="1614"/>
      <c r="B61" s="1040">
        <v>0</v>
      </c>
      <c r="C61" s="1040">
        <v>0</v>
      </c>
      <c r="D61" s="1040">
        <v>0</v>
      </c>
      <c r="E61" s="1040">
        <v>0</v>
      </c>
      <c r="F61" s="1040">
        <v>0</v>
      </c>
      <c r="G61" s="1040">
        <v>0</v>
      </c>
      <c r="H61" s="1040"/>
      <c r="I61" s="1040">
        <v>0</v>
      </c>
      <c r="J61" s="1040">
        <v>0</v>
      </c>
      <c r="K61" s="1040">
        <v>0</v>
      </c>
      <c r="L61" s="1040">
        <v>0</v>
      </c>
      <c r="M61" s="1040">
        <v>0</v>
      </c>
      <c r="N61" s="1040">
        <v>0</v>
      </c>
      <c r="O61" s="1040">
        <v>0</v>
      </c>
      <c r="P61" s="1040"/>
      <c r="Q61" s="1040"/>
      <c r="R61" s="1040"/>
      <c r="S61" s="1040">
        <v>0</v>
      </c>
      <c r="T61" s="1040"/>
      <c r="U61" s="1040">
        <v>0</v>
      </c>
      <c r="V61" s="1040">
        <v>0</v>
      </c>
    </row>
    <row r="62" spans="1:24" s="1015" customFormat="1" ht="409.6" hidden="1" customHeight="1" x14ac:dyDescent="0.25">
      <c r="A62" s="1614"/>
      <c r="B62" s="1040">
        <v>0</v>
      </c>
      <c r="C62" s="1040">
        <v>0</v>
      </c>
      <c r="D62" s="1040">
        <v>0</v>
      </c>
      <c r="E62" s="1040">
        <v>0</v>
      </c>
      <c r="F62" s="1040">
        <v>0</v>
      </c>
      <c r="G62" s="1040">
        <v>0</v>
      </c>
      <c r="H62" s="1040"/>
      <c r="I62" s="1040">
        <v>0</v>
      </c>
      <c r="J62" s="1040">
        <v>0</v>
      </c>
      <c r="K62" s="1040">
        <v>0</v>
      </c>
      <c r="L62" s="1040">
        <v>0</v>
      </c>
      <c r="M62" s="1040">
        <v>0</v>
      </c>
      <c r="N62" s="1040">
        <v>0</v>
      </c>
      <c r="O62" s="1040">
        <v>0</v>
      </c>
      <c r="P62" s="1040"/>
      <c r="Q62" s="1040"/>
      <c r="R62" s="1040"/>
      <c r="S62" s="1040">
        <v>0</v>
      </c>
      <c r="T62" s="1040"/>
      <c r="U62" s="1040">
        <v>0</v>
      </c>
      <c r="V62" s="1040">
        <v>0</v>
      </c>
    </row>
    <row r="63" spans="1:24" s="1015" customFormat="1" ht="409.6" hidden="1" customHeight="1" x14ac:dyDescent="0.25">
      <c r="A63" s="1614"/>
      <c r="B63" s="1040">
        <v>0</v>
      </c>
      <c r="C63" s="1040">
        <v>0</v>
      </c>
      <c r="D63" s="1040">
        <v>0</v>
      </c>
      <c r="E63" s="1040">
        <v>0</v>
      </c>
      <c r="F63" s="1040">
        <v>0</v>
      </c>
      <c r="G63" s="1040">
        <v>0</v>
      </c>
      <c r="H63" s="1040"/>
      <c r="I63" s="1040">
        <v>0</v>
      </c>
      <c r="J63" s="1040">
        <v>0</v>
      </c>
      <c r="K63" s="1040">
        <v>0</v>
      </c>
      <c r="L63" s="1040">
        <v>0</v>
      </c>
      <c r="M63" s="1040">
        <v>0</v>
      </c>
      <c r="N63" s="1040">
        <v>0</v>
      </c>
      <c r="O63" s="1040">
        <v>0</v>
      </c>
      <c r="P63" s="1040"/>
      <c r="Q63" s="1040"/>
      <c r="R63" s="1040"/>
      <c r="S63" s="1040">
        <v>0</v>
      </c>
      <c r="T63" s="1040"/>
      <c r="U63" s="1040">
        <v>0</v>
      </c>
      <c r="V63" s="1040">
        <v>0</v>
      </c>
    </row>
    <row r="64" spans="1:24" s="1015" customFormat="1" ht="409.6" hidden="1" customHeight="1" x14ac:dyDescent="0.25">
      <c r="A64" s="1614"/>
      <c r="B64" s="1040">
        <v>0</v>
      </c>
      <c r="C64" s="1040">
        <v>0</v>
      </c>
      <c r="D64" s="1040">
        <v>0</v>
      </c>
      <c r="E64" s="1040">
        <v>0</v>
      </c>
      <c r="F64" s="1040">
        <v>0</v>
      </c>
      <c r="G64" s="1040">
        <v>0</v>
      </c>
      <c r="H64" s="1040"/>
      <c r="I64" s="1040">
        <v>0</v>
      </c>
      <c r="J64" s="1040">
        <v>0</v>
      </c>
      <c r="K64" s="1040">
        <v>0</v>
      </c>
      <c r="L64" s="1040">
        <v>0</v>
      </c>
      <c r="M64" s="1040">
        <v>0</v>
      </c>
      <c r="N64" s="1040">
        <v>0</v>
      </c>
      <c r="O64" s="1040">
        <v>0</v>
      </c>
      <c r="P64" s="1040"/>
      <c r="Q64" s="1040"/>
      <c r="R64" s="1040"/>
      <c r="S64" s="1040">
        <v>0</v>
      </c>
      <c r="T64" s="1040"/>
      <c r="U64" s="1040">
        <v>0</v>
      </c>
      <c r="V64" s="1040">
        <v>0</v>
      </c>
    </row>
    <row r="65" spans="1:22" s="1015" customFormat="1" ht="409.6" hidden="1" customHeight="1" x14ac:dyDescent="0.25">
      <c r="A65" s="1614"/>
      <c r="B65" s="1040">
        <v>0</v>
      </c>
      <c r="C65" s="1040">
        <v>0</v>
      </c>
      <c r="D65" s="1040">
        <v>0</v>
      </c>
      <c r="E65" s="1040">
        <v>0</v>
      </c>
      <c r="F65" s="1040">
        <v>0</v>
      </c>
      <c r="G65" s="1040">
        <v>0</v>
      </c>
      <c r="H65" s="1040"/>
      <c r="I65" s="1040">
        <v>0</v>
      </c>
      <c r="J65" s="1040">
        <v>0</v>
      </c>
      <c r="K65" s="1040">
        <v>0</v>
      </c>
      <c r="L65" s="1040">
        <v>0</v>
      </c>
      <c r="M65" s="1040">
        <v>0</v>
      </c>
      <c r="N65" s="1040">
        <v>0</v>
      </c>
      <c r="O65" s="1040">
        <v>0</v>
      </c>
      <c r="P65" s="1040"/>
      <c r="Q65" s="1040"/>
      <c r="R65" s="1040"/>
      <c r="S65" s="1040">
        <v>0</v>
      </c>
      <c r="T65" s="1040"/>
      <c r="U65" s="1040">
        <v>0</v>
      </c>
      <c r="V65" s="1040">
        <v>0</v>
      </c>
    </row>
    <row r="66" spans="1:22" s="1015" customFormat="1" ht="409.6" hidden="1" customHeight="1" x14ac:dyDescent="0.25">
      <c r="A66" s="1614"/>
      <c r="B66" s="1040">
        <v>0</v>
      </c>
      <c r="C66" s="1040">
        <v>0</v>
      </c>
      <c r="D66" s="1040">
        <v>0</v>
      </c>
      <c r="E66" s="1040">
        <v>0</v>
      </c>
      <c r="F66" s="1040">
        <v>0</v>
      </c>
      <c r="G66" s="1040">
        <v>0</v>
      </c>
      <c r="H66" s="1040"/>
      <c r="I66" s="1040">
        <v>0</v>
      </c>
      <c r="J66" s="1040">
        <v>0</v>
      </c>
      <c r="K66" s="1040">
        <v>0</v>
      </c>
      <c r="L66" s="1040">
        <v>0</v>
      </c>
      <c r="M66" s="1040">
        <v>0</v>
      </c>
      <c r="N66" s="1040">
        <v>0</v>
      </c>
      <c r="O66" s="1040">
        <v>0</v>
      </c>
      <c r="P66" s="1040"/>
      <c r="Q66" s="1040"/>
      <c r="R66" s="1040"/>
      <c r="S66" s="1040">
        <v>0</v>
      </c>
      <c r="T66" s="1040"/>
      <c r="U66" s="1040">
        <v>0</v>
      </c>
      <c r="V66" s="1040">
        <v>0</v>
      </c>
    </row>
    <row r="67" spans="1:22" s="1015" customFormat="1" ht="409.6" hidden="1" customHeight="1" x14ac:dyDescent="0.25">
      <c r="A67" s="1614"/>
      <c r="B67" s="1040">
        <v>0</v>
      </c>
      <c r="C67" s="1040">
        <v>0</v>
      </c>
      <c r="D67" s="1040">
        <v>0</v>
      </c>
      <c r="E67" s="1040">
        <v>0</v>
      </c>
      <c r="F67" s="1040">
        <v>0</v>
      </c>
      <c r="G67" s="1040">
        <v>0</v>
      </c>
      <c r="H67" s="1040"/>
      <c r="I67" s="1040">
        <v>0</v>
      </c>
      <c r="J67" s="1040">
        <v>0</v>
      </c>
      <c r="K67" s="1040">
        <v>0</v>
      </c>
      <c r="L67" s="1040">
        <v>0</v>
      </c>
      <c r="M67" s="1040">
        <v>0</v>
      </c>
      <c r="N67" s="1040">
        <v>0</v>
      </c>
      <c r="O67" s="1040">
        <v>0</v>
      </c>
      <c r="P67" s="1040"/>
      <c r="Q67" s="1040"/>
      <c r="R67" s="1040"/>
      <c r="S67" s="1040">
        <v>0</v>
      </c>
      <c r="T67" s="1040"/>
      <c r="U67" s="1040">
        <v>0</v>
      </c>
      <c r="V67" s="1040">
        <v>0</v>
      </c>
    </row>
    <row r="68" spans="1:22" s="1015" customFormat="1" ht="409.6" hidden="1" customHeight="1" x14ac:dyDescent="0.25">
      <c r="A68" s="1614"/>
      <c r="B68" s="1040">
        <v>0</v>
      </c>
      <c r="C68" s="1040">
        <v>0</v>
      </c>
      <c r="D68" s="1040">
        <v>0</v>
      </c>
      <c r="E68" s="1040">
        <v>0</v>
      </c>
      <c r="F68" s="1040">
        <v>0</v>
      </c>
      <c r="G68" s="1040">
        <v>0</v>
      </c>
      <c r="H68" s="1040"/>
      <c r="I68" s="1040">
        <v>0</v>
      </c>
      <c r="J68" s="1040">
        <v>0</v>
      </c>
      <c r="K68" s="1040">
        <v>0</v>
      </c>
      <c r="L68" s="1040">
        <v>0</v>
      </c>
      <c r="M68" s="1040">
        <v>0</v>
      </c>
      <c r="N68" s="1040">
        <v>0</v>
      </c>
      <c r="O68" s="1040">
        <v>0</v>
      </c>
      <c r="P68" s="1040"/>
      <c r="Q68" s="1040"/>
      <c r="R68" s="1040"/>
      <c r="S68" s="1040">
        <v>0</v>
      </c>
      <c r="T68" s="1040"/>
      <c r="U68" s="1040">
        <v>0</v>
      </c>
      <c r="V68" s="1040">
        <v>0</v>
      </c>
    </row>
    <row r="69" spans="1:22" s="1015" customFormat="1" ht="409.6" hidden="1" customHeight="1" x14ac:dyDescent="0.25">
      <c r="A69" s="1614"/>
      <c r="B69" s="1040">
        <v>0</v>
      </c>
      <c r="C69" s="1040">
        <v>0</v>
      </c>
      <c r="D69" s="1040">
        <v>0</v>
      </c>
      <c r="E69" s="1040">
        <v>0</v>
      </c>
      <c r="F69" s="1040">
        <v>0</v>
      </c>
      <c r="G69" s="1040">
        <v>0</v>
      </c>
      <c r="H69" s="1040"/>
      <c r="I69" s="1040">
        <v>0</v>
      </c>
      <c r="J69" s="1040">
        <v>0</v>
      </c>
      <c r="K69" s="1040">
        <v>0</v>
      </c>
      <c r="L69" s="1040">
        <v>0</v>
      </c>
      <c r="M69" s="1040">
        <v>0</v>
      </c>
      <c r="N69" s="1040">
        <v>0</v>
      </c>
      <c r="O69" s="1040">
        <v>0</v>
      </c>
      <c r="P69" s="1040"/>
      <c r="Q69" s="1040"/>
      <c r="R69" s="1040"/>
      <c r="S69" s="1040">
        <v>0</v>
      </c>
      <c r="T69" s="1040"/>
      <c r="U69" s="1040">
        <v>0</v>
      </c>
      <c r="V69" s="1040">
        <v>0</v>
      </c>
    </row>
    <row r="70" spans="1:22" s="1015" customFormat="1" ht="409.6" hidden="1" customHeight="1" x14ac:dyDescent="0.25">
      <c r="A70" s="1614"/>
      <c r="B70" s="1040">
        <v>0</v>
      </c>
      <c r="C70" s="1040">
        <v>0</v>
      </c>
      <c r="D70" s="1040">
        <v>0</v>
      </c>
      <c r="E70" s="1040">
        <v>0</v>
      </c>
      <c r="F70" s="1040">
        <v>0</v>
      </c>
      <c r="G70" s="1040">
        <v>0</v>
      </c>
      <c r="H70" s="1040"/>
      <c r="I70" s="1040">
        <v>0</v>
      </c>
      <c r="J70" s="1040">
        <v>0</v>
      </c>
      <c r="K70" s="1040">
        <v>0</v>
      </c>
      <c r="L70" s="1040">
        <v>0</v>
      </c>
      <c r="M70" s="1040">
        <v>0</v>
      </c>
      <c r="N70" s="1040">
        <v>0</v>
      </c>
      <c r="O70" s="1040">
        <v>0</v>
      </c>
      <c r="P70" s="1040"/>
      <c r="Q70" s="1040"/>
      <c r="R70" s="1040"/>
      <c r="S70" s="1040">
        <v>0</v>
      </c>
      <c r="T70" s="1040"/>
      <c r="U70" s="1040">
        <v>0</v>
      </c>
      <c r="V70" s="1040">
        <v>0</v>
      </c>
    </row>
    <row r="71" spans="1:22" s="1015" customFormat="1" ht="409.6" hidden="1" customHeight="1" x14ac:dyDescent="0.25">
      <c r="A71" s="1614"/>
      <c r="B71" s="1040">
        <v>0</v>
      </c>
      <c r="C71" s="1040">
        <v>0</v>
      </c>
      <c r="D71" s="1040">
        <v>0</v>
      </c>
      <c r="E71" s="1040">
        <v>0</v>
      </c>
      <c r="F71" s="1040">
        <v>0</v>
      </c>
      <c r="G71" s="1040">
        <v>0</v>
      </c>
      <c r="H71" s="1040"/>
      <c r="I71" s="1040">
        <v>0</v>
      </c>
      <c r="J71" s="1040">
        <v>0</v>
      </c>
      <c r="K71" s="1040">
        <v>0</v>
      </c>
      <c r="L71" s="1040">
        <v>0</v>
      </c>
      <c r="M71" s="1040">
        <v>0</v>
      </c>
      <c r="N71" s="1040">
        <v>0</v>
      </c>
      <c r="O71" s="1040">
        <v>0</v>
      </c>
      <c r="P71" s="1040"/>
      <c r="Q71" s="1040"/>
      <c r="R71" s="1040"/>
      <c r="S71" s="1040">
        <v>0</v>
      </c>
      <c r="T71" s="1040"/>
      <c r="U71" s="1040">
        <v>0</v>
      </c>
      <c r="V71" s="1040">
        <v>0</v>
      </c>
    </row>
    <row r="72" spans="1:22" s="1015" customFormat="1" ht="409.6" hidden="1" customHeight="1" x14ac:dyDescent="0.25">
      <c r="A72" s="1614"/>
      <c r="B72" s="1040">
        <v>0</v>
      </c>
      <c r="C72" s="1040">
        <v>0</v>
      </c>
      <c r="D72" s="1040">
        <v>0</v>
      </c>
      <c r="E72" s="1040">
        <v>0</v>
      </c>
      <c r="F72" s="1040">
        <v>0</v>
      </c>
      <c r="G72" s="1040">
        <v>0</v>
      </c>
      <c r="H72" s="1040"/>
      <c r="I72" s="1040">
        <v>0</v>
      </c>
      <c r="J72" s="1040">
        <v>0</v>
      </c>
      <c r="K72" s="1040">
        <v>0</v>
      </c>
      <c r="L72" s="1040">
        <v>0</v>
      </c>
      <c r="M72" s="1040">
        <v>0</v>
      </c>
      <c r="N72" s="1040">
        <v>0</v>
      </c>
      <c r="O72" s="1040">
        <v>0</v>
      </c>
      <c r="P72" s="1040"/>
      <c r="Q72" s="1040"/>
      <c r="R72" s="1040"/>
      <c r="S72" s="1040">
        <v>0</v>
      </c>
      <c r="T72" s="1040"/>
      <c r="U72" s="1040">
        <v>0</v>
      </c>
      <c r="V72" s="1040">
        <v>0</v>
      </c>
    </row>
    <row r="73" spans="1:22" s="1015" customFormat="1" ht="409.6" hidden="1" customHeight="1" x14ac:dyDescent="0.25">
      <c r="A73" s="1614"/>
      <c r="B73" s="1040">
        <v>0</v>
      </c>
      <c r="C73" s="1040">
        <v>0</v>
      </c>
      <c r="D73" s="1040">
        <v>0</v>
      </c>
      <c r="E73" s="1040">
        <v>0</v>
      </c>
      <c r="F73" s="1040">
        <v>0</v>
      </c>
      <c r="G73" s="1040">
        <v>0</v>
      </c>
      <c r="H73" s="1040"/>
      <c r="I73" s="1040">
        <v>0</v>
      </c>
      <c r="J73" s="1040">
        <v>0</v>
      </c>
      <c r="K73" s="1040">
        <v>0</v>
      </c>
      <c r="L73" s="1040">
        <v>0</v>
      </c>
      <c r="M73" s="1040">
        <v>0</v>
      </c>
      <c r="N73" s="1040">
        <v>0</v>
      </c>
      <c r="O73" s="1040">
        <v>0</v>
      </c>
      <c r="P73" s="1040"/>
      <c r="Q73" s="1040"/>
      <c r="R73" s="1040"/>
      <c r="S73" s="1040">
        <v>0</v>
      </c>
      <c r="T73" s="1040"/>
      <c r="U73" s="1040">
        <v>0</v>
      </c>
      <c r="V73" s="1040">
        <v>0</v>
      </c>
    </row>
    <row r="74" spans="1:22" s="1015" customFormat="1" ht="409.6" hidden="1" customHeight="1" x14ac:dyDescent="0.25">
      <c r="A74" s="1614"/>
      <c r="B74" s="1040">
        <v>0</v>
      </c>
      <c r="C74" s="1040">
        <v>0</v>
      </c>
      <c r="D74" s="1040">
        <v>0</v>
      </c>
      <c r="E74" s="1040">
        <v>0</v>
      </c>
      <c r="F74" s="1040">
        <v>0</v>
      </c>
      <c r="G74" s="1040">
        <v>0</v>
      </c>
      <c r="H74" s="1040"/>
      <c r="I74" s="1040">
        <v>0</v>
      </c>
      <c r="J74" s="1040">
        <v>0</v>
      </c>
      <c r="K74" s="1040">
        <v>0</v>
      </c>
      <c r="L74" s="1040">
        <v>0</v>
      </c>
      <c r="M74" s="1040">
        <v>0</v>
      </c>
      <c r="N74" s="1040">
        <v>0</v>
      </c>
      <c r="O74" s="1040">
        <v>0</v>
      </c>
      <c r="P74" s="1040"/>
      <c r="Q74" s="1040"/>
      <c r="R74" s="1040"/>
      <c r="S74" s="1040">
        <v>0</v>
      </c>
      <c r="T74" s="1040"/>
      <c r="U74" s="1040">
        <v>0</v>
      </c>
      <c r="V74" s="1040">
        <v>0</v>
      </c>
    </row>
    <row r="75" spans="1:22" s="1015" customFormat="1" ht="409.6" hidden="1" customHeight="1" x14ac:dyDescent="0.25">
      <c r="A75" s="1614"/>
      <c r="B75" s="1040">
        <v>0</v>
      </c>
      <c r="C75" s="1040">
        <v>0</v>
      </c>
      <c r="D75" s="1040">
        <v>0</v>
      </c>
      <c r="E75" s="1040">
        <v>0</v>
      </c>
      <c r="F75" s="1040">
        <v>0</v>
      </c>
      <c r="G75" s="1040">
        <v>0</v>
      </c>
      <c r="H75" s="1040"/>
      <c r="I75" s="1040">
        <v>0</v>
      </c>
      <c r="J75" s="1040">
        <v>0</v>
      </c>
      <c r="K75" s="1040">
        <v>0</v>
      </c>
      <c r="L75" s="1040">
        <v>0</v>
      </c>
      <c r="M75" s="1040">
        <v>0</v>
      </c>
      <c r="N75" s="1040">
        <v>0</v>
      </c>
      <c r="O75" s="1040">
        <v>0</v>
      </c>
      <c r="P75" s="1040"/>
      <c r="Q75" s="1040"/>
      <c r="R75" s="1040"/>
      <c r="S75" s="1040">
        <v>0</v>
      </c>
      <c r="T75" s="1040"/>
      <c r="U75" s="1040">
        <v>0</v>
      </c>
      <c r="V75" s="1040">
        <v>0</v>
      </c>
    </row>
    <row r="76" spans="1:22" s="1015" customFormat="1" ht="409.6" hidden="1" customHeight="1" x14ac:dyDescent="0.25">
      <c r="A76" s="1614"/>
      <c r="B76" s="1040">
        <v>0</v>
      </c>
      <c r="C76" s="1040">
        <v>0</v>
      </c>
      <c r="D76" s="1040">
        <v>0</v>
      </c>
      <c r="E76" s="1040">
        <v>0</v>
      </c>
      <c r="F76" s="1040">
        <v>0</v>
      </c>
      <c r="G76" s="1040">
        <v>0</v>
      </c>
      <c r="H76" s="1040"/>
      <c r="I76" s="1040">
        <v>0</v>
      </c>
      <c r="J76" s="1040">
        <v>0</v>
      </c>
      <c r="K76" s="1040">
        <v>0</v>
      </c>
      <c r="L76" s="1040">
        <v>0</v>
      </c>
      <c r="M76" s="1040">
        <v>0</v>
      </c>
      <c r="N76" s="1040">
        <v>0</v>
      </c>
      <c r="O76" s="1040">
        <v>0</v>
      </c>
      <c r="P76" s="1040"/>
      <c r="Q76" s="1040"/>
      <c r="R76" s="1040"/>
      <c r="S76" s="1040">
        <v>0</v>
      </c>
      <c r="T76" s="1040"/>
      <c r="U76" s="1040">
        <v>0</v>
      </c>
      <c r="V76" s="1040">
        <v>0</v>
      </c>
    </row>
    <row r="77" spans="1:22" s="1015" customFormat="1" ht="409.6" hidden="1" customHeight="1" x14ac:dyDescent="0.25">
      <c r="A77" s="1614"/>
      <c r="B77" s="1040">
        <v>0</v>
      </c>
      <c r="C77" s="1040">
        <v>0</v>
      </c>
      <c r="D77" s="1040">
        <v>0</v>
      </c>
      <c r="E77" s="1040">
        <v>0</v>
      </c>
      <c r="F77" s="1040">
        <v>0</v>
      </c>
      <c r="G77" s="1040">
        <v>0</v>
      </c>
      <c r="H77" s="1040"/>
      <c r="I77" s="1040">
        <v>0</v>
      </c>
      <c r="J77" s="1040">
        <v>0</v>
      </c>
      <c r="K77" s="1040">
        <v>0</v>
      </c>
      <c r="L77" s="1040">
        <v>0</v>
      </c>
      <c r="M77" s="1040">
        <v>0</v>
      </c>
      <c r="N77" s="1040">
        <v>0</v>
      </c>
      <c r="O77" s="1040">
        <v>0</v>
      </c>
      <c r="P77" s="1040"/>
      <c r="Q77" s="1040"/>
      <c r="R77" s="1040"/>
      <c r="S77" s="1040">
        <v>0</v>
      </c>
      <c r="T77" s="1040"/>
      <c r="U77" s="1040">
        <v>0</v>
      </c>
      <c r="V77" s="1040">
        <v>0</v>
      </c>
    </row>
    <row r="78" spans="1:22" s="1015" customFormat="1" ht="409.6" hidden="1" customHeight="1" x14ac:dyDescent="0.25">
      <c r="A78" s="1614"/>
      <c r="B78" s="1040">
        <v>0</v>
      </c>
      <c r="C78" s="1040">
        <v>0</v>
      </c>
      <c r="D78" s="1040">
        <v>0</v>
      </c>
      <c r="E78" s="1040">
        <v>0</v>
      </c>
      <c r="F78" s="1040">
        <v>0</v>
      </c>
      <c r="G78" s="1040">
        <v>0</v>
      </c>
      <c r="H78" s="1040"/>
      <c r="I78" s="1040">
        <v>0</v>
      </c>
      <c r="J78" s="1040">
        <v>0</v>
      </c>
      <c r="K78" s="1040">
        <v>0</v>
      </c>
      <c r="L78" s="1040">
        <v>0</v>
      </c>
      <c r="M78" s="1040">
        <v>0</v>
      </c>
      <c r="N78" s="1040">
        <v>0</v>
      </c>
      <c r="O78" s="1040">
        <v>0</v>
      </c>
      <c r="P78" s="1040"/>
      <c r="Q78" s="1040"/>
      <c r="R78" s="1040"/>
      <c r="S78" s="1040">
        <v>0</v>
      </c>
      <c r="T78" s="1040"/>
      <c r="U78" s="1040">
        <v>0</v>
      </c>
      <c r="V78" s="1040">
        <v>0</v>
      </c>
    </row>
    <row r="79" spans="1:22" s="1015" customFormat="1" ht="409.6" hidden="1" customHeight="1" x14ac:dyDescent="0.25">
      <c r="A79" s="1614"/>
      <c r="B79" s="1040">
        <v>0</v>
      </c>
      <c r="C79" s="1040">
        <v>0</v>
      </c>
      <c r="D79" s="1040">
        <v>0</v>
      </c>
      <c r="E79" s="1040">
        <v>0</v>
      </c>
      <c r="F79" s="1040">
        <v>0</v>
      </c>
      <c r="G79" s="1040">
        <v>0</v>
      </c>
      <c r="H79" s="1040"/>
      <c r="I79" s="1040">
        <v>0</v>
      </c>
      <c r="J79" s="1040">
        <v>0</v>
      </c>
      <c r="K79" s="1040">
        <v>0</v>
      </c>
      <c r="L79" s="1040">
        <v>0</v>
      </c>
      <c r="M79" s="1040">
        <v>0</v>
      </c>
      <c r="N79" s="1040">
        <v>0</v>
      </c>
      <c r="O79" s="1040">
        <v>0</v>
      </c>
      <c r="P79" s="1040"/>
      <c r="Q79" s="1040"/>
      <c r="R79" s="1040"/>
      <c r="S79" s="1040">
        <v>0</v>
      </c>
      <c r="T79" s="1040"/>
      <c r="U79" s="1040">
        <v>0</v>
      </c>
      <c r="V79" s="1040">
        <v>0</v>
      </c>
    </row>
    <row r="80" spans="1:22" s="1015" customFormat="1" ht="409.6" hidden="1" customHeight="1" x14ac:dyDescent="0.25">
      <c r="A80" s="1614"/>
      <c r="B80" s="1040">
        <v>0</v>
      </c>
      <c r="C80" s="1040">
        <v>0</v>
      </c>
      <c r="D80" s="1040">
        <v>0</v>
      </c>
      <c r="E80" s="1040">
        <v>0</v>
      </c>
      <c r="F80" s="1040">
        <v>0</v>
      </c>
      <c r="G80" s="1040">
        <v>0</v>
      </c>
      <c r="H80" s="1040"/>
      <c r="I80" s="1040">
        <v>0</v>
      </c>
      <c r="J80" s="1040">
        <v>0</v>
      </c>
      <c r="K80" s="1040">
        <v>0</v>
      </c>
      <c r="L80" s="1040">
        <v>0</v>
      </c>
      <c r="M80" s="1040">
        <v>0</v>
      </c>
      <c r="N80" s="1040">
        <v>0</v>
      </c>
      <c r="O80" s="1040">
        <v>0</v>
      </c>
      <c r="P80" s="1040"/>
      <c r="Q80" s="1040"/>
      <c r="R80" s="1040"/>
      <c r="S80" s="1040">
        <v>0</v>
      </c>
      <c r="T80" s="1040"/>
      <c r="U80" s="1040">
        <v>0</v>
      </c>
      <c r="V80" s="1040">
        <v>0</v>
      </c>
    </row>
    <row r="81" spans="1:22" s="1015" customFormat="1" ht="409.6" hidden="1" customHeight="1" x14ac:dyDescent="0.25">
      <c r="A81" s="1614"/>
      <c r="B81" s="1040">
        <v>0</v>
      </c>
      <c r="C81" s="1040">
        <v>0</v>
      </c>
      <c r="D81" s="1040">
        <v>0</v>
      </c>
      <c r="E81" s="1040">
        <v>0</v>
      </c>
      <c r="F81" s="1040">
        <v>0</v>
      </c>
      <c r="G81" s="1040">
        <v>0</v>
      </c>
      <c r="H81" s="1040"/>
      <c r="I81" s="1040">
        <v>0</v>
      </c>
      <c r="J81" s="1040">
        <v>0</v>
      </c>
      <c r="K81" s="1040">
        <v>0</v>
      </c>
      <c r="L81" s="1040">
        <v>0</v>
      </c>
      <c r="M81" s="1040">
        <v>0</v>
      </c>
      <c r="N81" s="1040">
        <v>0</v>
      </c>
      <c r="O81" s="1040">
        <v>0</v>
      </c>
      <c r="P81" s="1040"/>
      <c r="Q81" s="1040"/>
      <c r="R81" s="1040"/>
      <c r="S81" s="1040">
        <v>0</v>
      </c>
      <c r="T81" s="1040"/>
      <c r="U81" s="1040">
        <v>0</v>
      </c>
      <c r="V81" s="1040">
        <v>0</v>
      </c>
    </row>
    <row r="82" spans="1:22" s="1015" customFormat="1" ht="409.6" hidden="1" customHeight="1" x14ac:dyDescent="0.25">
      <c r="A82" s="1614"/>
      <c r="B82" s="1040">
        <v>0</v>
      </c>
      <c r="C82" s="1040">
        <v>0</v>
      </c>
      <c r="D82" s="1040">
        <v>0</v>
      </c>
      <c r="E82" s="1040">
        <v>0</v>
      </c>
      <c r="F82" s="1040">
        <v>0</v>
      </c>
      <c r="G82" s="1040">
        <v>0</v>
      </c>
      <c r="H82" s="1040"/>
      <c r="I82" s="1040">
        <v>0</v>
      </c>
      <c r="J82" s="1040">
        <v>0</v>
      </c>
      <c r="K82" s="1040">
        <v>0</v>
      </c>
      <c r="L82" s="1040">
        <v>0</v>
      </c>
      <c r="M82" s="1040">
        <v>0</v>
      </c>
      <c r="N82" s="1040">
        <v>0</v>
      </c>
      <c r="O82" s="1040">
        <v>0</v>
      </c>
      <c r="P82" s="1040"/>
      <c r="Q82" s="1040"/>
      <c r="R82" s="1040"/>
      <c r="S82" s="1040">
        <v>0</v>
      </c>
      <c r="T82" s="1040"/>
      <c r="U82" s="1040">
        <v>0</v>
      </c>
      <c r="V82" s="1040">
        <v>0</v>
      </c>
    </row>
    <row r="83" spans="1:22" s="1015" customFormat="1" ht="409.6" hidden="1" customHeight="1" x14ac:dyDescent="0.25">
      <c r="A83" s="1614"/>
      <c r="B83" s="1040">
        <v>0</v>
      </c>
      <c r="C83" s="1040">
        <v>0</v>
      </c>
      <c r="D83" s="1040">
        <v>0</v>
      </c>
      <c r="E83" s="1040">
        <v>0</v>
      </c>
      <c r="F83" s="1040">
        <v>0</v>
      </c>
      <c r="G83" s="1040">
        <v>0</v>
      </c>
      <c r="H83" s="1040"/>
      <c r="I83" s="1040">
        <v>0</v>
      </c>
      <c r="J83" s="1040">
        <v>0</v>
      </c>
      <c r="K83" s="1040">
        <v>0</v>
      </c>
      <c r="L83" s="1040">
        <v>0</v>
      </c>
      <c r="M83" s="1040">
        <v>0</v>
      </c>
      <c r="N83" s="1040">
        <v>0</v>
      </c>
      <c r="O83" s="1040">
        <v>0</v>
      </c>
      <c r="P83" s="1040"/>
      <c r="Q83" s="1040"/>
      <c r="R83" s="1040"/>
      <c r="S83" s="1040">
        <v>0</v>
      </c>
      <c r="T83" s="1040"/>
      <c r="U83" s="1040">
        <v>0</v>
      </c>
      <c r="V83" s="1040">
        <v>0</v>
      </c>
    </row>
    <row r="84" spans="1:22" s="1015" customFormat="1" ht="409.6" hidden="1" customHeight="1" x14ac:dyDescent="0.25">
      <c r="A84" s="1614"/>
      <c r="B84" s="1040">
        <v>0</v>
      </c>
      <c r="C84" s="1040">
        <v>0</v>
      </c>
      <c r="D84" s="1040">
        <v>0</v>
      </c>
      <c r="E84" s="1040">
        <v>0</v>
      </c>
      <c r="F84" s="1040">
        <v>0</v>
      </c>
      <c r="G84" s="1040">
        <v>0</v>
      </c>
      <c r="H84" s="1040"/>
      <c r="I84" s="1040">
        <v>0</v>
      </c>
      <c r="J84" s="1040">
        <v>0</v>
      </c>
      <c r="K84" s="1040">
        <v>0</v>
      </c>
      <c r="L84" s="1040">
        <v>0</v>
      </c>
      <c r="M84" s="1040">
        <v>0</v>
      </c>
      <c r="N84" s="1040">
        <v>0</v>
      </c>
      <c r="O84" s="1040">
        <v>0</v>
      </c>
      <c r="P84" s="1040"/>
      <c r="Q84" s="1040"/>
      <c r="R84" s="1040"/>
      <c r="S84" s="1040">
        <v>0</v>
      </c>
      <c r="T84" s="1040"/>
      <c r="U84" s="1040">
        <v>0</v>
      </c>
      <c r="V84" s="1040">
        <v>0</v>
      </c>
    </row>
    <row r="85" spans="1:22" s="1015" customFormat="1" ht="409.6" hidden="1" customHeight="1" x14ac:dyDescent="0.25">
      <c r="A85" s="1614"/>
      <c r="B85" s="1040">
        <v>0</v>
      </c>
      <c r="C85" s="1040">
        <v>0</v>
      </c>
      <c r="D85" s="1040">
        <v>0</v>
      </c>
      <c r="E85" s="1040">
        <v>0</v>
      </c>
      <c r="F85" s="1040">
        <v>0</v>
      </c>
      <c r="G85" s="1040">
        <v>0</v>
      </c>
      <c r="H85" s="1040"/>
      <c r="I85" s="1040">
        <v>0</v>
      </c>
      <c r="J85" s="1040">
        <v>0</v>
      </c>
      <c r="K85" s="1040">
        <v>0</v>
      </c>
      <c r="L85" s="1040">
        <v>0</v>
      </c>
      <c r="M85" s="1040">
        <v>0</v>
      </c>
      <c r="N85" s="1040">
        <v>0</v>
      </c>
      <c r="O85" s="1040">
        <v>0</v>
      </c>
      <c r="P85" s="1040"/>
      <c r="Q85" s="1040"/>
      <c r="R85" s="1040"/>
      <c r="S85" s="1040">
        <v>0</v>
      </c>
      <c r="T85" s="1040"/>
      <c r="U85" s="1040">
        <v>0</v>
      </c>
      <c r="V85" s="1040">
        <v>0</v>
      </c>
    </row>
    <row r="86" spans="1:22" s="1015" customFormat="1" ht="409.6" hidden="1" customHeight="1" x14ac:dyDescent="0.25">
      <c r="A86" s="1614"/>
      <c r="B86" s="1040">
        <v>0</v>
      </c>
      <c r="C86" s="1040">
        <v>0</v>
      </c>
      <c r="D86" s="1040">
        <v>0</v>
      </c>
      <c r="E86" s="1040">
        <v>0</v>
      </c>
      <c r="F86" s="1040">
        <v>0</v>
      </c>
      <c r="G86" s="1040">
        <v>0</v>
      </c>
      <c r="H86" s="1040"/>
      <c r="I86" s="1040">
        <v>0</v>
      </c>
      <c r="J86" s="1040">
        <v>0</v>
      </c>
      <c r="K86" s="1040">
        <v>0</v>
      </c>
      <c r="L86" s="1040">
        <v>0</v>
      </c>
      <c r="M86" s="1040">
        <v>0</v>
      </c>
      <c r="N86" s="1040">
        <v>0</v>
      </c>
      <c r="O86" s="1040">
        <v>0</v>
      </c>
      <c r="P86" s="1040"/>
      <c r="Q86" s="1040"/>
      <c r="R86" s="1040"/>
      <c r="S86" s="1040">
        <v>0</v>
      </c>
      <c r="T86" s="1040"/>
      <c r="U86" s="1040">
        <v>0</v>
      </c>
      <c r="V86" s="1040">
        <v>0</v>
      </c>
    </row>
    <row r="87" spans="1:22" s="1015" customFormat="1" ht="409.6" hidden="1" customHeight="1" x14ac:dyDescent="0.25">
      <c r="A87" s="1614"/>
      <c r="B87" s="1040">
        <v>0</v>
      </c>
      <c r="C87" s="1040">
        <v>0</v>
      </c>
      <c r="D87" s="1040">
        <v>0</v>
      </c>
      <c r="E87" s="1040">
        <v>0</v>
      </c>
      <c r="F87" s="1040">
        <v>0</v>
      </c>
      <c r="G87" s="1040">
        <v>0</v>
      </c>
      <c r="H87" s="1040"/>
      <c r="I87" s="1040">
        <v>0</v>
      </c>
      <c r="J87" s="1040">
        <v>0</v>
      </c>
      <c r="K87" s="1040">
        <v>0</v>
      </c>
      <c r="L87" s="1040">
        <v>0</v>
      </c>
      <c r="M87" s="1040">
        <v>0</v>
      </c>
      <c r="N87" s="1040">
        <v>0</v>
      </c>
      <c r="O87" s="1040">
        <v>0</v>
      </c>
      <c r="P87" s="1040"/>
      <c r="Q87" s="1040"/>
      <c r="R87" s="1040"/>
      <c r="S87" s="1040">
        <v>0</v>
      </c>
      <c r="T87" s="1040"/>
      <c r="U87" s="1040">
        <v>0</v>
      </c>
      <c r="V87" s="1040">
        <v>0</v>
      </c>
    </row>
    <row r="88" spans="1:22" s="1015" customFormat="1" ht="409.6" hidden="1" customHeight="1" x14ac:dyDescent="0.25">
      <c r="A88" s="1614"/>
      <c r="B88" s="1040">
        <v>0</v>
      </c>
      <c r="C88" s="1040">
        <v>0</v>
      </c>
      <c r="D88" s="1040">
        <v>0</v>
      </c>
      <c r="E88" s="1040">
        <v>0</v>
      </c>
      <c r="F88" s="1040">
        <v>0</v>
      </c>
      <c r="G88" s="1040">
        <v>0</v>
      </c>
      <c r="H88" s="1040"/>
      <c r="I88" s="1040">
        <v>0</v>
      </c>
      <c r="J88" s="1040">
        <v>0</v>
      </c>
      <c r="K88" s="1040">
        <v>0</v>
      </c>
      <c r="L88" s="1040">
        <v>0</v>
      </c>
      <c r="M88" s="1040">
        <v>0</v>
      </c>
      <c r="N88" s="1040">
        <v>0</v>
      </c>
      <c r="O88" s="1040">
        <v>0</v>
      </c>
      <c r="P88" s="1040"/>
      <c r="Q88" s="1040"/>
      <c r="R88" s="1040"/>
      <c r="S88" s="1040">
        <v>0</v>
      </c>
      <c r="T88" s="1040"/>
      <c r="U88" s="1040">
        <v>0</v>
      </c>
      <c r="V88" s="1040">
        <v>0</v>
      </c>
    </row>
    <row r="89" spans="1:22" s="1015" customFormat="1" ht="409.6" hidden="1" customHeight="1" x14ac:dyDescent="0.25">
      <c r="A89" s="1614"/>
      <c r="B89" s="1040">
        <v>0</v>
      </c>
      <c r="C89" s="1040">
        <v>0</v>
      </c>
      <c r="D89" s="1040">
        <v>0</v>
      </c>
      <c r="E89" s="1040">
        <v>0</v>
      </c>
      <c r="F89" s="1040">
        <v>0</v>
      </c>
      <c r="G89" s="1040">
        <v>0</v>
      </c>
      <c r="H89" s="1040"/>
      <c r="I89" s="1040">
        <v>0</v>
      </c>
      <c r="J89" s="1040">
        <v>0</v>
      </c>
      <c r="K89" s="1040">
        <v>0</v>
      </c>
      <c r="L89" s="1040">
        <v>0</v>
      </c>
      <c r="M89" s="1040">
        <v>0</v>
      </c>
      <c r="N89" s="1040">
        <v>0</v>
      </c>
      <c r="O89" s="1040">
        <v>0</v>
      </c>
      <c r="P89" s="1040"/>
      <c r="Q89" s="1040"/>
      <c r="R89" s="1040"/>
      <c r="S89" s="1040">
        <v>0</v>
      </c>
      <c r="T89" s="1040"/>
      <c r="U89" s="1040">
        <v>0</v>
      </c>
      <c r="V89" s="1040">
        <v>0</v>
      </c>
    </row>
    <row r="90" spans="1:22" s="1015" customFormat="1" ht="409.6" hidden="1" customHeight="1" x14ac:dyDescent="0.25">
      <c r="A90" s="1614"/>
      <c r="B90" s="1040">
        <v>0</v>
      </c>
      <c r="C90" s="1040">
        <v>0</v>
      </c>
      <c r="D90" s="1040">
        <v>0</v>
      </c>
      <c r="E90" s="1040">
        <v>0</v>
      </c>
      <c r="F90" s="1040">
        <v>0</v>
      </c>
      <c r="G90" s="1040">
        <v>0</v>
      </c>
      <c r="H90" s="1040"/>
      <c r="I90" s="1040">
        <v>0</v>
      </c>
      <c r="J90" s="1040">
        <v>0</v>
      </c>
      <c r="K90" s="1040">
        <v>0</v>
      </c>
      <c r="L90" s="1040">
        <v>0</v>
      </c>
      <c r="M90" s="1040">
        <v>0</v>
      </c>
      <c r="N90" s="1040">
        <v>0</v>
      </c>
      <c r="O90" s="1040">
        <v>0</v>
      </c>
      <c r="P90" s="1040"/>
      <c r="Q90" s="1040"/>
      <c r="R90" s="1040"/>
      <c r="S90" s="1040">
        <v>0</v>
      </c>
      <c r="T90" s="1040"/>
      <c r="U90" s="1040">
        <v>0</v>
      </c>
      <c r="V90" s="1040">
        <v>0</v>
      </c>
    </row>
    <row r="91" spans="1:22" s="1015" customFormat="1" ht="409.6" hidden="1" customHeight="1" x14ac:dyDescent="0.25">
      <c r="A91" s="1614"/>
      <c r="B91" s="1040">
        <v>0</v>
      </c>
      <c r="C91" s="1040">
        <v>0</v>
      </c>
      <c r="D91" s="1040">
        <v>0</v>
      </c>
      <c r="E91" s="1040">
        <v>0</v>
      </c>
      <c r="F91" s="1040">
        <v>0</v>
      </c>
      <c r="G91" s="1040">
        <v>0</v>
      </c>
      <c r="H91" s="1040"/>
      <c r="I91" s="1040">
        <v>0</v>
      </c>
      <c r="J91" s="1040">
        <v>0</v>
      </c>
      <c r="K91" s="1040">
        <v>0</v>
      </c>
      <c r="L91" s="1040">
        <v>0</v>
      </c>
      <c r="M91" s="1040">
        <v>0</v>
      </c>
      <c r="N91" s="1040">
        <v>0</v>
      </c>
      <c r="O91" s="1040">
        <v>0</v>
      </c>
      <c r="P91" s="1040"/>
      <c r="Q91" s="1040"/>
      <c r="R91" s="1040"/>
      <c r="S91" s="1040">
        <v>0</v>
      </c>
      <c r="T91" s="1040"/>
      <c r="U91" s="1040">
        <v>0</v>
      </c>
      <c r="V91" s="1040">
        <v>0</v>
      </c>
    </row>
    <row r="92" spans="1:22" s="1015" customFormat="1" ht="409.6" hidden="1" customHeight="1" x14ac:dyDescent="0.25">
      <c r="A92" s="1614"/>
      <c r="B92" s="1040">
        <v>0</v>
      </c>
      <c r="C92" s="1040">
        <v>0</v>
      </c>
      <c r="D92" s="1040">
        <v>0</v>
      </c>
      <c r="E92" s="1040">
        <v>0</v>
      </c>
      <c r="F92" s="1040">
        <v>0</v>
      </c>
      <c r="G92" s="1040">
        <v>0</v>
      </c>
      <c r="H92" s="1040"/>
      <c r="I92" s="1040">
        <v>0</v>
      </c>
      <c r="J92" s="1040">
        <v>0</v>
      </c>
      <c r="K92" s="1040">
        <v>0</v>
      </c>
      <c r="L92" s="1040">
        <v>0</v>
      </c>
      <c r="M92" s="1040">
        <v>0</v>
      </c>
      <c r="N92" s="1040">
        <v>0</v>
      </c>
      <c r="O92" s="1040">
        <v>0</v>
      </c>
      <c r="P92" s="1040"/>
      <c r="Q92" s="1040"/>
      <c r="R92" s="1040"/>
      <c r="S92" s="1040">
        <v>0</v>
      </c>
      <c r="T92" s="1040"/>
      <c r="U92" s="1040">
        <v>0</v>
      </c>
      <c r="V92" s="1040">
        <v>0</v>
      </c>
    </row>
    <row r="93" spans="1:22" s="1015" customFormat="1" ht="409.6" hidden="1" customHeight="1" x14ac:dyDescent="0.25">
      <c r="A93" s="1614"/>
      <c r="B93" s="1040">
        <v>0</v>
      </c>
      <c r="C93" s="1040">
        <v>0</v>
      </c>
      <c r="D93" s="1040">
        <v>0</v>
      </c>
      <c r="E93" s="1040">
        <v>0</v>
      </c>
      <c r="F93" s="1040">
        <v>0</v>
      </c>
      <c r="G93" s="1040">
        <v>0</v>
      </c>
      <c r="H93" s="1040"/>
      <c r="I93" s="1040">
        <v>0</v>
      </c>
      <c r="J93" s="1040">
        <v>0</v>
      </c>
      <c r="K93" s="1040">
        <v>0</v>
      </c>
      <c r="L93" s="1040">
        <v>0</v>
      </c>
      <c r="M93" s="1040">
        <v>0</v>
      </c>
      <c r="N93" s="1040">
        <v>0</v>
      </c>
      <c r="O93" s="1040">
        <v>0</v>
      </c>
      <c r="P93" s="1040"/>
      <c r="Q93" s="1040"/>
      <c r="R93" s="1040"/>
      <c r="S93" s="1040">
        <v>0</v>
      </c>
      <c r="T93" s="1040"/>
      <c r="U93" s="1040">
        <v>0</v>
      </c>
      <c r="V93" s="1040">
        <v>0</v>
      </c>
    </row>
    <row r="94" spans="1:22" s="1015" customFormat="1" ht="409.6" hidden="1" customHeight="1" x14ac:dyDescent="0.25">
      <c r="A94" s="1614"/>
      <c r="B94" s="1040">
        <v>0</v>
      </c>
      <c r="C94" s="1040">
        <v>0</v>
      </c>
      <c r="D94" s="1040">
        <v>0</v>
      </c>
      <c r="E94" s="1040">
        <v>0</v>
      </c>
      <c r="F94" s="1040">
        <v>0</v>
      </c>
      <c r="G94" s="1040">
        <v>0</v>
      </c>
      <c r="H94" s="1040"/>
      <c r="I94" s="1040">
        <v>0</v>
      </c>
      <c r="J94" s="1040">
        <v>0</v>
      </c>
      <c r="K94" s="1040">
        <v>0</v>
      </c>
      <c r="L94" s="1040">
        <v>0</v>
      </c>
      <c r="M94" s="1040">
        <v>0</v>
      </c>
      <c r="N94" s="1040">
        <v>0</v>
      </c>
      <c r="O94" s="1040">
        <v>0</v>
      </c>
      <c r="P94" s="1040"/>
      <c r="Q94" s="1040"/>
      <c r="R94" s="1040"/>
      <c r="S94" s="1040">
        <v>0</v>
      </c>
      <c r="T94" s="1040"/>
      <c r="U94" s="1040">
        <v>0</v>
      </c>
      <c r="V94" s="1040">
        <v>0</v>
      </c>
    </row>
    <row r="95" spans="1:22" s="1015" customFormat="1" ht="409.6" hidden="1" customHeight="1" x14ac:dyDescent="0.25">
      <c r="A95" s="1614"/>
      <c r="B95" s="1040">
        <v>0</v>
      </c>
      <c r="C95" s="1040">
        <v>0</v>
      </c>
      <c r="D95" s="1040">
        <v>0</v>
      </c>
      <c r="E95" s="1040">
        <v>0</v>
      </c>
      <c r="F95" s="1040">
        <v>0</v>
      </c>
      <c r="G95" s="1040">
        <v>0</v>
      </c>
      <c r="H95" s="1040"/>
      <c r="I95" s="1040">
        <v>0</v>
      </c>
      <c r="J95" s="1040">
        <v>0</v>
      </c>
      <c r="K95" s="1040">
        <v>0</v>
      </c>
      <c r="L95" s="1040">
        <v>0</v>
      </c>
      <c r="M95" s="1040">
        <v>0</v>
      </c>
      <c r="N95" s="1040">
        <v>0</v>
      </c>
      <c r="O95" s="1040">
        <v>0</v>
      </c>
      <c r="P95" s="1040"/>
      <c r="Q95" s="1040"/>
      <c r="R95" s="1040"/>
      <c r="S95" s="1040">
        <v>0</v>
      </c>
      <c r="T95" s="1040"/>
      <c r="U95" s="1040">
        <v>0</v>
      </c>
      <c r="V95" s="1040">
        <v>0</v>
      </c>
    </row>
    <row r="96" spans="1:22" s="1015" customFormat="1" ht="409.6" hidden="1" customHeight="1" x14ac:dyDescent="0.25">
      <c r="A96" s="1614"/>
      <c r="B96" s="1040">
        <v>0</v>
      </c>
      <c r="C96" s="1040">
        <v>0</v>
      </c>
      <c r="D96" s="1040">
        <v>0</v>
      </c>
      <c r="E96" s="1040">
        <v>0</v>
      </c>
      <c r="F96" s="1040">
        <v>0</v>
      </c>
      <c r="G96" s="1040">
        <v>0</v>
      </c>
      <c r="H96" s="1040"/>
      <c r="I96" s="1040">
        <v>0</v>
      </c>
      <c r="J96" s="1040">
        <v>0</v>
      </c>
      <c r="K96" s="1040">
        <v>0</v>
      </c>
      <c r="L96" s="1040">
        <v>0</v>
      </c>
      <c r="M96" s="1040">
        <v>0</v>
      </c>
      <c r="N96" s="1040">
        <v>0</v>
      </c>
      <c r="O96" s="1040">
        <v>0</v>
      </c>
      <c r="P96" s="1040"/>
      <c r="Q96" s="1040"/>
      <c r="R96" s="1040"/>
      <c r="S96" s="1040">
        <v>0</v>
      </c>
      <c r="T96" s="1040"/>
      <c r="U96" s="1040">
        <v>0</v>
      </c>
      <c r="V96" s="1040">
        <v>0</v>
      </c>
    </row>
    <row r="97" spans="1:25" s="1015" customFormat="1" ht="409.6" hidden="1" customHeight="1" x14ac:dyDescent="0.25">
      <c r="A97" s="1614"/>
      <c r="B97" s="1040">
        <v>0</v>
      </c>
      <c r="C97" s="1040">
        <v>0</v>
      </c>
      <c r="D97" s="1040">
        <v>0</v>
      </c>
      <c r="E97" s="1040">
        <v>0</v>
      </c>
      <c r="F97" s="1040">
        <v>0</v>
      </c>
      <c r="G97" s="1040">
        <v>0</v>
      </c>
      <c r="H97" s="1040"/>
      <c r="I97" s="1040">
        <v>0</v>
      </c>
      <c r="J97" s="1040">
        <v>0</v>
      </c>
      <c r="K97" s="1040">
        <v>0</v>
      </c>
      <c r="L97" s="1040">
        <v>0</v>
      </c>
      <c r="M97" s="1040">
        <v>0</v>
      </c>
      <c r="N97" s="1040">
        <v>0</v>
      </c>
      <c r="O97" s="1040">
        <v>0</v>
      </c>
      <c r="P97" s="1040"/>
      <c r="Q97" s="1040"/>
      <c r="R97" s="1040"/>
      <c r="S97" s="1040">
        <v>0</v>
      </c>
      <c r="T97" s="1040"/>
      <c r="U97" s="1040">
        <v>0</v>
      </c>
      <c r="V97" s="1040">
        <v>0</v>
      </c>
    </row>
    <row r="98" spans="1:25" s="1015" customFormat="1" ht="409.6" hidden="1" customHeight="1" x14ac:dyDescent="0.25">
      <c r="A98" s="1614"/>
      <c r="B98" s="1040">
        <v>0</v>
      </c>
      <c r="C98" s="1040">
        <v>0</v>
      </c>
      <c r="D98" s="1040">
        <v>0</v>
      </c>
      <c r="E98" s="1040">
        <v>0</v>
      </c>
      <c r="F98" s="1040">
        <v>0</v>
      </c>
      <c r="G98" s="1040">
        <v>0</v>
      </c>
      <c r="H98" s="1040"/>
      <c r="I98" s="1040">
        <v>0</v>
      </c>
      <c r="J98" s="1040">
        <v>0</v>
      </c>
      <c r="K98" s="1040">
        <v>0</v>
      </c>
      <c r="L98" s="1040">
        <v>0</v>
      </c>
      <c r="M98" s="1040">
        <v>0</v>
      </c>
      <c r="N98" s="1040">
        <v>0</v>
      </c>
      <c r="O98" s="1040">
        <v>0</v>
      </c>
      <c r="P98" s="1040"/>
      <c r="Q98" s="1040"/>
      <c r="R98" s="1040"/>
      <c r="S98" s="1040">
        <v>0</v>
      </c>
      <c r="T98" s="1040"/>
      <c r="U98" s="1040">
        <v>0</v>
      </c>
      <c r="V98" s="1040">
        <v>0</v>
      </c>
    </row>
    <row r="99" spans="1:25" s="1015" customFormat="1" ht="409.6" hidden="1" customHeight="1" x14ac:dyDescent="0.25">
      <c r="A99" s="1614"/>
      <c r="B99" s="1040">
        <v>0</v>
      </c>
      <c r="C99" s="1040">
        <v>0</v>
      </c>
      <c r="D99" s="1040">
        <v>0</v>
      </c>
      <c r="E99" s="1040">
        <v>0</v>
      </c>
      <c r="F99" s="1040">
        <v>0</v>
      </c>
      <c r="G99" s="1040">
        <v>0</v>
      </c>
      <c r="H99" s="1040"/>
      <c r="I99" s="1040">
        <v>0</v>
      </c>
      <c r="J99" s="1040">
        <v>0</v>
      </c>
      <c r="K99" s="1040">
        <v>0</v>
      </c>
      <c r="L99" s="1040">
        <v>0</v>
      </c>
      <c r="M99" s="1040">
        <v>0</v>
      </c>
      <c r="N99" s="1040">
        <v>0</v>
      </c>
      <c r="O99" s="1040">
        <v>0</v>
      </c>
      <c r="P99" s="1040"/>
      <c r="Q99" s="1040"/>
      <c r="R99" s="1040"/>
      <c r="S99" s="1040">
        <v>0</v>
      </c>
      <c r="T99" s="1040"/>
      <c r="U99" s="1040">
        <v>0</v>
      </c>
      <c r="V99" s="1040">
        <v>0</v>
      </c>
    </row>
    <row r="100" spans="1:25" s="1015" customFormat="1" ht="409.6" hidden="1" customHeight="1" x14ac:dyDescent="0.25">
      <c r="A100" s="1041"/>
      <c r="B100" s="1040">
        <v>0</v>
      </c>
      <c r="C100" s="1040">
        <v>0</v>
      </c>
      <c r="D100" s="1040">
        <v>0</v>
      </c>
      <c r="E100" s="1040">
        <v>0</v>
      </c>
      <c r="F100" s="1040">
        <v>0</v>
      </c>
      <c r="G100" s="1040">
        <v>0</v>
      </c>
      <c r="H100" s="1040"/>
      <c r="I100" s="1040">
        <v>0</v>
      </c>
      <c r="J100" s="1040">
        <v>0</v>
      </c>
      <c r="K100" s="1040">
        <v>0</v>
      </c>
      <c r="L100" s="1040">
        <v>0</v>
      </c>
      <c r="M100" s="1040">
        <v>0</v>
      </c>
      <c r="N100" s="1040">
        <v>0</v>
      </c>
      <c r="O100" s="1040">
        <v>0</v>
      </c>
      <c r="P100" s="1040"/>
      <c r="Q100" s="1040"/>
      <c r="R100" s="1040"/>
      <c r="S100" s="1040">
        <v>0</v>
      </c>
      <c r="T100" s="1040"/>
      <c r="U100" s="1040">
        <v>0</v>
      </c>
      <c r="V100" s="1040">
        <v>0</v>
      </c>
    </row>
    <row r="101" spans="1:25" s="1015" customFormat="1" ht="409.6" hidden="1" customHeight="1" x14ac:dyDescent="0.25">
      <c r="A101" s="1042"/>
      <c r="B101" s="1040">
        <v>0</v>
      </c>
      <c r="C101" s="1040">
        <v>0</v>
      </c>
      <c r="D101" s="1040">
        <v>0</v>
      </c>
      <c r="E101" s="1040">
        <v>0</v>
      </c>
      <c r="F101" s="1040">
        <v>0</v>
      </c>
      <c r="G101" s="1040">
        <v>0</v>
      </c>
      <c r="H101" s="1040"/>
      <c r="I101" s="1040">
        <v>0</v>
      </c>
      <c r="J101" s="1040">
        <v>0</v>
      </c>
      <c r="K101" s="1040">
        <v>0</v>
      </c>
      <c r="L101" s="1040">
        <v>0</v>
      </c>
      <c r="M101" s="1040">
        <v>0</v>
      </c>
      <c r="N101" s="1040">
        <v>0</v>
      </c>
      <c r="O101" s="1040">
        <v>0</v>
      </c>
      <c r="P101" s="1040"/>
      <c r="Q101" s="1040"/>
      <c r="R101" s="1040"/>
      <c r="S101" s="1040">
        <v>0</v>
      </c>
      <c r="T101" s="1040"/>
      <c r="U101" s="1040">
        <v>0</v>
      </c>
      <c r="V101" s="1040">
        <v>0</v>
      </c>
    </row>
    <row r="102" spans="1:25" s="1015" customFormat="1" ht="409.6" hidden="1" customHeight="1" x14ac:dyDescent="0.25">
      <c r="A102" s="1042"/>
      <c r="B102" s="1040">
        <v>0</v>
      </c>
      <c r="C102" s="1040">
        <v>0</v>
      </c>
      <c r="D102" s="1040">
        <v>0</v>
      </c>
      <c r="E102" s="1040">
        <v>0</v>
      </c>
      <c r="F102" s="1040">
        <v>0</v>
      </c>
      <c r="G102" s="1040">
        <v>0</v>
      </c>
      <c r="H102" s="1040"/>
      <c r="I102" s="1040">
        <v>0</v>
      </c>
      <c r="J102" s="1040">
        <v>0</v>
      </c>
      <c r="K102" s="1040">
        <v>0</v>
      </c>
      <c r="L102" s="1040">
        <v>0</v>
      </c>
      <c r="M102" s="1040">
        <v>0</v>
      </c>
      <c r="N102" s="1040">
        <v>0</v>
      </c>
      <c r="O102" s="1040">
        <v>0</v>
      </c>
      <c r="P102" s="1040"/>
      <c r="Q102" s="1040"/>
      <c r="R102" s="1040"/>
      <c r="S102" s="1040">
        <v>0</v>
      </c>
      <c r="T102" s="1040"/>
      <c r="U102" s="1040">
        <v>0</v>
      </c>
      <c r="V102" s="1040">
        <v>0</v>
      </c>
    </row>
    <row r="103" spans="1:25" ht="6.75" customHeight="1" x14ac:dyDescent="0.25">
      <c r="A103" s="1043"/>
      <c r="B103" s="1044"/>
      <c r="C103" s="1044"/>
      <c r="D103" s="1044"/>
      <c r="E103" s="1044"/>
      <c r="F103" s="1044"/>
      <c r="G103" s="1044"/>
      <c r="H103" s="1044"/>
      <c r="I103" s="1044"/>
      <c r="J103" s="1044"/>
      <c r="K103" s="1044"/>
      <c r="L103" s="1044"/>
      <c r="M103" s="1044"/>
      <c r="N103" s="1044"/>
      <c r="O103" s="1044"/>
      <c r="P103" s="1044"/>
      <c r="Q103" s="1044"/>
      <c r="R103" s="1044"/>
      <c r="S103" s="1044"/>
      <c r="T103" s="1044"/>
      <c r="U103" s="1044"/>
      <c r="V103" s="1044"/>
      <c r="X103" s="1015"/>
    </row>
    <row r="104" spans="1:25" ht="15" x14ac:dyDescent="0.25">
      <c r="A104" s="1045" t="s">
        <v>1961</v>
      </c>
      <c r="B104" s="1046"/>
      <c r="C104" s="1047"/>
      <c r="D104" s="1047"/>
      <c r="E104" s="1047"/>
      <c r="F104" s="1047"/>
      <c r="G104" s="1047"/>
      <c r="H104" s="1047"/>
      <c r="I104" s="1047"/>
      <c r="J104" s="1046"/>
      <c r="K104" s="1046"/>
      <c r="L104" s="1046"/>
      <c r="M104" s="1046"/>
      <c r="N104" s="1046"/>
      <c r="O104" s="1046"/>
      <c r="P104" s="1046"/>
      <c r="Q104" s="1046"/>
      <c r="R104" s="1046"/>
      <c r="S104" s="1046"/>
      <c r="T104" s="1046"/>
      <c r="U104" s="1046"/>
      <c r="V104" s="1048"/>
      <c r="X104" s="1015"/>
    </row>
    <row r="105" spans="1:25" x14ac:dyDescent="0.2">
      <c r="A105" s="1048"/>
      <c r="B105" s="1049"/>
      <c r="C105" s="1049"/>
      <c r="D105" s="1049"/>
      <c r="E105" s="1049"/>
      <c r="F105" s="1049"/>
      <c r="G105" s="1049"/>
      <c r="H105" s="1049"/>
      <c r="I105" s="1049"/>
      <c r="J105" s="1049"/>
      <c r="K105" s="1049"/>
      <c r="L105" s="1049"/>
      <c r="M105" s="1049"/>
      <c r="N105" s="1049"/>
      <c r="O105" s="1049"/>
      <c r="P105" s="1049"/>
      <c r="Q105" s="1049"/>
      <c r="R105" s="1049"/>
      <c r="S105" s="1049"/>
      <c r="T105" s="1049"/>
      <c r="U105" s="1049"/>
      <c r="V105" s="1049"/>
      <c r="W105" s="1049"/>
      <c r="X105" s="1049"/>
      <c r="Y105" s="1049"/>
    </row>
    <row r="106" spans="1:25" x14ac:dyDescent="0.2">
      <c r="A106" s="1048"/>
      <c r="B106" s="1049">
        <v>0</v>
      </c>
      <c r="C106" s="1049">
        <v>0</v>
      </c>
      <c r="D106" s="1049">
        <v>0</v>
      </c>
      <c r="E106" s="1049">
        <v>0</v>
      </c>
      <c r="F106" s="1049">
        <v>0</v>
      </c>
      <c r="G106" s="1049">
        <v>0</v>
      </c>
      <c r="H106" s="1049">
        <v>0</v>
      </c>
      <c r="I106" s="1049">
        <v>0</v>
      </c>
      <c r="J106" s="1049">
        <v>0</v>
      </c>
      <c r="K106" s="1049">
        <v>0</v>
      </c>
      <c r="L106" s="1049">
        <v>0</v>
      </c>
      <c r="M106" s="1049">
        <v>0</v>
      </c>
      <c r="N106" s="1049">
        <v>0</v>
      </c>
      <c r="O106" s="1049">
        <v>0</v>
      </c>
      <c r="P106" s="1049">
        <v>0</v>
      </c>
      <c r="Q106" s="1049">
        <v>0</v>
      </c>
      <c r="R106" s="1049">
        <v>0</v>
      </c>
      <c r="S106" s="1049">
        <v>0</v>
      </c>
      <c r="T106" s="1049">
        <v>0</v>
      </c>
      <c r="U106" s="1049">
        <v>0</v>
      </c>
      <c r="V106" s="1049">
        <v>0</v>
      </c>
    </row>
    <row r="107" spans="1:25" x14ac:dyDescent="0.2">
      <c r="A107" s="1687" t="s">
        <v>2395</v>
      </c>
      <c r="B107" s="1687"/>
      <c r="C107" s="1687"/>
      <c r="D107" s="1687"/>
      <c r="E107" s="1049"/>
      <c r="F107" s="1049"/>
      <c r="G107" s="1049"/>
      <c r="H107" s="1049"/>
      <c r="I107" s="1049"/>
      <c r="J107" s="1049"/>
      <c r="K107" s="1049"/>
      <c r="L107" s="1049"/>
      <c r="M107" s="1049"/>
      <c r="N107" s="1049"/>
      <c r="O107" s="1049"/>
      <c r="P107" s="1049"/>
      <c r="Q107" s="1049"/>
      <c r="R107" s="1049"/>
      <c r="S107" s="1049"/>
      <c r="T107" s="1049"/>
      <c r="U107" s="1049"/>
      <c r="V107" s="1049"/>
    </row>
    <row r="108" spans="1:25" ht="15" x14ac:dyDescent="0.25">
      <c r="A108" s="1048"/>
      <c r="B108" s="1032"/>
      <c r="C108" s="1032"/>
      <c r="D108" s="1032"/>
      <c r="E108" s="1032"/>
      <c r="F108" s="1032"/>
      <c r="G108" s="1032"/>
      <c r="H108" s="1032"/>
      <c r="I108" s="1032"/>
      <c r="J108" s="1032"/>
      <c r="K108" s="1032"/>
      <c r="L108" s="1032"/>
      <c r="M108" s="1032"/>
      <c r="N108" s="1032"/>
      <c r="O108" s="1032"/>
      <c r="P108" s="1032"/>
      <c r="Q108" s="1032"/>
      <c r="R108" s="1050"/>
      <c r="S108" s="1050"/>
      <c r="T108" s="1050"/>
      <c r="U108" s="1032"/>
      <c r="V108" s="1015"/>
    </row>
    <row r="109" spans="1:25" x14ac:dyDescent="0.2">
      <c r="A109" s="1048"/>
      <c r="B109" s="1049"/>
      <c r="C109" s="1049"/>
      <c r="D109" s="1049"/>
      <c r="E109" s="1049"/>
      <c r="F109" s="1049"/>
      <c r="G109" s="1049"/>
      <c r="H109" s="1049"/>
      <c r="I109" s="1049"/>
      <c r="J109" s="1049"/>
      <c r="K109" s="1049"/>
      <c r="L109" s="1049"/>
      <c r="M109" s="1049"/>
      <c r="N109" s="1049"/>
      <c r="O109" s="1049"/>
      <c r="P109" s="1049"/>
      <c r="Q109" s="1049"/>
      <c r="R109" s="1049"/>
      <c r="S109" s="1049"/>
      <c r="T109" s="1049"/>
      <c r="U109" s="1049"/>
      <c r="V109" s="1049"/>
    </row>
    <row r="110" spans="1:25" x14ac:dyDescent="0.2">
      <c r="A110" s="1048"/>
      <c r="B110" s="1048"/>
      <c r="C110" s="1048"/>
      <c r="D110" s="1048"/>
      <c r="E110" s="1048"/>
      <c r="F110" s="1048"/>
      <c r="G110" s="1048"/>
      <c r="H110" s="1048"/>
      <c r="I110" s="1048"/>
      <c r="J110" s="1048"/>
      <c r="K110" s="1048"/>
      <c r="L110" s="1048"/>
      <c r="M110" s="1048"/>
      <c r="N110" s="1048"/>
      <c r="O110" s="1048"/>
      <c r="P110" s="1048"/>
      <c r="Q110" s="1048"/>
      <c r="R110" s="1048"/>
      <c r="S110" s="1048"/>
      <c r="T110" s="1048"/>
      <c r="U110" s="1048"/>
      <c r="V110" s="1048"/>
    </row>
    <row r="111" spans="1:25" x14ac:dyDescent="0.2">
      <c r="A111" s="1048"/>
      <c r="B111" s="1048"/>
      <c r="C111" s="1048"/>
      <c r="D111" s="1048"/>
      <c r="E111" s="1048"/>
      <c r="F111" s="1048"/>
      <c r="G111" s="1048"/>
      <c r="H111" s="1048"/>
      <c r="I111" s="1048"/>
      <c r="J111" s="1048"/>
      <c r="K111" s="1048"/>
      <c r="L111" s="1048"/>
      <c r="M111" s="1048"/>
      <c r="N111" s="1048"/>
      <c r="O111" s="1048"/>
      <c r="P111" s="1048"/>
      <c r="Q111" s="1048"/>
      <c r="R111" s="1048"/>
      <c r="S111" s="1048"/>
      <c r="T111" s="1048"/>
      <c r="U111" s="1048"/>
      <c r="V111" s="1048"/>
    </row>
    <row r="112" spans="1:25" x14ac:dyDescent="0.2">
      <c r="B112" s="1048"/>
      <c r="C112" s="1048"/>
      <c r="D112" s="1048"/>
      <c r="E112" s="1048"/>
      <c r="F112" s="1048"/>
      <c r="G112" s="1048"/>
      <c r="H112" s="1048"/>
      <c r="I112" s="1048"/>
      <c r="J112" s="1048"/>
      <c r="K112" s="1048"/>
      <c r="L112" s="1048"/>
      <c r="M112" s="1048"/>
      <c r="N112" s="1048"/>
      <c r="U112" s="1048"/>
      <c r="V112" s="1048"/>
    </row>
  </sheetData>
  <mergeCells count="4">
    <mergeCell ref="A1:V1"/>
    <mergeCell ref="A2:V2"/>
    <mergeCell ref="A3:V3"/>
    <mergeCell ref="B5:R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topLeftCell="F1" workbookViewId="0">
      <selection activeCell="B6" sqref="B6:V6"/>
    </sheetView>
  </sheetViews>
  <sheetFormatPr baseColWidth="10" defaultColWidth="11.42578125" defaultRowHeight="12.75" x14ac:dyDescent="0.2"/>
  <cols>
    <col min="1" max="1" width="52.28515625" style="1011" customWidth="1"/>
    <col min="2" max="2" width="13.85546875" style="1011" customWidth="1"/>
    <col min="3" max="3" width="16.7109375" style="1011" customWidth="1"/>
    <col min="4" max="4" width="15.28515625" style="1011" bestFit="1" customWidth="1"/>
    <col min="5" max="5" width="13.5703125" style="1011" bestFit="1" customWidth="1"/>
    <col min="6" max="6" width="15.28515625" style="1011" bestFit="1" customWidth="1"/>
    <col min="7" max="7" width="15" style="1011" bestFit="1" customWidth="1"/>
    <col min="8" max="11" width="13.140625" style="1011" customWidth="1"/>
    <col min="12" max="12" width="13.42578125" style="1011" bestFit="1" customWidth="1"/>
    <col min="13" max="13" width="15.5703125" style="1011" customWidth="1"/>
    <col min="14" max="14" width="14.140625" style="1011" customWidth="1"/>
    <col min="15" max="15" width="16.5703125" style="1011" customWidth="1"/>
    <col min="16" max="17" width="16" style="1011" customWidth="1"/>
    <col min="18" max="18" width="12.28515625" style="1011" customWidth="1"/>
    <col min="19" max="20" width="12.42578125" style="1011" bestFit="1" customWidth="1"/>
    <col min="21" max="21" width="13.28515625" style="1011" customWidth="1"/>
    <col min="22" max="22" width="13.5703125" style="1011" bestFit="1" customWidth="1"/>
    <col min="23" max="16384" width="11.42578125" style="1011"/>
  </cols>
  <sheetData>
    <row r="1" spans="1:22" ht="14.25" customHeight="1" x14ac:dyDescent="0.2">
      <c r="A1" s="1881" t="s">
        <v>1962</v>
      </c>
      <c r="B1" s="1881"/>
      <c r="C1" s="1881"/>
      <c r="D1" s="1881"/>
      <c r="E1" s="1881"/>
      <c r="F1" s="1881"/>
      <c r="G1" s="1881"/>
      <c r="H1" s="1881"/>
      <c r="I1" s="1881"/>
      <c r="J1" s="1881"/>
      <c r="K1" s="1881"/>
      <c r="L1" s="1881"/>
      <c r="M1" s="1881"/>
      <c r="N1" s="1881"/>
      <c r="O1" s="1881"/>
      <c r="P1" s="1881"/>
      <c r="Q1" s="1881"/>
      <c r="R1" s="1881"/>
      <c r="S1" s="1881"/>
      <c r="T1" s="1881"/>
      <c r="U1" s="1881"/>
      <c r="V1" s="1881"/>
    </row>
    <row r="2" spans="1:22" ht="14.25" x14ac:dyDescent="0.2">
      <c r="A2" s="1882" t="s">
        <v>2312</v>
      </c>
      <c r="B2" s="1882"/>
      <c r="C2" s="1882"/>
      <c r="D2" s="1882"/>
      <c r="E2" s="1882"/>
      <c r="F2" s="1882"/>
      <c r="G2" s="1882"/>
      <c r="H2" s="1882"/>
      <c r="I2" s="1882"/>
      <c r="J2" s="1882"/>
      <c r="K2" s="1882"/>
      <c r="L2" s="1882"/>
      <c r="M2" s="1882"/>
      <c r="N2" s="1882"/>
      <c r="O2" s="1882"/>
      <c r="P2" s="1882"/>
      <c r="Q2" s="1882"/>
      <c r="R2" s="1882"/>
      <c r="S2" s="1882"/>
      <c r="T2" s="1882"/>
      <c r="U2" s="1882"/>
      <c r="V2" s="1882"/>
    </row>
    <row r="3" spans="1:22" ht="14.25" x14ac:dyDescent="0.2">
      <c r="A3" s="1883" t="s">
        <v>1000</v>
      </c>
      <c r="B3" s="1883"/>
      <c r="C3" s="1883"/>
      <c r="D3" s="1883"/>
      <c r="E3" s="1883"/>
      <c r="F3" s="1883"/>
      <c r="G3" s="1883"/>
      <c r="H3" s="1883"/>
      <c r="I3" s="1883"/>
      <c r="J3" s="1883"/>
      <c r="K3" s="1883"/>
      <c r="L3" s="1883"/>
      <c r="M3" s="1883"/>
      <c r="N3" s="1883"/>
      <c r="O3" s="1883"/>
      <c r="P3" s="1883"/>
      <c r="Q3" s="1883"/>
      <c r="R3" s="1883"/>
      <c r="S3" s="1883"/>
      <c r="T3" s="1883"/>
      <c r="U3" s="1883"/>
      <c r="V3" s="1883"/>
    </row>
    <row r="4" spans="1:22" ht="6" customHeight="1" thickBot="1" x14ac:dyDescent="0.25">
      <c r="A4" s="1051"/>
      <c r="B4" s="1051"/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</row>
    <row r="5" spans="1:22" ht="47.25" customHeight="1" thickBot="1" x14ac:dyDescent="0.25">
      <c r="A5" s="1052"/>
      <c r="B5" s="1884" t="s">
        <v>1963</v>
      </c>
      <c r="C5" s="1885"/>
      <c r="D5" s="1885"/>
      <c r="E5" s="1885"/>
      <c r="F5" s="1885"/>
      <c r="G5" s="1885"/>
      <c r="H5" s="1885"/>
      <c r="I5" s="1885"/>
      <c r="J5" s="1885"/>
      <c r="K5" s="1886"/>
      <c r="L5" s="1887" t="s">
        <v>1964</v>
      </c>
      <c r="M5" s="1888"/>
      <c r="N5" s="1889"/>
      <c r="O5" s="1890" t="s">
        <v>1965</v>
      </c>
      <c r="P5" s="1891"/>
      <c r="Q5" s="1892"/>
      <c r="R5" s="1885" t="s">
        <v>1966</v>
      </c>
      <c r="S5" s="1885"/>
      <c r="T5" s="1886"/>
      <c r="U5" s="1885"/>
      <c r="V5" s="1886"/>
    </row>
    <row r="6" spans="1:22" ht="13.5" thickBot="1" x14ac:dyDescent="0.25">
      <c r="A6" s="1053"/>
      <c r="B6" s="1556" t="s">
        <v>697</v>
      </c>
      <c r="C6" s="1557" t="s">
        <v>1968</v>
      </c>
      <c r="D6" s="1557" t="s">
        <v>700</v>
      </c>
      <c r="E6" s="1557" t="s">
        <v>668</v>
      </c>
      <c r="F6" s="1557" t="s">
        <v>781</v>
      </c>
      <c r="G6" s="1557" t="s">
        <v>703</v>
      </c>
      <c r="H6" s="1557" t="s">
        <v>704</v>
      </c>
      <c r="I6" s="1557" t="s">
        <v>705</v>
      </c>
      <c r="J6" s="1557" t="s">
        <v>699</v>
      </c>
      <c r="K6" s="1557" t="s">
        <v>701</v>
      </c>
      <c r="L6" s="1054" t="s">
        <v>706</v>
      </c>
      <c r="M6" s="1555" t="s">
        <v>707</v>
      </c>
      <c r="N6" s="1555" t="s">
        <v>708</v>
      </c>
      <c r="O6" s="1054" t="s">
        <v>709</v>
      </c>
      <c r="P6" s="1555" t="s">
        <v>1293</v>
      </c>
      <c r="Q6" s="1016" t="s">
        <v>2374</v>
      </c>
      <c r="R6" s="1555" t="s">
        <v>710</v>
      </c>
      <c r="S6" s="1555" t="s">
        <v>711</v>
      </c>
      <c r="T6" s="1016" t="s">
        <v>712</v>
      </c>
      <c r="U6" s="1555" t="s">
        <v>718</v>
      </c>
      <c r="V6" s="1016" t="s">
        <v>713</v>
      </c>
    </row>
    <row r="7" spans="1:22" ht="13.5" thickBot="1" x14ac:dyDescent="0.25">
      <c r="A7" s="1055" t="s">
        <v>714</v>
      </c>
      <c r="B7" s="1056">
        <v>139256323</v>
      </c>
      <c r="C7" s="1057">
        <v>526190563</v>
      </c>
      <c r="D7" s="1057">
        <v>2594048287.4899998</v>
      </c>
      <c r="E7" s="1057">
        <v>212702883.94999999</v>
      </c>
      <c r="F7" s="1057">
        <v>1623515869</v>
      </c>
      <c r="G7" s="1057">
        <v>260262950</v>
      </c>
      <c r="H7" s="1057">
        <v>2200906716.21</v>
      </c>
      <c r="I7" s="1057">
        <v>20412471.210000001</v>
      </c>
      <c r="J7" s="1057">
        <v>958779211.52999997</v>
      </c>
      <c r="K7" s="1057">
        <v>69860200</v>
      </c>
      <c r="L7" s="1056">
        <v>28528065.370000001</v>
      </c>
      <c r="M7" s="1057">
        <v>1578446367</v>
      </c>
      <c r="N7" s="1615">
        <v>49225973.799999997</v>
      </c>
      <c r="O7" s="1071">
        <v>1021035698</v>
      </c>
      <c r="P7" s="1061">
        <v>322851271</v>
      </c>
      <c r="Q7" s="1062">
        <v>321083553</v>
      </c>
      <c r="R7" s="1057">
        <v>565853439.67999995</v>
      </c>
      <c r="S7" s="1057">
        <v>73102217</v>
      </c>
      <c r="T7" s="1060">
        <v>59169913.530000001</v>
      </c>
      <c r="U7" s="1061">
        <v>670777885.74000013</v>
      </c>
      <c r="V7" s="1062">
        <v>242067502</v>
      </c>
    </row>
    <row r="8" spans="1:22" x14ac:dyDescent="0.2">
      <c r="A8" s="1063" t="s">
        <v>1908</v>
      </c>
      <c r="B8" s="1064">
        <v>14850013</v>
      </c>
      <c r="C8" s="1065">
        <v>433047235</v>
      </c>
      <c r="D8" s="1065">
        <v>1001815662.3699999</v>
      </c>
      <c r="E8" s="1065">
        <v>128084489.41999999</v>
      </c>
      <c r="F8" s="1065">
        <v>1214939309</v>
      </c>
      <c r="G8" s="1065">
        <v>179979243</v>
      </c>
      <c r="H8" s="1065">
        <v>1441803637.52</v>
      </c>
      <c r="I8" s="1065">
        <v>2071524.6900000002</v>
      </c>
      <c r="J8" s="1065">
        <v>641658576.55999994</v>
      </c>
      <c r="K8" s="1065">
        <v>69731520</v>
      </c>
      <c r="L8" s="1616">
        <v>21139887.02</v>
      </c>
      <c r="M8" s="1066">
        <v>683371178</v>
      </c>
      <c r="N8" s="1066">
        <v>668602.97</v>
      </c>
      <c r="O8" s="1064">
        <v>293239509</v>
      </c>
      <c r="P8" s="1065">
        <v>237688577</v>
      </c>
      <c r="Q8" s="1617">
        <v>3436407</v>
      </c>
      <c r="R8" s="1066">
        <v>31624033.91</v>
      </c>
      <c r="S8" s="1066">
        <v>7246190</v>
      </c>
      <c r="T8" s="1067">
        <v>3906229.2600000002</v>
      </c>
      <c r="U8" s="1066">
        <v>82357389.950000003</v>
      </c>
      <c r="V8" s="1067">
        <v>162588024</v>
      </c>
    </row>
    <row r="9" spans="1:22" x14ac:dyDescent="0.2">
      <c r="A9" s="1068" t="s">
        <v>1909</v>
      </c>
      <c r="B9" s="1618">
        <v>412332</v>
      </c>
      <c r="C9" s="1069">
        <v>31853581</v>
      </c>
      <c r="D9" s="1069">
        <v>18775238.399999999</v>
      </c>
      <c r="E9" s="1069">
        <v>4769877.83</v>
      </c>
      <c r="F9" s="1069">
        <v>116463849</v>
      </c>
      <c r="G9" s="1069">
        <v>5428740</v>
      </c>
      <c r="H9" s="1069">
        <v>22363648.010000002</v>
      </c>
      <c r="I9" s="1069">
        <v>241137.8</v>
      </c>
      <c r="J9" s="1069">
        <v>63750219.920000002</v>
      </c>
      <c r="K9" s="1069">
        <v>1894386</v>
      </c>
      <c r="L9" s="1618">
        <v>18783.96</v>
      </c>
      <c r="M9" s="1069">
        <v>507936</v>
      </c>
      <c r="N9" s="1069">
        <v>368846.86</v>
      </c>
      <c r="O9" s="1618">
        <v>22541920</v>
      </c>
      <c r="P9" s="1069">
        <v>13687882</v>
      </c>
      <c r="Q9" s="1070">
        <v>188325</v>
      </c>
      <c r="R9" s="1069">
        <v>1582187.84</v>
      </c>
      <c r="S9" s="1069">
        <v>2037665</v>
      </c>
      <c r="T9" s="1070">
        <v>623222.97</v>
      </c>
      <c r="U9" s="1069">
        <v>3716672.51</v>
      </c>
      <c r="V9" s="1070">
        <v>32892822</v>
      </c>
    </row>
    <row r="10" spans="1:22" x14ac:dyDescent="0.2">
      <c r="A10" s="1068" t="s">
        <v>1910</v>
      </c>
      <c r="B10" s="1618">
        <v>0</v>
      </c>
      <c r="C10" s="1069">
        <v>0</v>
      </c>
      <c r="D10" s="1069">
        <v>0</v>
      </c>
      <c r="E10" s="1069">
        <v>0</v>
      </c>
      <c r="F10" s="1069">
        <v>171075301</v>
      </c>
      <c r="G10" s="1069">
        <v>0</v>
      </c>
      <c r="H10" s="1069">
        <v>4204097.6900000004</v>
      </c>
      <c r="I10" s="1069">
        <v>1240376.97</v>
      </c>
      <c r="J10" s="1069">
        <v>0</v>
      </c>
      <c r="K10" s="1069">
        <v>0</v>
      </c>
      <c r="L10" s="1618">
        <v>0</v>
      </c>
      <c r="M10" s="1069">
        <v>391601</v>
      </c>
      <c r="N10" s="1069">
        <v>0</v>
      </c>
      <c r="O10" s="1618">
        <v>0</v>
      </c>
      <c r="P10" s="1069">
        <v>0</v>
      </c>
      <c r="Q10" s="1070">
        <v>0</v>
      </c>
      <c r="R10" s="1069">
        <v>0</v>
      </c>
      <c r="S10" s="1069">
        <v>1532115</v>
      </c>
      <c r="T10" s="1070">
        <v>395.79</v>
      </c>
      <c r="U10" s="1069">
        <v>4563480.9000000004</v>
      </c>
      <c r="V10" s="1070">
        <v>50329129</v>
      </c>
    </row>
    <row r="11" spans="1:22" x14ac:dyDescent="0.2">
      <c r="A11" s="1068" t="s">
        <v>1911</v>
      </c>
      <c r="B11" s="1618">
        <v>14368246</v>
      </c>
      <c r="C11" s="1069">
        <v>222711674</v>
      </c>
      <c r="D11" s="1069">
        <v>144182929.25999999</v>
      </c>
      <c r="E11" s="1069">
        <v>75422581.069999993</v>
      </c>
      <c r="F11" s="1069">
        <v>254986770</v>
      </c>
      <c r="G11" s="1069">
        <v>123665825</v>
      </c>
      <c r="H11" s="1069">
        <v>748811985.76999998</v>
      </c>
      <c r="I11" s="1069">
        <v>523094.83</v>
      </c>
      <c r="J11" s="1069">
        <v>89159827.689999998</v>
      </c>
      <c r="K11" s="1069">
        <v>29410426</v>
      </c>
      <c r="L11" s="1618">
        <v>21121103.059999999</v>
      </c>
      <c r="M11" s="1069">
        <v>7989162</v>
      </c>
      <c r="N11" s="1069">
        <v>292156.38</v>
      </c>
      <c r="O11" s="1618">
        <v>45287169</v>
      </c>
      <c r="P11" s="1069">
        <v>36077308</v>
      </c>
      <c r="Q11" s="1070">
        <v>1059342</v>
      </c>
      <c r="R11" s="1069">
        <v>29726828.77</v>
      </c>
      <c r="S11" s="1069">
        <v>2896429</v>
      </c>
      <c r="T11" s="1070">
        <v>3193855.89</v>
      </c>
      <c r="U11" s="1069">
        <v>35301453</v>
      </c>
      <c r="V11" s="1070">
        <v>73541155</v>
      </c>
    </row>
    <row r="12" spans="1:22" x14ac:dyDescent="0.2">
      <c r="A12" s="1068" t="s">
        <v>1912</v>
      </c>
      <c r="B12" s="1618">
        <v>69435</v>
      </c>
      <c r="C12" s="1069">
        <v>842667</v>
      </c>
      <c r="D12" s="1069">
        <v>80416611.400000006</v>
      </c>
      <c r="E12" s="1069">
        <v>3523058.2</v>
      </c>
      <c r="F12" s="1069">
        <v>0</v>
      </c>
      <c r="G12" s="1069">
        <v>8739682</v>
      </c>
      <c r="H12" s="1069">
        <v>168225545.81</v>
      </c>
      <c r="I12" s="1069">
        <v>0</v>
      </c>
      <c r="J12" s="1069">
        <v>6929882.1299999999</v>
      </c>
      <c r="K12" s="1069">
        <v>0</v>
      </c>
      <c r="L12" s="1618">
        <v>0</v>
      </c>
      <c r="M12" s="1069">
        <v>30153956</v>
      </c>
      <c r="N12" s="1069">
        <v>0</v>
      </c>
      <c r="O12" s="1618">
        <v>0</v>
      </c>
      <c r="P12" s="1069">
        <v>0</v>
      </c>
      <c r="Q12" s="1070">
        <v>0</v>
      </c>
      <c r="R12" s="1069">
        <v>0</v>
      </c>
      <c r="S12" s="1069">
        <v>0</v>
      </c>
      <c r="T12" s="1070">
        <v>0</v>
      </c>
      <c r="U12" s="1069">
        <v>0</v>
      </c>
      <c r="V12" s="1070">
        <v>0</v>
      </c>
    </row>
    <row r="13" spans="1:22" x14ac:dyDescent="0.2">
      <c r="A13" s="1068" t="s">
        <v>1913</v>
      </c>
      <c r="B13" s="1618">
        <v>0</v>
      </c>
      <c r="C13" s="1069">
        <v>175340484</v>
      </c>
      <c r="D13" s="1069">
        <v>757323599.54999995</v>
      </c>
      <c r="E13" s="1069">
        <v>44076471.630000003</v>
      </c>
      <c r="F13" s="1069">
        <v>573399742</v>
      </c>
      <c r="G13" s="1069">
        <v>42144996</v>
      </c>
      <c r="H13" s="1069">
        <v>491892032.74000001</v>
      </c>
      <c r="I13" s="1069">
        <v>40854.5</v>
      </c>
      <c r="J13" s="1069">
        <v>474248526.38999999</v>
      </c>
      <c r="K13" s="1069">
        <v>36661779</v>
      </c>
      <c r="L13" s="1618">
        <v>0</v>
      </c>
      <c r="M13" s="1069">
        <v>643142434</v>
      </c>
      <c r="N13" s="1069">
        <v>730.28</v>
      </c>
      <c r="O13" s="1618">
        <v>105621241</v>
      </c>
      <c r="P13" s="1069">
        <v>32439154</v>
      </c>
      <c r="Q13" s="1070">
        <v>932714</v>
      </c>
      <c r="R13" s="1069">
        <v>0</v>
      </c>
      <c r="S13" s="1069">
        <v>779981</v>
      </c>
      <c r="T13" s="1070">
        <v>0</v>
      </c>
      <c r="U13" s="1069">
        <v>6865345.3499999996</v>
      </c>
      <c r="V13" s="1070">
        <v>916337</v>
      </c>
    </row>
    <row r="14" spans="1:22" x14ac:dyDescent="0.2">
      <c r="A14" s="1068" t="s">
        <v>1914</v>
      </c>
      <c r="B14" s="1618">
        <v>0</v>
      </c>
      <c r="C14" s="1069">
        <v>2298829</v>
      </c>
      <c r="D14" s="1069">
        <v>1117283.76</v>
      </c>
      <c r="E14" s="1069">
        <v>199038.67</v>
      </c>
      <c r="F14" s="1069">
        <v>99013647</v>
      </c>
      <c r="G14" s="1069">
        <v>0</v>
      </c>
      <c r="H14" s="1069">
        <v>6306327.5</v>
      </c>
      <c r="I14" s="1069">
        <v>26060.59</v>
      </c>
      <c r="J14" s="1069">
        <v>0</v>
      </c>
      <c r="K14" s="1069">
        <v>0</v>
      </c>
      <c r="L14" s="1618">
        <v>0</v>
      </c>
      <c r="M14" s="1069">
        <v>139200</v>
      </c>
      <c r="N14" s="1069">
        <v>6869.45</v>
      </c>
      <c r="O14" s="1618">
        <v>6378257</v>
      </c>
      <c r="P14" s="1069">
        <v>22729515</v>
      </c>
      <c r="Q14" s="1070">
        <v>1256026</v>
      </c>
      <c r="R14" s="1069">
        <v>315017.3</v>
      </c>
      <c r="S14" s="1069">
        <v>0</v>
      </c>
      <c r="T14" s="1070">
        <v>88754.61</v>
      </c>
      <c r="U14" s="1069">
        <v>11100005.85</v>
      </c>
      <c r="V14" s="1070">
        <v>4314918</v>
      </c>
    </row>
    <row r="15" spans="1:22" x14ac:dyDescent="0.2">
      <c r="A15" s="1068" t="s">
        <v>1915</v>
      </c>
      <c r="B15" s="1618">
        <v>0</v>
      </c>
      <c r="C15" s="1069">
        <v>0</v>
      </c>
      <c r="D15" s="1069">
        <v>0</v>
      </c>
      <c r="E15" s="1069">
        <v>93462.02</v>
      </c>
      <c r="F15" s="1069">
        <v>0</v>
      </c>
      <c r="G15" s="1069">
        <v>0</v>
      </c>
      <c r="H15" s="1069">
        <v>0</v>
      </c>
      <c r="I15" s="1069">
        <v>0</v>
      </c>
      <c r="J15" s="1069">
        <v>7570120.4299999997</v>
      </c>
      <c r="K15" s="1069">
        <v>1764929</v>
      </c>
      <c r="L15" s="1618">
        <v>0</v>
      </c>
      <c r="M15" s="1069">
        <v>1046889</v>
      </c>
      <c r="N15" s="1069">
        <v>0</v>
      </c>
      <c r="O15" s="1618">
        <v>113410922</v>
      </c>
      <c r="P15" s="1069">
        <v>132754718</v>
      </c>
      <c r="Q15" s="1070">
        <v>0</v>
      </c>
      <c r="R15" s="1069">
        <v>0</v>
      </c>
      <c r="S15" s="1069">
        <v>0</v>
      </c>
      <c r="T15" s="1070">
        <v>0</v>
      </c>
      <c r="U15" s="1069">
        <v>20810432.34</v>
      </c>
      <c r="V15" s="1070">
        <v>593663</v>
      </c>
    </row>
    <row r="16" spans="1:22" x14ac:dyDescent="0.2">
      <c r="A16" s="1063" t="s">
        <v>1916</v>
      </c>
      <c r="B16" s="1616">
        <v>124406310</v>
      </c>
      <c r="C16" s="1066">
        <v>93143328</v>
      </c>
      <c r="D16" s="1066">
        <v>1592232625.1200001</v>
      </c>
      <c r="E16" s="1066">
        <v>84618394.529999986</v>
      </c>
      <c r="F16" s="1066">
        <v>408576560</v>
      </c>
      <c r="G16" s="1066">
        <v>80283707</v>
      </c>
      <c r="H16" s="1066">
        <v>759103078.68999994</v>
      </c>
      <c r="I16" s="1066">
        <v>18340946.52</v>
      </c>
      <c r="J16" s="1066">
        <v>317120634.97000003</v>
      </c>
      <c r="K16" s="1066">
        <v>128680</v>
      </c>
      <c r="L16" s="1616">
        <v>7388178.3500000006</v>
      </c>
      <c r="M16" s="1066">
        <v>895075189</v>
      </c>
      <c r="N16" s="1066">
        <v>48557370.829999998</v>
      </c>
      <c r="O16" s="1616">
        <v>727796189</v>
      </c>
      <c r="P16" s="1066">
        <v>85162694</v>
      </c>
      <c r="Q16" s="1067">
        <v>317647146</v>
      </c>
      <c r="R16" s="1066">
        <v>534229405.76999998</v>
      </c>
      <c r="S16" s="1066">
        <v>65856027</v>
      </c>
      <c r="T16" s="1067">
        <v>55263684.270000003</v>
      </c>
      <c r="U16" s="1066">
        <v>588420495.79000008</v>
      </c>
      <c r="V16" s="1067">
        <v>79479478</v>
      </c>
    </row>
    <row r="17" spans="1:22" x14ac:dyDescent="0.2">
      <c r="A17" s="1068" t="s">
        <v>1917</v>
      </c>
      <c r="B17" s="1618">
        <v>112547422</v>
      </c>
      <c r="C17" s="1069">
        <v>0</v>
      </c>
      <c r="D17" s="1069">
        <v>162081.03</v>
      </c>
      <c r="E17" s="1069">
        <v>0</v>
      </c>
      <c r="F17" s="1069">
        <v>203896</v>
      </c>
      <c r="G17" s="1069">
        <v>48738</v>
      </c>
      <c r="H17" s="1069">
        <v>326679355.13</v>
      </c>
      <c r="I17" s="1069">
        <v>34104</v>
      </c>
      <c r="J17" s="1069">
        <v>33134600.800000001</v>
      </c>
      <c r="K17" s="1069">
        <v>6216</v>
      </c>
      <c r="L17" s="1618">
        <v>3577705.91</v>
      </c>
      <c r="M17" s="1069">
        <v>831722205</v>
      </c>
      <c r="N17" s="1069">
        <v>114840</v>
      </c>
      <c r="O17" s="1618">
        <v>0</v>
      </c>
      <c r="P17" s="1069">
        <v>0</v>
      </c>
      <c r="Q17" s="1070">
        <v>0</v>
      </c>
      <c r="R17" s="1069">
        <v>503461259.76999998</v>
      </c>
      <c r="S17" s="1069">
        <v>215934</v>
      </c>
      <c r="T17" s="1070">
        <v>-802775.73</v>
      </c>
      <c r="U17" s="1069">
        <v>0</v>
      </c>
      <c r="V17" s="1070">
        <v>0</v>
      </c>
    </row>
    <row r="18" spans="1:22" x14ac:dyDescent="0.2">
      <c r="A18" s="1068" t="s">
        <v>1918</v>
      </c>
      <c r="B18" s="1618">
        <v>0</v>
      </c>
      <c r="C18" s="1069">
        <v>0</v>
      </c>
      <c r="D18" s="1069">
        <v>0</v>
      </c>
      <c r="E18" s="1069">
        <v>0</v>
      </c>
      <c r="F18" s="1069">
        <v>0</v>
      </c>
      <c r="G18" s="1069">
        <v>0</v>
      </c>
      <c r="H18" s="1069">
        <v>0</v>
      </c>
      <c r="I18" s="1069">
        <v>0</v>
      </c>
      <c r="J18" s="1069">
        <v>0</v>
      </c>
      <c r="K18" s="1069">
        <v>0</v>
      </c>
      <c r="L18" s="1618">
        <v>0</v>
      </c>
      <c r="M18" s="1069">
        <v>0</v>
      </c>
      <c r="N18" s="1069">
        <v>0</v>
      </c>
      <c r="O18" s="1618">
        <v>0</v>
      </c>
      <c r="P18" s="1069">
        <v>0</v>
      </c>
      <c r="Q18" s="1070">
        <v>0</v>
      </c>
      <c r="R18" s="1069">
        <v>0</v>
      </c>
      <c r="S18" s="1069">
        <v>877933</v>
      </c>
      <c r="T18" s="1070">
        <v>55665757.490000002</v>
      </c>
      <c r="U18" s="1069">
        <v>0</v>
      </c>
      <c r="V18" s="1070">
        <v>0</v>
      </c>
    </row>
    <row r="19" spans="1:22" x14ac:dyDescent="0.2">
      <c r="A19" s="1068" t="s">
        <v>1919</v>
      </c>
      <c r="B19" s="1618">
        <v>9473796</v>
      </c>
      <c r="C19" s="1069">
        <v>0</v>
      </c>
      <c r="D19" s="1069">
        <v>1665860.14</v>
      </c>
      <c r="E19" s="1069">
        <v>0</v>
      </c>
      <c r="F19" s="1069">
        <v>126786898</v>
      </c>
      <c r="G19" s="1069">
        <v>0</v>
      </c>
      <c r="H19" s="1069">
        <v>42549819.25</v>
      </c>
      <c r="I19" s="1069">
        <v>0</v>
      </c>
      <c r="J19" s="1069">
        <v>0</v>
      </c>
      <c r="K19" s="1069">
        <v>0</v>
      </c>
      <c r="L19" s="1618">
        <v>2121905</v>
      </c>
      <c r="M19" s="1069">
        <v>58061167</v>
      </c>
      <c r="N19" s="1069">
        <v>0</v>
      </c>
      <c r="O19" s="1618">
        <v>207876157</v>
      </c>
      <c r="P19" s="1069">
        <v>6932535</v>
      </c>
      <c r="Q19" s="1070">
        <v>80823660</v>
      </c>
      <c r="R19" s="1069">
        <v>23489063.460000001</v>
      </c>
      <c r="S19" s="1069">
        <v>0</v>
      </c>
      <c r="T19" s="1070">
        <v>0</v>
      </c>
      <c r="U19" s="1069">
        <v>0</v>
      </c>
      <c r="V19" s="1070">
        <v>18292998</v>
      </c>
    </row>
    <row r="20" spans="1:22" x14ac:dyDescent="0.2">
      <c r="A20" s="1068" t="s">
        <v>1920</v>
      </c>
      <c r="B20" s="1618">
        <v>0</v>
      </c>
      <c r="C20" s="1069">
        <v>80565725</v>
      </c>
      <c r="D20" s="1069">
        <v>1587467218.1300001</v>
      </c>
      <c r="E20" s="1069">
        <v>81714989.569999993</v>
      </c>
      <c r="F20" s="1069">
        <v>269461413</v>
      </c>
      <c r="G20" s="1069">
        <v>37445485</v>
      </c>
      <c r="H20" s="1069">
        <v>385582310.47000003</v>
      </c>
      <c r="I20" s="1069">
        <v>18306842.52</v>
      </c>
      <c r="J20" s="1069">
        <v>194726427.28999999</v>
      </c>
      <c r="K20" s="1069">
        <v>90448</v>
      </c>
      <c r="L20" s="1618">
        <v>3263.11</v>
      </c>
      <c r="M20" s="1069">
        <v>3802121</v>
      </c>
      <c r="N20" s="1069">
        <v>48442530.829999998</v>
      </c>
      <c r="O20" s="1618">
        <v>370990688</v>
      </c>
      <c r="P20" s="1069">
        <v>1073592</v>
      </c>
      <c r="Q20" s="1070">
        <v>145518993</v>
      </c>
      <c r="R20" s="1069">
        <v>153094.17000000001</v>
      </c>
      <c r="S20" s="1069">
        <v>64605974</v>
      </c>
      <c r="T20" s="1070">
        <v>361990.32</v>
      </c>
      <c r="U20" s="1069">
        <v>545099055.04999995</v>
      </c>
      <c r="V20" s="1070">
        <v>56518453</v>
      </c>
    </row>
    <row r="21" spans="1:22" x14ac:dyDescent="0.2">
      <c r="A21" s="1068" t="s">
        <v>1921</v>
      </c>
      <c r="B21" s="1618">
        <v>0</v>
      </c>
      <c r="C21" s="1069">
        <v>0</v>
      </c>
      <c r="D21" s="1069">
        <v>0</v>
      </c>
      <c r="E21" s="1069">
        <v>0</v>
      </c>
      <c r="F21" s="1069">
        <v>0</v>
      </c>
      <c r="G21" s="1069">
        <v>0</v>
      </c>
      <c r="H21" s="1069">
        <v>0</v>
      </c>
      <c r="I21" s="1069">
        <v>0</v>
      </c>
      <c r="J21" s="1069">
        <v>0</v>
      </c>
      <c r="K21" s="1069">
        <v>0</v>
      </c>
      <c r="L21" s="1618">
        <v>0</v>
      </c>
      <c r="M21" s="1069">
        <v>0</v>
      </c>
      <c r="N21" s="1069">
        <v>0</v>
      </c>
      <c r="O21" s="1618">
        <v>6073409</v>
      </c>
      <c r="P21" s="1069">
        <v>0</v>
      </c>
      <c r="Q21" s="1070">
        <v>0</v>
      </c>
      <c r="R21" s="1069">
        <v>0</v>
      </c>
      <c r="S21" s="1069">
        <v>0</v>
      </c>
      <c r="T21" s="1070">
        <v>0</v>
      </c>
      <c r="U21" s="1069">
        <v>0</v>
      </c>
      <c r="V21" s="1070">
        <v>0</v>
      </c>
    </row>
    <row r="22" spans="1:22" x14ac:dyDescent="0.2">
      <c r="A22" s="1068" t="s">
        <v>1922</v>
      </c>
      <c r="B22" s="1618">
        <v>757599</v>
      </c>
      <c r="C22" s="1069">
        <v>6544314</v>
      </c>
      <c r="D22" s="1069">
        <v>499497.97</v>
      </c>
      <c r="E22" s="1069">
        <v>1668213.07</v>
      </c>
      <c r="F22" s="1069">
        <v>0</v>
      </c>
      <c r="G22" s="1069">
        <v>16470436</v>
      </c>
      <c r="H22" s="1069">
        <v>2965823.41</v>
      </c>
      <c r="I22" s="1069">
        <v>0</v>
      </c>
      <c r="J22" s="1069">
        <v>2604447.58</v>
      </c>
      <c r="K22" s="1069">
        <v>0</v>
      </c>
      <c r="L22" s="1618">
        <v>0</v>
      </c>
      <c r="M22" s="1069">
        <v>853043</v>
      </c>
      <c r="N22" s="1069">
        <v>0</v>
      </c>
      <c r="O22" s="1618">
        <v>0</v>
      </c>
      <c r="P22" s="1069">
        <v>0</v>
      </c>
      <c r="Q22" s="1070">
        <v>0</v>
      </c>
      <c r="R22" s="1069">
        <v>0</v>
      </c>
      <c r="S22" s="1069">
        <v>0</v>
      </c>
      <c r="T22" s="1070">
        <v>23550.73</v>
      </c>
      <c r="U22" s="1069">
        <v>11731666.189999999</v>
      </c>
      <c r="V22" s="1070">
        <v>1736633</v>
      </c>
    </row>
    <row r="23" spans="1:22" x14ac:dyDescent="0.2">
      <c r="A23" s="1068" t="s">
        <v>1923</v>
      </c>
      <c r="B23" s="1618">
        <v>1627493</v>
      </c>
      <c r="C23" s="1069">
        <v>5614907</v>
      </c>
      <c r="D23" s="1069">
        <v>2437967.85</v>
      </c>
      <c r="E23" s="1069">
        <v>964474.92</v>
      </c>
      <c r="F23" s="1069">
        <v>0</v>
      </c>
      <c r="G23" s="1069">
        <v>25401365</v>
      </c>
      <c r="H23" s="1069">
        <v>0</v>
      </c>
      <c r="I23" s="1069">
        <v>0</v>
      </c>
      <c r="J23" s="1069">
        <v>0</v>
      </c>
      <c r="K23" s="1069">
        <v>0</v>
      </c>
      <c r="L23" s="1618">
        <v>0</v>
      </c>
      <c r="M23" s="1069">
        <v>0</v>
      </c>
      <c r="N23" s="1069">
        <v>0</v>
      </c>
      <c r="O23" s="1618">
        <v>0</v>
      </c>
      <c r="P23" s="1069">
        <v>0</v>
      </c>
      <c r="Q23" s="1070">
        <v>0</v>
      </c>
      <c r="R23" s="1069">
        <v>7125988.3700000001</v>
      </c>
      <c r="S23" s="1069">
        <v>117154</v>
      </c>
      <c r="T23" s="1070">
        <v>0</v>
      </c>
      <c r="U23" s="1069">
        <v>195616.46</v>
      </c>
      <c r="V23" s="1070">
        <v>0</v>
      </c>
    </row>
    <row r="24" spans="1:22" x14ac:dyDescent="0.2">
      <c r="A24" s="1068" t="s">
        <v>1924</v>
      </c>
      <c r="B24" s="1618">
        <v>0</v>
      </c>
      <c r="C24" s="1069">
        <v>418382</v>
      </c>
      <c r="D24" s="1069">
        <v>0</v>
      </c>
      <c r="E24" s="1069">
        <v>270716.96999999997</v>
      </c>
      <c r="F24" s="1069">
        <v>12124353</v>
      </c>
      <c r="G24" s="1069">
        <v>917683</v>
      </c>
      <c r="H24" s="1069">
        <v>1325770.43</v>
      </c>
      <c r="I24" s="1069">
        <v>0</v>
      </c>
      <c r="J24" s="1069">
        <v>84882394.319999993</v>
      </c>
      <c r="K24" s="1069">
        <v>32016</v>
      </c>
      <c r="L24" s="1618">
        <v>1685304.33</v>
      </c>
      <c r="M24" s="1069">
        <v>636653</v>
      </c>
      <c r="N24" s="1069">
        <v>0</v>
      </c>
      <c r="O24" s="1618">
        <v>142855935</v>
      </c>
      <c r="P24" s="1069">
        <v>77156567</v>
      </c>
      <c r="Q24" s="1070">
        <v>91304493</v>
      </c>
      <c r="R24" s="1069">
        <v>0</v>
      </c>
      <c r="S24" s="1069">
        <v>39032</v>
      </c>
      <c r="T24" s="1070">
        <v>15161.46</v>
      </c>
      <c r="U24" s="1069">
        <v>31394158.09</v>
      </c>
      <c r="V24" s="1070">
        <v>2931394</v>
      </c>
    </row>
    <row r="25" spans="1:22" ht="13.5" thickBot="1" x14ac:dyDescent="0.25">
      <c r="A25" s="1068" t="s">
        <v>1925</v>
      </c>
      <c r="B25" s="1618">
        <v>0</v>
      </c>
      <c r="C25" s="1069">
        <v>0</v>
      </c>
      <c r="D25" s="1069">
        <v>0</v>
      </c>
      <c r="E25" s="1069">
        <v>0</v>
      </c>
      <c r="F25" s="1069">
        <v>0</v>
      </c>
      <c r="G25" s="1069">
        <v>0</v>
      </c>
      <c r="H25" s="1069">
        <v>0</v>
      </c>
      <c r="I25" s="1069">
        <v>0</v>
      </c>
      <c r="J25" s="1069">
        <v>1772764.98</v>
      </c>
      <c r="K25" s="1069">
        <v>0</v>
      </c>
      <c r="L25" s="1618">
        <v>0</v>
      </c>
      <c r="M25" s="1069">
        <v>0</v>
      </c>
      <c r="N25" s="1069">
        <v>0</v>
      </c>
      <c r="O25" s="1618">
        <v>0</v>
      </c>
      <c r="P25" s="1069">
        <v>0</v>
      </c>
      <c r="Q25" s="1070">
        <v>0</v>
      </c>
      <c r="R25" s="1069">
        <v>0</v>
      </c>
      <c r="S25" s="1069">
        <v>0</v>
      </c>
      <c r="T25" s="1070">
        <v>0</v>
      </c>
      <c r="U25" s="1069">
        <v>0</v>
      </c>
      <c r="V25" s="1070">
        <v>0</v>
      </c>
    </row>
    <row r="26" spans="1:22" ht="13.5" thickBot="1" x14ac:dyDescent="0.25">
      <c r="A26" s="1055" t="s">
        <v>715</v>
      </c>
      <c r="B26" s="1071">
        <v>26820821</v>
      </c>
      <c r="C26" s="1061">
        <v>342128347</v>
      </c>
      <c r="D26" s="1061">
        <v>1648448924.3399999</v>
      </c>
      <c r="E26" s="1061">
        <v>158996213.69999999</v>
      </c>
      <c r="F26" s="1061">
        <v>735870914</v>
      </c>
      <c r="G26" s="1061">
        <v>196502580</v>
      </c>
      <c r="H26" s="1061">
        <v>1383927921.0000002</v>
      </c>
      <c r="I26" s="1061">
        <v>6036500.6900000004</v>
      </c>
      <c r="J26" s="1061">
        <v>756772379.19000006</v>
      </c>
      <c r="K26" s="1061">
        <v>43549405</v>
      </c>
      <c r="L26" s="1071">
        <v>13666827.359999999</v>
      </c>
      <c r="M26" s="1061">
        <v>594015647</v>
      </c>
      <c r="N26" s="1061">
        <v>9665716.6900000013</v>
      </c>
      <c r="O26" s="1619">
        <v>788424045</v>
      </c>
      <c r="P26" s="1058">
        <v>201782650</v>
      </c>
      <c r="Q26" s="1059">
        <v>140700717</v>
      </c>
      <c r="R26" s="1058">
        <v>189293321.19</v>
      </c>
      <c r="S26" s="1058">
        <v>52025393</v>
      </c>
      <c r="T26" s="1059">
        <v>12645383.02</v>
      </c>
      <c r="U26" s="1058">
        <v>453410657.64999998</v>
      </c>
      <c r="V26" s="1059">
        <v>145991623</v>
      </c>
    </row>
    <row r="27" spans="1:22" x14ac:dyDescent="0.2">
      <c r="A27" s="1063" t="s">
        <v>1926</v>
      </c>
      <c r="B27" s="1064">
        <v>852887</v>
      </c>
      <c r="C27" s="1065">
        <v>211261549</v>
      </c>
      <c r="D27" s="1065">
        <v>122628467.08</v>
      </c>
      <c r="E27" s="1065">
        <v>70187116.060000002</v>
      </c>
      <c r="F27" s="1065">
        <v>664553225</v>
      </c>
      <c r="G27" s="1065">
        <v>127570601</v>
      </c>
      <c r="H27" s="1065">
        <v>1166045442.3500001</v>
      </c>
      <c r="I27" s="1065">
        <v>951197.4</v>
      </c>
      <c r="J27" s="1065">
        <v>596325466.13</v>
      </c>
      <c r="K27" s="1065">
        <v>29353988</v>
      </c>
      <c r="L27" s="1064">
        <v>7020849.04</v>
      </c>
      <c r="M27" s="1065">
        <v>77018278</v>
      </c>
      <c r="N27" s="1065">
        <v>9658900.2100000009</v>
      </c>
      <c r="O27" s="1616">
        <v>340885398</v>
      </c>
      <c r="P27" s="1066">
        <v>118612611</v>
      </c>
      <c r="Q27" s="1067">
        <v>33810100</v>
      </c>
      <c r="R27" s="1066">
        <v>40381546.719999999</v>
      </c>
      <c r="S27" s="1066">
        <v>5139965</v>
      </c>
      <c r="T27" s="1067">
        <v>3410080.18</v>
      </c>
      <c r="U27" s="1066">
        <v>60408269.809999995</v>
      </c>
      <c r="V27" s="1067">
        <v>18424947</v>
      </c>
    </row>
    <row r="28" spans="1:22" x14ac:dyDescent="0.2">
      <c r="A28" s="1068" t="s">
        <v>1927</v>
      </c>
      <c r="B28" s="1618">
        <v>0</v>
      </c>
      <c r="C28" s="1069">
        <v>59611522</v>
      </c>
      <c r="D28" s="1069">
        <v>70660378.180000007</v>
      </c>
      <c r="E28" s="1069">
        <v>35754579.950000003</v>
      </c>
      <c r="F28" s="1069">
        <v>149436145</v>
      </c>
      <c r="G28" s="1069">
        <v>32350510</v>
      </c>
      <c r="H28" s="1069">
        <v>303704517.66000003</v>
      </c>
      <c r="I28" s="1069">
        <v>32542.720000000001</v>
      </c>
      <c r="J28" s="1069">
        <v>428422961.06999999</v>
      </c>
      <c r="K28" s="1069">
        <v>7259784</v>
      </c>
      <c r="L28" s="1618">
        <v>6601956.2599999998</v>
      </c>
      <c r="M28" s="1069">
        <v>40886783</v>
      </c>
      <c r="N28" s="1069">
        <v>1114168.6200000001</v>
      </c>
      <c r="O28" s="1618">
        <v>127392764</v>
      </c>
      <c r="P28" s="1069">
        <v>16276703</v>
      </c>
      <c r="Q28" s="1070">
        <v>16421869</v>
      </c>
      <c r="R28" s="1069">
        <v>164001.31</v>
      </c>
      <c r="S28" s="1069">
        <v>2679984</v>
      </c>
      <c r="T28" s="1070">
        <v>0</v>
      </c>
      <c r="U28" s="1069">
        <v>28164970.050000001</v>
      </c>
      <c r="V28" s="1070">
        <v>1779139</v>
      </c>
    </row>
    <row r="29" spans="1:22" x14ac:dyDescent="0.2">
      <c r="A29" s="1068" t="s">
        <v>1928</v>
      </c>
      <c r="B29" s="1618">
        <v>0</v>
      </c>
      <c r="C29" s="1069">
        <v>118443659</v>
      </c>
      <c r="D29" s="1069">
        <v>11670192.630000001</v>
      </c>
      <c r="E29" s="1069">
        <v>22196507.699999999</v>
      </c>
      <c r="F29" s="1069">
        <v>423176433</v>
      </c>
      <c r="G29" s="1069">
        <v>53206645</v>
      </c>
      <c r="H29" s="1069">
        <v>608108966.20000005</v>
      </c>
      <c r="I29" s="1069">
        <v>0</v>
      </c>
      <c r="J29" s="1069">
        <v>71362305.930000007</v>
      </c>
      <c r="K29" s="1069">
        <v>8644672</v>
      </c>
      <c r="L29" s="1618">
        <v>0</v>
      </c>
      <c r="M29" s="1069">
        <v>2967232</v>
      </c>
      <c r="N29" s="1069">
        <v>0</v>
      </c>
      <c r="O29" s="1618">
        <v>37927805</v>
      </c>
      <c r="P29" s="1069">
        <v>43130346</v>
      </c>
      <c r="Q29" s="1070">
        <v>10643000</v>
      </c>
      <c r="R29" s="1069">
        <v>16031726</v>
      </c>
      <c r="S29" s="1069">
        <v>614228</v>
      </c>
      <c r="T29" s="1070">
        <v>0</v>
      </c>
      <c r="U29" s="1069">
        <v>22230163.059999999</v>
      </c>
      <c r="V29" s="1070">
        <v>5309411</v>
      </c>
    </row>
    <row r="30" spans="1:22" x14ac:dyDescent="0.2">
      <c r="A30" s="1068" t="s">
        <v>1929</v>
      </c>
      <c r="B30" s="1618">
        <v>0</v>
      </c>
      <c r="C30" s="1069">
        <v>10671522</v>
      </c>
      <c r="D30" s="1069">
        <v>442374.83</v>
      </c>
      <c r="E30" s="1069">
        <v>3160816.38</v>
      </c>
      <c r="F30" s="1069">
        <v>0</v>
      </c>
      <c r="G30" s="1069">
        <v>16022835</v>
      </c>
      <c r="H30" s="1069">
        <v>68674900</v>
      </c>
      <c r="I30" s="1069">
        <v>0</v>
      </c>
      <c r="J30" s="1069">
        <v>6488556.6100000003</v>
      </c>
      <c r="K30" s="1069">
        <v>10244807</v>
      </c>
      <c r="L30" s="1618">
        <v>0</v>
      </c>
      <c r="M30" s="1069">
        <v>23728958</v>
      </c>
      <c r="N30" s="1069">
        <v>0</v>
      </c>
      <c r="O30" s="1618">
        <v>0</v>
      </c>
      <c r="P30" s="1069">
        <v>0</v>
      </c>
      <c r="Q30" s="1070">
        <v>0</v>
      </c>
      <c r="R30" s="1069">
        <v>18577410.010000002</v>
      </c>
      <c r="S30" s="1069">
        <v>0</v>
      </c>
      <c r="T30" s="1070">
        <v>0</v>
      </c>
      <c r="U30" s="1069">
        <v>873749.98</v>
      </c>
      <c r="V30" s="1070">
        <v>970483</v>
      </c>
    </row>
    <row r="31" spans="1:22" ht="11.25" customHeight="1" x14ac:dyDescent="0.2">
      <c r="A31" s="1068" t="s">
        <v>1960</v>
      </c>
      <c r="B31" s="1618">
        <v>0</v>
      </c>
      <c r="C31" s="1069">
        <v>0</v>
      </c>
      <c r="D31" s="1069">
        <v>0</v>
      </c>
      <c r="E31" s="1069">
        <v>0</v>
      </c>
      <c r="F31" s="1069">
        <v>0</v>
      </c>
      <c r="G31" s="1069">
        <v>0</v>
      </c>
      <c r="H31" s="1069">
        <v>0</v>
      </c>
      <c r="I31" s="1069">
        <v>0</v>
      </c>
      <c r="J31" s="1069">
        <v>0</v>
      </c>
      <c r="K31" s="1069">
        <v>0</v>
      </c>
      <c r="L31" s="1618">
        <v>0</v>
      </c>
      <c r="M31" s="1069">
        <v>0</v>
      </c>
      <c r="N31" s="1069">
        <v>0</v>
      </c>
      <c r="O31" s="1618">
        <v>0</v>
      </c>
      <c r="P31" s="1069">
        <v>0</v>
      </c>
      <c r="Q31" s="1070">
        <v>0</v>
      </c>
      <c r="R31" s="1069">
        <v>4424481.05</v>
      </c>
      <c r="S31" s="1069">
        <v>0</v>
      </c>
      <c r="T31" s="1070">
        <v>0</v>
      </c>
      <c r="U31" s="1069">
        <v>0</v>
      </c>
      <c r="V31" s="1070">
        <v>0</v>
      </c>
    </row>
    <row r="32" spans="1:22" x14ac:dyDescent="0.2">
      <c r="A32" s="1068" t="s">
        <v>1931</v>
      </c>
      <c r="B32" s="1618">
        <v>842464</v>
      </c>
      <c r="C32" s="1069">
        <v>15622780</v>
      </c>
      <c r="D32" s="1069">
        <v>23484536.800000001</v>
      </c>
      <c r="E32" s="1069">
        <v>8157694.5999999996</v>
      </c>
      <c r="F32" s="1069">
        <v>0</v>
      </c>
      <c r="G32" s="1069">
        <v>25948611</v>
      </c>
      <c r="H32" s="1069">
        <v>85045444.420000002</v>
      </c>
      <c r="I32" s="1069">
        <v>446254.21</v>
      </c>
      <c r="J32" s="1069">
        <v>54138813.799999997</v>
      </c>
      <c r="K32" s="1069">
        <v>191987</v>
      </c>
      <c r="L32" s="1618">
        <v>418892.78</v>
      </c>
      <c r="M32" s="1069">
        <v>9435305</v>
      </c>
      <c r="N32" s="1069">
        <v>8544731.5899999999</v>
      </c>
      <c r="O32" s="1618">
        <v>42427110</v>
      </c>
      <c r="P32" s="1069">
        <v>56173052</v>
      </c>
      <c r="Q32" s="1070">
        <v>6745231</v>
      </c>
      <c r="R32" s="1069">
        <v>1183928.3500000001</v>
      </c>
      <c r="S32" s="1069">
        <v>0</v>
      </c>
      <c r="T32" s="1070">
        <v>3410080.18</v>
      </c>
      <c r="U32" s="1069">
        <v>9139386.7200000007</v>
      </c>
      <c r="V32" s="1070">
        <v>10365914</v>
      </c>
    </row>
    <row r="33" spans="1:22" x14ac:dyDescent="0.2">
      <c r="A33" s="1068" t="s">
        <v>1932</v>
      </c>
      <c r="B33" s="1618">
        <v>0</v>
      </c>
      <c r="C33" s="1069">
        <v>4619130</v>
      </c>
      <c r="D33" s="1069">
        <v>0</v>
      </c>
      <c r="E33" s="1069">
        <v>0</v>
      </c>
      <c r="F33" s="1069">
        <v>1477346</v>
      </c>
      <c r="G33" s="1069">
        <v>0</v>
      </c>
      <c r="H33" s="1069">
        <v>560591.30000000005</v>
      </c>
      <c r="I33" s="1069">
        <v>0</v>
      </c>
      <c r="J33" s="1069">
        <v>0</v>
      </c>
      <c r="K33" s="1069">
        <v>0</v>
      </c>
      <c r="L33" s="1618">
        <v>0</v>
      </c>
      <c r="M33" s="1069">
        <v>0</v>
      </c>
      <c r="N33" s="1069">
        <v>0</v>
      </c>
      <c r="O33" s="1618">
        <v>0</v>
      </c>
      <c r="P33" s="1069">
        <v>0</v>
      </c>
      <c r="Q33" s="1070">
        <v>0</v>
      </c>
      <c r="R33" s="1069">
        <v>0</v>
      </c>
      <c r="S33" s="1069">
        <v>325280</v>
      </c>
      <c r="T33" s="1070">
        <v>0</v>
      </c>
      <c r="U33" s="1069">
        <v>0</v>
      </c>
      <c r="V33" s="1070">
        <v>0</v>
      </c>
    </row>
    <row r="34" spans="1:22" x14ac:dyDescent="0.2">
      <c r="A34" s="1068" t="s">
        <v>1933</v>
      </c>
      <c r="B34" s="1618">
        <v>10423</v>
      </c>
      <c r="C34" s="1069">
        <v>2292936</v>
      </c>
      <c r="D34" s="1069">
        <v>3438569.54</v>
      </c>
      <c r="E34" s="1069">
        <v>470855.69</v>
      </c>
      <c r="F34" s="1069">
        <v>0</v>
      </c>
      <c r="G34" s="1069">
        <v>0</v>
      </c>
      <c r="H34" s="1069">
        <v>23599073.510000002</v>
      </c>
      <c r="I34" s="1069">
        <v>0</v>
      </c>
      <c r="J34" s="1069">
        <v>0</v>
      </c>
      <c r="K34" s="1069">
        <v>0</v>
      </c>
      <c r="L34" s="1618">
        <v>0</v>
      </c>
      <c r="M34" s="1069">
        <v>0</v>
      </c>
      <c r="N34" s="1069">
        <v>0</v>
      </c>
      <c r="O34" s="1618">
        <v>35356026</v>
      </c>
      <c r="P34" s="1069">
        <v>3032510</v>
      </c>
      <c r="Q34" s="1070">
        <v>0</v>
      </c>
      <c r="R34" s="1069">
        <v>0</v>
      </c>
      <c r="S34" s="1069">
        <v>0</v>
      </c>
      <c r="T34" s="1070">
        <v>0</v>
      </c>
      <c r="U34" s="1069">
        <v>0</v>
      </c>
      <c r="V34" s="1070">
        <v>0</v>
      </c>
    </row>
    <row r="35" spans="1:22" x14ac:dyDescent="0.2">
      <c r="A35" s="1068" t="s">
        <v>1934</v>
      </c>
      <c r="B35" s="1618">
        <v>0</v>
      </c>
      <c r="C35" s="1069">
        <v>0</v>
      </c>
      <c r="D35" s="1069">
        <v>12932415.1</v>
      </c>
      <c r="E35" s="1069">
        <v>446661.74</v>
      </c>
      <c r="F35" s="1069">
        <v>90463301</v>
      </c>
      <c r="G35" s="1069">
        <v>42000</v>
      </c>
      <c r="H35" s="1069">
        <v>76351949.260000005</v>
      </c>
      <c r="I35" s="1069">
        <v>472400.47</v>
      </c>
      <c r="J35" s="1069">
        <v>35912828.719999999</v>
      </c>
      <c r="K35" s="1069">
        <v>3012738</v>
      </c>
      <c r="L35" s="1618">
        <v>0</v>
      </c>
      <c r="M35" s="1069">
        <v>0</v>
      </c>
      <c r="N35" s="1069">
        <v>0</v>
      </c>
      <c r="O35" s="1618">
        <v>97781693</v>
      </c>
      <c r="P35" s="1069">
        <v>0</v>
      </c>
      <c r="Q35" s="1070">
        <v>0</v>
      </c>
      <c r="R35" s="1069">
        <v>0</v>
      </c>
      <c r="S35" s="1069">
        <v>1520473</v>
      </c>
      <c r="T35" s="1070">
        <v>0</v>
      </c>
      <c r="U35" s="1069">
        <v>0</v>
      </c>
      <c r="V35" s="1070">
        <v>0</v>
      </c>
    </row>
    <row r="36" spans="1:22" x14ac:dyDescent="0.2">
      <c r="A36" s="1063" t="s">
        <v>1935</v>
      </c>
      <c r="B36" s="1616">
        <v>25967934</v>
      </c>
      <c r="C36" s="1066">
        <v>130866798</v>
      </c>
      <c r="D36" s="1066">
        <v>1525820457.26</v>
      </c>
      <c r="E36" s="1066">
        <v>88809097.640000001</v>
      </c>
      <c r="F36" s="1066">
        <v>71317689</v>
      </c>
      <c r="G36" s="1066">
        <v>68931979</v>
      </c>
      <c r="H36" s="1066">
        <v>217882478.65000001</v>
      </c>
      <c r="I36" s="1066">
        <v>5085303.29</v>
      </c>
      <c r="J36" s="1066">
        <v>160446913.06</v>
      </c>
      <c r="K36" s="1066">
        <v>14195417</v>
      </c>
      <c r="L36" s="1616">
        <v>6645978.3200000003</v>
      </c>
      <c r="M36" s="1066">
        <v>516997369</v>
      </c>
      <c r="N36" s="1066">
        <v>6816.48</v>
      </c>
      <c r="O36" s="1616">
        <v>447538647</v>
      </c>
      <c r="P36" s="1066">
        <v>83170039</v>
      </c>
      <c r="Q36" s="1067">
        <v>106890617</v>
      </c>
      <c r="R36" s="1066">
        <v>148911774.47</v>
      </c>
      <c r="S36" s="1066">
        <v>46885428</v>
      </c>
      <c r="T36" s="1067">
        <v>9235302.8399999999</v>
      </c>
      <c r="U36" s="1066">
        <v>393002387.83999997</v>
      </c>
      <c r="V36" s="1067">
        <v>127566676</v>
      </c>
    </row>
    <row r="37" spans="1:22" x14ac:dyDescent="0.2">
      <c r="A37" s="1068" t="s">
        <v>1936</v>
      </c>
      <c r="B37" s="1618">
        <v>0</v>
      </c>
      <c r="C37" s="1069">
        <v>0</v>
      </c>
      <c r="D37" s="1069">
        <v>0</v>
      </c>
      <c r="E37" s="1069">
        <v>0</v>
      </c>
      <c r="F37" s="1069">
        <v>0</v>
      </c>
      <c r="G37" s="1069">
        <v>0</v>
      </c>
      <c r="H37" s="1069">
        <v>0</v>
      </c>
      <c r="I37" s="1069">
        <v>0</v>
      </c>
      <c r="J37" s="1069">
        <v>0</v>
      </c>
      <c r="K37" s="1069">
        <v>0</v>
      </c>
      <c r="L37" s="1618">
        <v>6645978.3200000003</v>
      </c>
      <c r="M37" s="1069">
        <v>0</v>
      </c>
      <c r="N37" s="1069">
        <v>0</v>
      </c>
      <c r="O37" s="1618">
        <v>0</v>
      </c>
      <c r="P37" s="1069">
        <v>0</v>
      </c>
      <c r="Q37" s="1070">
        <v>5208475</v>
      </c>
      <c r="R37" s="1069">
        <v>0</v>
      </c>
      <c r="S37" s="1069">
        <v>0</v>
      </c>
      <c r="T37" s="1070">
        <v>0</v>
      </c>
      <c r="U37" s="1069">
        <v>0</v>
      </c>
      <c r="V37" s="1070">
        <v>0</v>
      </c>
    </row>
    <row r="38" spans="1:22" x14ac:dyDescent="0.2">
      <c r="A38" s="1068" t="s">
        <v>1937</v>
      </c>
      <c r="B38" s="1618">
        <v>0</v>
      </c>
      <c r="C38" s="1069">
        <v>81579021</v>
      </c>
      <c r="D38" s="1069">
        <v>1110012091.1500001</v>
      </c>
      <c r="E38" s="1069">
        <v>86745759.599999994</v>
      </c>
      <c r="F38" s="1069">
        <v>62202100</v>
      </c>
      <c r="G38" s="1069">
        <v>0</v>
      </c>
      <c r="H38" s="1069">
        <v>141966216.91</v>
      </c>
      <c r="I38" s="1069">
        <v>0</v>
      </c>
      <c r="J38" s="1069">
        <v>129645617.76000001</v>
      </c>
      <c r="K38" s="1069">
        <v>0</v>
      </c>
      <c r="L38" s="1618">
        <v>0</v>
      </c>
      <c r="M38" s="1069">
        <v>16688242</v>
      </c>
      <c r="N38" s="1069">
        <v>0</v>
      </c>
      <c r="O38" s="1618">
        <v>7034431</v>
      </c>
      <c r="P38" s="1069">
        <v>0</v>
      </c>
      <c r="Q38" s="1070">
        <v>0</v>
      </c>
      <c r="R38" s="1069">
        <v>97006000</v>
      </c>
      <c r="S38" s="1069">
        <v>45593852</v>
      </c>
      <c r="T38" s="1070">
        <v>0</v>
      </c>
      <c r="U38" s="1069">
        <v>269820957</v>
      </c>
      <c r="V38" s="1070">
        <v>5145000</v>
      </c>
    </row>
    <row r="39" spans="1:22" x14ac:dyDescent="0.2">
      <c r="A39" s="1068" t="s">
        <v>1938</v>
      </c>
      <c r="B39" s="1618">
        <v>0</v>
      </c>
      <c r="C39" s="1069">
        <v>41474000</v>
      </c>
      <c r="D39" s="1069">
        <v>404220000.00999999</v>
      </c>
      <c r="E39" s="1069">
        <v>0</v>
      </c>
      <c r="F39" s="1069">
        <v>0</v>
      </c>
      <c r="G39" s="1069">
        <v>54480000</v>
      </c>
      <c r="H39" s="1069">
        <v>0</v>
      </c>
      <c r="I39" s="1069">
        <v>0</v>
      </c>
      <c r="J39" s="1069">
        <v>0</v>
      </c>
      <c r="K39" s="1069">
        <v>13866074</v>
      </c>
      <c r="L39" s="1618">
        <v>0</v>
      </c>
      <c r="M39" s="1069">
        <v>281680191</v>
      </c>
      <c r="N39" s="1069">
        <v>0</v>
      </c>
      <c r="O39" s="1618">
        <v>0</v>
      </c>
      <c r="P39" s="1069">
        <v>0</v>
      </c>
      <c r="Q39" s="1070">
        <v>0</v>
      </c>
      <c r="R39" s="1069">
        <v>48480000</v>
      </c>
      <c r="S39" s="1069">
        <v>0</v>
      </c>
      <c r="T39" s="1070">
        <v>9235302.8399999999</v>
      </c>
      <c r="U39" s="1069">
        <v>116500000</v>
      </c>
      <c r="V39" s="1070">
        <v>95186301</v>
      </c>
    </row>
    <row r="40" spans="1:22" x14ac:dyDescent="0.2">
      <c r="A40" s="1068" t="s">
        <v>1939</v>
      </c>
      <c r="B40" s="1618">
        <v>14164991</v>
      </c>
      <c r="C40" s="1069">
        <v>0</v>
      </c>
      <c r="D40" s="1069">
        <v>0</v>
      </c>
      <c r="E40" s="1069">
        <v>0</v>
      </c>
      <c r="F40" s="1069">
        <v>0</v>
      </c>
      <c r="G40" s="1069">
        <v>0</v>
      </c>
      <c r="H40" s="1069">
        <v>21964089.649999999</v>
      </c>
      <c r="I40" s="1069">
        <v>0</v>
      </c>
      <c r="J40" s="1069">
        <v>0</v>
      </c>
      <c r="K40" s="1069">
        <v>0</v>
      </c>
      <c r="L40" s="1618">
        <v>0</v>
      </c>
      <c r="M40" s="1069">
        <v>217743205</v>
      </c>
      <c r="N40" s="1069">
        <v>0</v>
      </c>
      <c r="O40" s="1618">
        <v>149662701</v>
      </c>
      <c r="P40" s="1069">
        <v>57132414</v>
      </c>
      <c r="Q40" s="1070">
        <v>50156180</v>
      </c>
      <c r="R40" s="1069">
        <v>0</v>
      </c>
      <c r="S40" s="1069">
        <v>0</v>
      </c>
      <c r="T40" s="1070">
        <v>0</v>
      </c>
      <c r="U40" s="1069">
        <v>0</v>
      </c>
      <c r="V40" s="1070">
        <v>0</v>
      </c>
    </row>
    <row r="41" spans="1:22" x14ac:dyDescent="0.2">
      <c r="A41" s="1068" t="s">
        <v>1940</v>
      </c>
      <c r="B41" s="1618">
        <v>11787999</v>
      </c>
      <c r="C41" s="1069">
        <v>7813777</v>
      </c>
      <c r="D41" s="1069">
        <v>0</v>
      </c>
      <c r="E41" s="1069">
        <v>0</v>
      </c>
      <c r="F41" s="1069">
        <v>0</v>
      </c>
      <c r="G41" s="1069">
        <v>12795354</v>
      </c>
      <c r="H41" s="1069">
        <v>40445746.5</v>
      </c>
      <c r="I41" s="1069">
        <v>4885629.55</v>
      </c>
      <c r="J41" s="1069">
        <v>0</v>
      </c>
      <c r="K41" s="1069">
        <v>0</v>
      </c>
      <c r="L41" s="1618">
        <v>0</v>
      </c>
      <c r="M41" s="1069">
        <v>0</v>
      </c>
      <c r="N41" s="1069">
        <v>0</v>
      </c>
      <c r="O41" s="1618">
        <v>145437758</v>
      </c>
      <c r="P41" s="1069">
        <v>26037625</v>
      </c>
      <c r="Q41" s="1070">
        <v>5017264</v>
      </c>
      <c r="R41" s="1069">
        <v>0</v>
      </c>
      <c r="S41" s="1069">
        <v>0</v>
      </c>
      <c r="T41" s="1070">
        <v>0</v>
      </c>
      <c r="U41" s="1069">
        <v>0</v>
      </c>
      <c r="V41" s="1070">
        <v>0</v>
      </c>
    </row>
    <row r="42" spans="1:22" x14ac:dyDescent="0.2">
      <c r="A42" s="1068" t="s">
        <v>1941</v>
      </c>
      <c r="B42" s="1618">
        <v>0</v>
      </c>
      <c r="C42" s="1069">
        <v>0</v>
      </c>
      <c r="D42" s="1069">
        <v>0</v>
      </c>
      <c r="E42" s="1069">
        <v>0</v>
      </c>
      <c r="F42" s="1069">
        <v>0</v>
      </c>
      <c r="G42" s="1069">
        <v>0</v>
      </c>
      <c r="H42" s="1069">
        <v>0</v>
      </c>
      <c r="I42" s="1069">
        <v>0</v>
      </c>
      <c r="J42" s="1069">
        <v>0</v>
      </c>
      <c r="K42" s="1069">
        <v>0</v>
      </c>
      <c r="L42" s="1618">
        <v>0</v>
      </c>
      <c r="M42" s="1069">
        <v>0</v>
      </c>
      <c r="N42" s="1069">
        <v>0</v>
      </c>
      <c r="O42" s="1618">
        <v>0</v>
      </c>
      <c r="P42" s="1069">
        <v>0</v>
      </c>
      <c r="Q42" s="1070">
        <v>0</v>
      </c>
      <c r="R42" s="1069">
        <v>2368293.12</v>
      </c>
      <c r="S42" s="1069">
        <v>0</v>
      </c>
      <c r="T42" s="1070">
        <v>0</v>
      </c>
      <c r="U42" s="1069">
        <v>0</v>
      </c>
      <c r="V42" s="1070">
        <v>0</v>
      </c>
    </row>
    <row r="43" spans="1:22" x14ac:dyDescent="0.2">
      <c r="A43" s="1068" t="s">
        <v>1942</v>
      </c>
      <c r="B43" s="1618">
        <v>14944</v>
      </c>
      <c r="C43" s="1069">
        <v>0</v>
      </c>
      <c r="D43" s="1069">
        <v>6601757.5599999996</v>
      </c>
      <c r="E43" s="1069">
        <v>2063338.04</v>
      </c>
      <c r="F43" s="1069">
        <v>9115589</v>
      </c>
      <c r="G43" s="1069">
        <v>1656625</v>
      </c>
      <c r="H43" s="1069">
        <v>10317734.789999999</v>
      </c>
      <c r="I43" s="1069">
        <v>80228.820000000007</v>
      </c>
      <c r="J43" s="1069">
        <v>30801295.300000001</v>
      </c>
      <c r="K43" s="1069">
        <v>329343</v>
      </c>
      <c r="L43" s="1618">
        <v>0</v>
      </c>
      <c r="M43" s="1069">
        <v>885731</v>
      </c>
      <c r="N43" s="1069">
        <v>6816.48</v>
      </c>
      <c r="O43" s="1618">
        <v>121617028</v>
      </c>
      <c r="P43" s="1069">
        <v>0</v>
      </c>
      <c r="Q43" s="1070">
        <v>46508698</v>
      </c>
      <c r="R43" s="1069">
        <v>1057481.3500000001</v>
      </c>
      <c r="S43" s="1069">
        <v>1291576</v>
      </c>
      <c r="T43" s="1070">
        <v>0</v>
      </c>
      <c r="U43" s="1069">
        <v>6660646</v>
      </c>
      <c r="V43" s="1070">
        <v>27235375</v>
      </c>
    </row>
    <row r="44" spans="1:22" ht="13.5" thickBot="1" x14ac:dyDescent="0.25">
      <c r="A44" s="1068" t="s">
        <v>1943</v>
      </c>
      <c r="B44" s="1618">
        <v>0</v>
      </c>
      <c r="C44" s="1069">
        <v>0</v>
      </c>
      <c r="D44" s="1069">
        <v>4986608.54</v>
      </c>
      <c r="E44" s="1069">
        <v>0</v>
      </c>
      <c r="F44" s="1069">
        <v>0</v>
      </c>
      <c r="G44" s="1069">
        <v>0</v>
      </c>
      <c r="H44" s="1069">
        <v>3188690.8</v>
      </c>
      <c r="I44" s="1069">
        <v>119444.92</v>
      </c>
      <c r="J44" s="1069">
        <v>0</v>
      </c>
      <c r="K44" s="1069">
        <v>0</v>
      </c>
      <c r="L44" s="1618">
        <v>0</v>
      </c>
      <c r="M44" s="1069">
        <v>0</v>
      </c>
      <c r="N44" s="1069">
        <v>0</v>
      </c>
      <c r="O44" s="1618">
        <v>23786729</v>
      </c>
      <c r="P44" s="1069">
        <v>0</v>
      </c>
      <c r="Q44" s="1070">
        <v>0</v>
      </c>
      <c r="R44" s="1069">
        <v>0</v>
      </c>
      <c r="S44" s="1069">
        <v>0</v>
      </c>
      <c r="T44" s="1070">
        <v>0</v>
      </c>
      <c r="U44" s="1069">
        <v>20784.84</v>
      </c>
      <c r="V44" s="1070">
        <v>0</v>
      </c>
    </row>
    <row r="45" spans="1:22" ht="13.5" thickBot="1" x14ac:dyDescent="0.25">
      <c r="A45" s="1055" t="s">
        <v>1944</v>
      </c>
      <c r="B45" s="1072">
        <v>112435502</v>
      </c>
      <c r="C45" s="1073">
        <v>184062216</v>
      </c>
      <c r="D45" s="1073">
        <v>945599363.15000021</v>
      </c>
      <c r="E45" s="1073">
        <v>53706670.25</v>
      </c>
      <c r="F45" s="1073">
        <v>887644955</v>
      </c>
      <c r="G45" s="1073">
        <v>63760370</v>
      </c>
      <c r="H45" s="1073">
        <v>816978795.20999992</v>
      </c>
      <c r="I45" s="1073">
        <v>14375970.520000001</v>
      </c>
      <c r="J45" s="1073">
        <v>202006832.34</v>
      </c>
      <c r="K45" s="1073">
        <v>26310795</v>
      </c>
      <c r="L45" s="1072">
        <v>14861238.01</v>
      </c>
      <c r="M45" s="1073">
        <v>984430720</v>
      </c>
      <c r="N45" s="1073">
        <v>39560257.109999999</v>
      </c>
      <c r="O45" s="1619">
        <v>232611653</v>
      </c>
      <c r="P45" s="1058">
        <v>121068621</v>
      </c>
      <c r="Q45" s="1059">
        <v>180382836</v>
      </c>
      <c r="R45" s="1058">
        <v>376560118.48999995</v>
      </c>
      <c r="S45" s="1058">
        <v>21076824</v>
      </c>
      <c r="T45" s="1059">
        <v>46524530.50999999</v>
      </c>
      <c r="U45" s="1058">
        <v>217367228.08999997</v>
      </c>
      <c r="V45" s="1059">
        <v>96075879</v>
      </c>
    </row>
    <row r="46" spans="1:22" x14ac:dyDescent="0.2">
      <c r="A46" s="1068" t="s">
        <v>1945</v>
      </c>
      <c r="B46" s="1618">
        <v>64025900</v>
      </c>
      <c r="C46" s="1069">
        <v>132516000</v>
      </c>
      <c r="D46" s="1069">
        <v>288433000</v>
      </c>
      <c r="E46" s="1069">
        <v>35681300</v>
      </c>
      <c r="F46" s="1069">
        <v>82900000</v>
      </c>
      <c r="G46" s="1069">
        <v>53980000</v>
      </c>
      <c r="H46" s="1069">
        <v>499251000</v>
      </c>
      <c r="I46" s="1069">
        <v>8588800</v>
      </c>
      <c r="J46" s="1069">
        <v>100000000</v>
      </c>
      <c r="K46" s="1069">
        <v>11858000</v>
      </c>
      <c r="L46" s="1618">
        <v>10849000</v>
      </c>
      <c r="M46" s="1069">
        <v>940633000</v>
      </c>
      <c r="N46" s="1069">
        <v>17000040</v>
      </c>
      <c r="O46" s="1618">
        <v>351500000</v>
      </c>
      <c r="P46" s="1069">
        <v>105000000</v>
      </c>
      <c r="Q46" s="1070">
        <v>209973300</v>
      </c>
      <c r="R46" s="1069">
        <v>289381900</v>
      </c>
      <c r="S46" s="1069">
        <v>17564000</v>
      </c>
      <c r="T46" s="1070">
        <v>20400000</v>
      </c>
      <c r="U46" s="1069">
        <v>297572000</v>
      </c>
      <c r="V46" s="1070">
        <v>56035000</v>
      </c>
    </row>
    <row r="47" spans="1:22" x14ac:dyDescent="0.2">
      <c r="A47" s="1068" t="s">
        <v>1946</v>
      </c>
      <c r="B47" s="1618">
        <v>27369424</v>
      </c>
      <c r="C47" s="1069">
        <v>0</v>
      </c>
      <c r="D47" s="1069">
        <v>0</v>
      </c>
      <c r="E47" s="1069">
        <v>0</v>
      </c>
      <c r="F47" s="1069">
        <v>0</v>
      </c>
      <c r="G47" s="1069">
        <v>0</v>
      </c>
      <c r="H47" s="1069">
        <v>0</v>
      </c>
      <c r="I47" s="1069">
        <v>0</v>
      </c>
      <c r="J47" s="1069">
        <v>0</v>
      </c>
      <c r="K47" s="1069">
        <v>349357</v>
      </c>
      <c r="L47" s="1618">
        <v>644339</v>
      </c>
      <c r="M47" s="1069">
        <v>0</v>
      </c>
      <c r="N47" s="1069">
        <v>0</v>
      </c>
      <c r="O47" s="1618">
        <v>415400000</v>
      </c>
      <c r="P47" s="1069">
        <v>0</v>
      </c>
      <c r="Q47" s="1070">
        <v>0</v>
      </c>
      <c r="R47" s="1069">
        <v>22948102.09</v>
      </c>
      <c r="S47" s="1069">
        <v>0</v>
      </c>
      <c r="T47" s="1070">
        <v>1200000</v>
      </c>
      <c r="U47" s="1069">
        <v>32664715</v>
      </c>
      <c r="V47" s="1070">
        <v>0</v>
      </c>
    </row>
    <row r="48" spans="1:22" x14ac:dyDescent="0.2">
      <c r="A48" s="1068" t="s">
        <v>1947</v>
      </c>
      <c r="B48" s="1618">
        <v>0</v>
      </c>
      <c r="C48" s="1069">
        <v>12128669</v>
      </c>
      <c r="D48" s="1069">
        <v>0</v>
      </c>
      <c r="E48" s="1069">
        <v>0</v>
      </c>
      <c r="F48" s="1069">
        <v>-1098193</v>
      </c>
      <c r="G48" s="1069">
        <v>0</v>
      </c>
      <c r="H48" s="1069">
        <v>0</v>
      </c>
      <c r="I48" s="1069">
        <v>0</v>
      </c>
      <c r="J48" s="1069">
        <v>0</v>
      </c>
      <c r="K48" s="1069">
        <v>1406246</v>
      </c>
      <c r="L48" s="1618">
        <v>0</v>
      </c>
      <c r="M48" s="1069">
        <v>0</v>
      </c>
      <c r="N48" s="1069">
        <v>0</v>
      </c>
      <c r="O48" s="1618">
        <v>0</v>
      </c>
      <c r="P48" s="1069">
        <v>3328959</v>
      </c>
      <c r="Q48" s="1070">
        <v>0</v>
      </c>
      <c r="R48" s="1069">
        <v>0</v>
      </c>
      <c r="S48" s="1069">
        <v>20742</v>
      </c>
      <c r="T48" s="1070">
        <v>0</v>
      </c>
      <c r="U48" s="1069">
        <v>0</v>
      </c>
      <c r="V48" s="1070">
        <v>0</v>
      </c>
    </row>
    <row r="49" spans="1:23" x14ac:dyDescent="0.2">
      <c r="A49" s="1068" t="s">
        <v>1948</v>
      </c>
      <c r="B49" s="1618">
        <v>0</v>
      </c>
      <c r="C49" s="1069">
        <v>0</v>
      </c>
      <c r="D49" s="1069">
        <v>235052071.5</v>
      </c>
      <c r="E49" s="1069">
        <v>283968</v>
      </c>
      <c r="F49" s="1069">
        <v>0</v>
      </c>
      <c r="G49" s="1069">
        <v>0</v>
      </c>
      <c r="H49" s="1069">
        <v>0</v>
      </c>
      <c r="I49" s="1069">
        <v>0</v>
      </c>
      <c r="J49" s="1069">
        <v>0</v>
      </c>
      <c r="K49" s="1069">
        <v>0</v>
      </c>
      <c r="L49" s="1618">
        <v>0</v>
      </c>
      <c r="M49" s="1069">
        <v>0</v>
      </c>
      <c r="N49" s="1069">
        <v>0</v>
      </c>
      <c r="O49" s="1618">
        <v>0</v>
      </c>
      <c r="P49" s="1069">
        <v>0</v>
      </c>
      <c r="Q49" s="1070">
        <v>6916353</v>
      </c>
      <c r="R49" s="1069">
        <v>25601750.02</v>
      </c>
      <c r="S49" s="1069">
        <v>0</v>
      </c>
      <c r="T49" s="1070">
        <v>0</v>
      </c>
      <c r="U49" s="1069">
        <v>0</v>
      </c>
      <c r="V49" s="1070">
        <v>194182</v>
      </c>
    </row>
    <row r="50" spans="1:23" x14ac:dyDescent="0.2">
      <c r="A50" s="1068" t="s">
        <v>1949</v>
      </c>
      <c r="B50" s="1618">
        <v>1626588</v>
      </c>
      <c r="C50" s="1069">
        <v>13374945</v>
      </c>
      <c r="D50" s="1069">
        <v>45778270.75</v>
      </c>
      <c r="E50" s="1069">
        <v>1839945.11</v>
      </c>
      <c r="F50" s="1069">
        <v>41450000</v>
      </c>
      <c r="G50" s="1069">
        <v>6727153</v>
      </c>
      <c r="H50" s="1069">
        <v>29315758.710000001</v>
      </c>
      <c r="I50" s="1069">
        <v>4577648.59</v>
      </c>
      <c r="J50" s="1069">
        <v>19020550.52</v>
      </c>
      <c r="K50" s="1069">
        <v>831955</v>
      </c>
      <c r="L50" s="1618">
        <v>103439</v>
      </c>
      <c r="M50" s="1069">
        <v>1164622</v>
      </c>
      <c r="N50" s="1069">
        <v>6593773.0099999998</v>
      </c>
      <c r="O50" s="1618">
        <v>0</v>
      </c>
      <c r="P50" s="1069">
        <v>948407</v>
      </c>
      <c r="Q50" s="1070">
        <v>10803190</v>
      </c>
      <c r="R50" s="1069">
        <v>11227205.65</v>
      </c>
      <c r="S50" s="1069">
        <v>1380763</v>
      </c>
      <c r="T50" s="1070">
        <v>1491356.79</v>
      </c>
      <c r="U50" s="1069">
        <v>0</v>
      </c>
      <c r="V50" s="1070">
        <v>1653330</v>
      </c>
    </row>
    <row r="51" spans="1:23" x14ac:dyDescent="0.2">
      <c r="A51" s="1068" t="s">
        <v>1950</v>
      </c>
      <c r="B51" s="1618">
        <v>5742414</v>
      </c>
      <c r="C51" s="1069">
        <v>0</v>
      </c>
      <c r="D51" s="1069">
        <v>64758935.200000003</v>
      </c>
      <c r="E51" s="1069">
        <v>396852.14</v>
      </c>
      <c r="F51" s="1069">
        <v>68954963</v>
      </c>
      <c r="G51" s="1069">
        <v>29248</v>
      </c>
      <c r="H51" s="1069">
        <v>196351594.5</v>
      </c>
      <c r="I51" s="1069">
        <v>259528.16</v>
      </c>
      <c r="J51" s="1069">
        <v>5732959.04</v>
      </c>
      <c r="K51" s="1069">
        <v>79647</v>
      </c>
      <c r="L51" s="1618">
        <v>4730398</v>
      </c>
      <c r="M51" s="1069">
        <v>223380093</v>
      </c>
      <c r="N51" s="1069">
        <v>6801515.7000000002</v>
      </c>
      <c r="O51" s="1618">
        <v>44669982</v>
      </c>
      <c r="P51" s="1069">
        <v>3114570</v>
      </c>
      <c r="Q51" s="1070">
        <v>7538524</v>
      </c>
      <c r="R51" s="1069">
        <v>71.040000000000006</v>
      </c>
      <c r="S51" s="1069">
        <v>12077475</v>
      </c>
      <c r="T51" s="1070">
        <v>8539552.6899999995</v>
      </c>
      <c r="U51" s="1069">
        <v>6442877.2999999998</v>
      </c>
      <c r="V51" s="1070">
        <v>13194888</v>
      </c>
    </row>
    <row r="52" spans="1:23" x14ac:dyDescent="0.2">
      <c r="A52" s="1068" t="s">
        <v>1951</v>
      </c>
      <c r="B52" s="1618">
        <v>11105</v>
      </c>
      <c r="C52" s="1069">
        <v>1283087</v>
      </c>
      <c r="D52" s="1069">
        <v>5746393.2000000002</v>
      </c>
      <c r="E52" s="1069">
        <v>7477.16</v>
      </c>
      <c r="F52" s="1069">
        <v>9324666</v>
      </c>
      <c r="G52" s="1069">
        <v>0</v>
      </c>
      <c r="H52" s="1069">
        <v>10882854.4</v>
      </c>
      <c r="I52" s="1069">
        <v>3839000.35</v>
      </c>
      <c r="J52" s="1069">
        <v>1282205.52</v>
      </c>
      <c r="K52" s="1069">
        <v>0</v>
      </c>
      <c r="L52" s="1618">
        <v>0</v>
      </c>
      <c r="M52" s="1069">
        <v>0</v>
      </c>
      <c r="N52" s="1069">
        <v>1233229.72</v>
      </c>
      <c r="O52" s="1618">
        <v>0</v>
      </c>
      <c r="P52" s="1069">
        <v>3306546</v>
      </c>
      <c r="Q52" s="1070">
        <v>1237543</v>
      </c>
      <c r="R52" s="1069">
        <v>2685332.06</v>
      </c>
      <c r="S52" s="1069">
        <v>483412</v>
      </c>
      <c r="T52" s="1070">
        <v>717485.49</v>
      </c>
      <c r="U52" s="1069">
        <v>3198280</v>
      </c>
      <c r="V52" s="1070">
        <v>75554</v>
      </c>
    </row>
    <row r="53" spans="1:23" x14ac:dyDescent="0.2">
      <c r="A53" s="1068" t="s">
        <v>1952</v>
      </c>
      <c r="B53" s="1618">
        <v>0</v>
      </c>
      <c r="C53" s="1069">
        <v>3698396</v>
      </c>
      <c r="D53" s="1069">
        <v>298122292.92000002</v>
      </c>
      <c r="E53" s="1069">
        <v>14864281.060000001</v>
      </c>
      <c r="F53" s="1069">
        <v>555093533</v>
      </c>
      <c r="G53" s="1069">
        <v>2313586</v>
      </c>
      <c r="H53" s="1069">
        <v>17357.8</v>
      </c>
      <c r="I53" s="1069">
        <v>-2813902.36</v>
      </c>
      <c r="J53" s="1069">
        <v>51590943.259999998</v>
      </c>
      <c r="K53" s="1069">
        <v>7895269</v>
      </c>
      <c r="L53" s="1618">
        <v>-1066695.46</v>
      </c>
      <c r="M53" s="1069">
        <v>-178127864</v>
      </c>
      <c r="N53" s="1069">
        <v>7644741.4100000001</v>
      </c>
      <c r="O53" s="1618">
        <v>-587201918</v>
      </c>
      <c r="P53" s="1069">
        <v>-6726620</v>
      </c>
      <c r="Q53" s="1070">
        <v>-25730900</v>
      </c>
      <c r="R53" s="1069">
        <v>16913232.539999999</v>
      </c>
      <c r="S53" s="1069">
        <v>-16609472</v>
      </c>
      <c r="T53" s="1070">
        <v>9669810.5600000005</v>
      </c>
      <c r="U53" s="1069">
        <v>-33395708.48</v>
      </c>
      <c r="V53" s="1070">
        <v>16622131</v>
      </c>
    </row>
    <row r="54" spans="1:23" ht="13.5" thickBot="1" x14ac:dyDescent="0.25">
      <c r="A54" s="1068" t="s">
        <v>1953</v>
      </c>
      <c r="B54" s="1618">
        <v>13660071</v>
      </c>
      <c r="C54" s="1069">
        <v>21061119</v>
      </c>
      <c r="D54" s="1069">
        <v>7708399.5800000001</v>
      </c>
      <c r="E54" s="1069">
        <v>632846.78</v>
      </c>
      <c r="F54" s="1069">
        <v>131019986</v>
      </c>
      <c r="G54" s="1069">
        <v>710383</v>
      </c>
      <c r="H54" s="1069">
        <v>81160229.799999997</v>
      </c>
      <c r="I54" s="1069">
        <v>-75104.22</v>
      </c>
      <c r="J54" s="1069">
        <v>24380174</v>
      </c>
      <c r="K54" s="1069">
        <v>3890321</v>
      </c>
      <c r="L54" s="1618">
        <v>-399242.53</v>
      </c>
      <c r="M54" s="1069">
        <v>-2619131</v>
      </c>
      <c r="N54" s="1069">
        <v>286957.27</v>
      </c>
      <c r="O54" s="1618">
        <v>8243589</v>
      </c>
      <c r="P54" s="1069">
        <v>12096759</v>
      </c>
      <c r="Q54" s="1070">
        <v>-30355174</v>
      </c>
      <c r="R54" s="1069">
        <v>7802525.0899999999</v>
      </c>
      <c r="S54" s="1069">
        <v>6159904</v>
      </c>
      <c r="T54" s="1070">
        <v>4506324.9800000004</v>
      </c>
      <c r="U54" s="1069">
        <v>-89114935.730000004</v>
      </c>
      <c r="V54" s="1070">
        <v>8300794</v>
      </c>
    </row>
    <row r="55" spans="1:23" ht="13.5" thickBot="1" x14ac:dyDescent="0.25">
      <c r="A55" s="1074" t="s">
        <v>716</v>
      </c>
      <c r="B55" s="1071">
        <v>139256323</v>
      </c>
      <c r="C55" s="1061">
        <v>526190563</v>
      </c>
      <c r="D55" s="1061">
        <v>2594048287.4900002</v>
      </c>
      <c r="E55" s="1061">
        <v>212702883.94999999</v>
      </c>
      <c r="F55" s="1061">
        <v>1623515869</v>
      </c>
      <c r="G55" s="1061">
        <v>260262950</v>
      </c>
      <c r="H55" s="1061">
        <v>2200906716.21</v>
      </c>
      <c r="I55" s="1061">
        <v>20412471.210000001</v>
      </c>
      <c r="J55" s="1061">
        <v>958779211.53000009</v>
      </c>
      <c r="K55" s="1061">
        <v>69860200</v>
      </c>
      <c r="L55" s="1071">
        <v>28528065.369999997</v>
      </c>
      <c r="M55" s="1061">
        <v>1578446367</v>
      </c>
      <c r="N55" s="1061">
        <v>49225973.799999997</v>
      </c>
      <c r="O55" s="1619">
        <v>1021035698</v>
      </c>
      <c r="P55" s="1058">
        <v>322851271</v>
      </c>
      <c r="Q55" s="1059">
        <v>321083553</v>
      </c>
      <c r="R55" s="1058">
        <v>565853439.67999995</v>
      </c>
      <c r="S55" s="1058">
        <v>73102217</v>
      </c>
      <c r="T55" s="1059">
        <v>59169913.529999986</v>
      </c>
      <c r="U55" s="1058">
        <v>670777885.74000001</v>
      </c>
      <c r="V55" s="1059">
        <v>242067502</v>
      </c>
    </row>
    <row r="56" spans="1:23" x14ac:dyDescent="0.2">
      <c r="A56" s="1075" t="s">
        <v>1954</v>
      </c>
      <c r="B56" s="1076">
        <v>0</v>
      </c>
      <c r="C56" s="1077">
        <v>0</v>
      </c>
      <c r="D56" s="1077">
        <v>0</v>
      </c>
      <c r="E56" s="1077"/>
      <c r="F56" s="1077">
        <v>0</v>
      </c>
      <c r="G56" s="1077">
        <v>0</v>
      </c>
      <c r="H56" s="1077">
        <v>0</v>
      </c>
      <c r="I56" s="1077">
        <v>0</v>
      </c>
      <c r="J56" s="1077">
        <v>0</v>
      </c>
      <c r="K56" s="1077">
        <v>0</v>
      </c>
      <c r="L56" s="1076">
        <v>0</v>
      </c>
      <c r="M56" s="1077">
        <v>0</v>
      </c>
      <c r="N56" s="1077">
        <v>0</v>
      </c>
      <c r="O56" s="1618">
        <v>0</v>
      </c>
      <c r="P56" s="1069">
        <v>0</v>
      </c>
      <c r="Q56" s="1070">
        <v>0</v>
      </c>
      <c r="R56" s="1077">
        <v>0</v>
      </c>
      <c r="S56" s="1077">
        <v>0</v>
      </c>
      <c r="T56" s="1078">
        <v>0</v>
      </c>
      <c r="U56" s="1077">
        <v>0</v>
      </c>
      <c r="V56" s="1078">
        <v>0</v>
      </c>
    </row>
    <row r="57" spans="1:23" ht="13.5" thickBot="1" x14ac:dyDescent="0.25">
      <c r="A57" s="1079" t="s">
        <v>717</v>
      </c>
      <c r="B57" s="1080">
        <v>0</v>
      </c>
      <c r="C57" s="1081">
        <v>0</v>
      </c>
      <c r="D57" s="1081">
        <v>0</v>
      </c>
      <c r="E57" s="1081"/>
      <c r="F57" s="1081">
        <v>0</v>
      </c>
      <c r="G57" s="1081">
        <v>0</v>
      </c>
      <c r="H57" s="1081">
        <v>0</v>
      </c>
      <c r="I57" s="1081">
        <v>10013627.619999999</v>
      </c>
      <c r="J57" s="1081">
        <v>0</v>
      </c>
      <c r="K57" s="1081"/>
      <c r="L57" s="1080"/>
      <c r="M57" s="1081">
        <v>612500396</v>
      </c>
      <c r="N57" s="1081"/>
      <c r="O57" s="1080">
        <v>0</v>
      </c>
      <c r="P57" s="1081"/>
      <c r="Q57" s="1082"/>
      <c r="R57" s="1081">
        <v>0</v>
      </c>
      <c r="S57" s="1081">
        <v>615840</v>
      </c>
      <c r="T57" s="1082">
        <v>17637394.57</v>
      </c>
      <c r="U57" s="1081"/>
      <c r="V57" s="1082"/>
    </row>
    <row r="58" spans="1:23" ht="6" customHeight="1" x14ac:dyDescent="0.2">
      <c r="A58" s="1043"/>
      <c r="B58" s="1044"/>
      <c r="C58" s="1044"/>
      <c r="D58" s="1044"/>
      <c r="E58" s="1044"/>
      <c r="F58" s="1044"/>
      <c r="G58" s="1044"/>
      <c r="H58" s="1044"/>
      <c r="I58" s="1044"/>
      <c r="J58" s="1044"/>
      <c r="K58" s="1044"/>
      <c r="L58" s="1044"/>
      <c r="M58" s="1044"/>
      <c r="N58" s="1044"/>
      <c r="O58" s="1044"/>
      <c r="P58" s="1044"/>
      <c r="Q58" s="1044"/>
      <c r="R58" s="1044"/>
      <c r="S58" s="1044"/>
      <c r="T58" s="1044"/>
      <c r="U58" s="1044"/>
      <c r="V58" s="1044"/>
    </row>
    <row r="59" spans="1:23" x14ac:dyDescent="0.2">
      <c r="A59" s="1045" t="s">
        <v>1961</v>
      </c>
      <c r="B59" s="1046"/>
      <c r="C59" s="1046"/>
      <c r="D59" s="1046"/>
      <c r="E59" s="1046"/>
      <c r="F59" s="1046"/>
      <c r="G59" s="1046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6"/>
      <c r="U59" s="1046"/>
    </row>
    <row r="60" spans="1:23" x14ac:dyDescent="0.2">
      <c r="A60" s="1083"/>
      <c r="B60" s="1083"/>
      <c r="C60" s="1083"/>
      <c r="D60" s="1083"/>
      <c r="E60" s="1083"/>
      <c r="F60" s="1083"/>
      <c r="G60" s="1083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6"/>
      <c r="S60" s="1046"/>
      <c r="T60" s="1046"/>
      <c r="U60" s="1046"/>
    </row>
    <row r="61" spans="1:23" x14ac:dyDescent="0.2">
      <c r="A61" s="1880" t="s">
        <v>2396</v>
      </c>
      <c r="B61" s="1880"/>
      <c r="C61" s="1880"/>
      <c r="D61" s="1084"/>
      <c r="E61" s="1084"/>
      <c r="F61" s="1084"/>
      <c r="G61" s="1084"/>
      <c r="H61" s="1084"/>
      <c r="I61" s="1084"/>
      <c r="J61" s="1084"/>
      <c r="K61" s="1084"/>
      <c r="L61" s="1084"/>
      <c r="M61" s="1084"/>
      <c r="N61" s="1084"/>
      <c r="O61" s="1084"/>
      <c r="P61" s="1084"/>
      <c r="Q61" s="1084"/>
      <c r="R61" s="1084"/>
      <c r="S61" s="1084"/>
      <c r="T61" s="1084"/>
      <c r="U61" s="1084"/>
      <c r="V61" s="1084"/>
      <c r="W61" s="1084"/>
    </row>
    <row r="62" spans="1:23" x14ac:dyDescent="0.2">
      <c r="D62" s="1084"/>
      <c r="E62" s="1084"/>
      <c r="F62" s="1084"/>
      <c r="G62" s="1084"/>
      <c r="H62" s="1084"/>
      <c r="I62" s="1084"/>
      <c r="J62" s="1084"/>
      <c r="K62" s="1084"/>
      <c r="L62" s="1084"/>
      <c r="M62" s="1084"/>
      <c r="N62" s="1084"/>
      <c r="O62" s="1084"/>
      <c r="P62" s="1084"/>
      <c r="Q62" s="1084"/>
      <c r="R62" s="1084"/>
      <c r="S62" s="1084"/>
      <c r="T62" s="1084"/>
      <c r="U62" s="1084"/>
    </row>
  </sheetData>
  <mergeCells count="9">
    <mergeCell ref="A61:C61"/>
    <mergeCell ref="A1:V1"/>
    <mergeCell ref="A2:V2"/>
    <mergeCell ref="A3:V3"/>
    <mergeCell ref="B5:K5"/>
    <mergeCell ref="L5:N5"/>
    <mergeCell ref="O5:Q5"/>
    <mergeCell ref="R5:T5"/>
    <mergeCell ref="U5:V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showGridLines="0" zoomScaleNormal="100" workbookViewId="0">
      <selection activeCell="B7" sqref="B7:K7"/>
    </sheetView>
  </sheetViews>
  <sheetFormatPr baseColWidth="10" defaultColWidth="9.140625" defaultRowHeight="12.75" x14ac:dyDescent="0.2"/>
  <cols>
    <col min="1" max="1" width="52.140625" style="1011" customWidth="1"/>
    <col min="2" max="4" width="17" style="1011" customWidth="1"/>
    <col min="5" max="5" width="21" style="1011" customWidth="1"/>
    <col min="6" max="6" width="13.140625" style="1011" bestFit="1" customWidth="1"/>
    <col min="7" max="7" width="15.5703125" style="1011" bestFit="1" customWidth="1"/>
    <col min="8" max="10" width="16.5703125" style="1011" customWidth="1"/>
    <col min="11" max="11" width="14.140625" style="1011" bestFit="1" customWidth="1"/>
    <col min="12" max="16384" width="9.140625" style="1011"/>
  </cols>
  <sheetData>
    <row r="1" spans="1:11" ht="15.75" x14ac:dyDescent="0.25">
      <c r="A1" s="1874" t="s">
        <v>951</v>
      </c>
      <c r="B1" s="1874"/>
      <c r="C1" s="1874"/>
      <c r="D1" s="1874"/>
      <c r="E1" s="1874"/>
      <c r="F1" s="1874"/>
      <c r="G1" s="1874"/>
      <c r="H1" s="1874"/>
      <c r="I1" s="1874"/>
      <c r="J1" s="1874"/>
      <c r="K1" s="1874"/>
    </row>
    <row r="2" spans="1:11" ht="15.75" x14ac:dyDescent="0.25">
      <c r="A2" s="1874" t="s">
        <v>1969</v>
      </c>
      <c r="B2" s="1874"/>
      <c r="C2" s="1874"/>
      <c r="D2" s="1874"/>
      <c r="E2" s="1874"/>
      <c r="F2" s="1874"/>
      <c r="G2" s="1874"/>
      <c r="H2" s="1874"/>
      <c r="I2" s="1874"/>
      <c r="J2" s="1874"/>
      <c r="K2" s="1874"/>
    </row>
    <row r="3" spans="1:11" ht="15.75" x14ac:dyDescent="0.25">
      <c r="A3" s="1874" t="s">
        <v>2312</v>
      </c>
      <c r="B3" s="1874"/>
      <c r="C3" s="1874"/>
      <c r="D3" s="1874"/>
      <c r="E3" s="1874"/>
      <c r="F3" s="1874"/>
      <c r="G3" s="1874"/>
      <c r="H3" s="1874"/>
      <c r="I3" s="1874"/>
      <c r="J3" s="1874"/>
      <c r="K3" s="1874"/>
    </row>
    <row r="4" spans="1:11" ht="15.75" x14ac:dyDescent="0.25">
      <c r="A4" s="1876" t="s">
        <v>1000</v>
      </c>
      <c r="B4" s="1876"/>
      <c r="C4" s="1876"/>
      <c r="D4" s="1876"/>
      <c r="E4" s="1876"/>
      <c r="F4" s="1876"/>
      <c r="G4" s="1876"/>
      <c r="H4" s="1876"/>
      <c r="I4" s="1876"/>
      <c r="J4" s="1876"/>
      <c r="K4" s="1876"/>
    </row>
    <row r="5" spans="1:11" s="1013" customFormat="1" ht="4.5" customHeight="1" thickBot="1" x14ac:dyDescent="0.25">
      <c r="A5" s="1559"/>
      <c r="B5" s="1559"/>
      <c r="C5" s="1559"/>
      <c r="D5" s="1559"/>
      <c r="E5" s="1559"/>
      <c r="F5" s="1559"/>
      <c r="G5" s="1559"/>
      <c r="H5" s="1559"/>
      <c r="I5" s="1667"/>
      <c r="J5" s="1559"/>
      <c r="K5" s="1559"/>
    </row>
    <row r="6" spans="1:11" ht="27.75" customHeight="1" thickBot="1" x14ac:dyDescent="0.25">
      <c r="A6" s="1893"/>
      <c r="B6" s="1894" t="s">
        <v>1970</v>
      </c>
      <c r="C6" s="1895"/>
      <c r="D6" s="1896"/>
      <c r="E6" s="1085" t="s">
        <v>1971</v>
      </c>
      <c r="F6" s="1894" t="s">
        <v>1972</v>
      </c>
      <c r="G6" s="1895"/>
      <c r="H6" s="1895"/>
      <c r="I6" s="1895"/>
      <c r="J6" s="1895"/>
      <c r="K6" s="1895"/>
    </row>
    <row r="7" spans="1:11" ht="12.75" customHeight="1" thickBot="1" x14ac:dyDescent="0.25">
      <c r="A7" s="1893"/>
      <c r="B7" s="1086" t="s">
        <v>688</v>
      </c>
      <c r="C7" s="1086" t="s">
        <v>689</v>
      </c>
      <c r="D7" s="1086" t="s">
        <v>690</v>
      </c>
      <c r="E7" s="1086" t="s">
        <v>687</v>
      </c>
      <c r="F7" s="1086" t="s">
        <v>691</v>
      </c>
      <c r="G7" s="1086" t="s">
        <v>692</v>
      </c>
      <c r="H7" s="1087" t="s">
        <v>693</v>
      </c>
      <c r="I7" s="1207" t="s">
        <v>694</v>
      </c>
      <c r="J7" s="1086" t="s">
        <v>695</v>
      </c>
      <c r="K7" s="1086" t="s">
        <v>696</v>
      </c>
    </row>
    <row r="8" spans="1:11" ht="13.5" customHeight="1" thickBot="1" x14ac:dyDescent="0.25">
      <c r="A8" s="1088" t="s">
        <v>714</v>
      </c>
      <c r="B8" s="1055">
        <v>8176258304</v>
      </c>
      <c r="C8" s="1055">
        <v>259183653.12</v>
      </c>
      <c r="D8" s="1089">
        <v>9007294618</v>
      </c>
      <c r="E8" s="1089">
        <v>396261510.32999992</v>
      </c>
      <c r="F8" s="1055">
        <v>2017692770.46</v>
      </c>
      <c r="G8" s="1055">
        <v>16034318153</v>
      </c>
      <c r="H8" s="1055">
        <v>628114815.33000004</v>
      </c>
      <c r="I8" s="1055"/>
      <c r="J8" s="1055">
        <v>3515350821</v>
      </c>
      <c r="K8" s="1089">
        <v>14323423589</v>
      </c>
    </row>
    <row r="9" spans="1:11" x14ac:dyDescent="0.2">
      <c r="A9" s="1090" t="s">
        <v>1908</v>
      </c>
      <c r="B9" s="1091">
        <v>2427201799</v>
      </c>
      <c r="C9" s="1092">
        <v>100348598.13999999</v>
      </c>
      <c r="D9" s="1093">
        <v>2439573145</v>
      </c>
      <c r="E9" s="1094">
        <v>22966037.140000001</v>
      </c>
      <c r="F9" s="1091">
        <v>168869781.63000003</v>
      </c>
      <c r="G9" s="1092">
        <v>4037037336</v>
      </c>
      <c r="H9" s="1092">
        <v>49251410.510000005</v>
      </c>
      <c r="I9" s="1092"/>
      <c r="J9" s="1092">
        <v>585655470</v>
      </c>
      <c r="K9" s="1093">
        <v>2500748782</v>
      </c>
    </row>
    <row r="10" spans="1:11" x14ac:dyDescent="0.2">
      <c r="A10" s="1620" t="s">
        <v>1909</v>
      </c>
      <c r="B10" s="1608">
        <v>852274605</v>
      </c>
      <c r="C10" s="1026">
        <v>22795722.52</v>
      </c>
      <c r="D10" s="1028">
        <v>576762362</v>
      </c>
      <c r="E10" s="1621">
        <v>1234109.05</v>
      </c>
      <c r="F10" s="1608">
        <v>8636842.3800000008</v>
      </c>
      <c r="G10" s="1026">
        <v>2960271836</v>
      </c>
      <c r="H10" s="1026">
        <v>774456.31</v>
      </c>
      <c r="I10" s="1026"/>
      <c r="J10" s="1026">
        <v>165348983</v>
      </c>
      <c r="K10" s="1028">
        <v>1130973174</v>
      </c>
    </row>
    <row r="11" spans="1:11" x14ac:dyDescent="0.2">
      <c r="A11" s="1620" t="s">
        <v>1910</v>
      </c>
      <c r="B11" s="1608">
        <v>503614651</v>
      </c>
      <c r="C11" s="1026">
        <v>5562669.4100000001</v>
      </c>
      <c r="D11" s="1028">
        <v>1055408557</v>
      </c>
      <c r="E11" s="1621">
        <v>0</v>
      </c>
      <c r="F11" s="1608">
        <v>30726158.02</v>
      </c>
      <c r="G11" s="1026">
        <v>196569758</v>
      </c>
      <c r="H11" s="1026">
        <v>39001.82</v>
      </c>
      <c r="I11" s="1026"/>
      <c r="J11" s="1026">
        <v>368250655</v>
      </c>
      <c r="K11" s="1028">
        <v>1156228677</v>
      </c>
    </row>
    <row r="12" spans="1:11" x14ac:dyDescent="0.2">
      <c r="A12" s="1620" t="s">
        <v>1911</v>
      </c>
      <c r="B12" s="1608">
        <v>791981784</v>
      </c>
      <c r="C12" s="1026">
        <v>24744393.829999998</v>
      </c>
      <c r="D12" s="1028">
        <v>782719001</v>
      </c>
      <c r="E12" s="1621">
        <v>12399546.609999999</v>
      </c>
      <c r="F12" s="1608">
        <v>39372119.810000002</v>
      </c>
      <c r="G12" s="1026">
        <v>533639311</v>
      </c>
      <c r="H12" s="1026">
        <v>43367244.57</v>
      </c>
      <c r="I12" s="1026"/>
      <c r="J12" s="1026">
        <v>52055832</v>
      </c>
      <c r="K12" s="1028">
        <v>207511372</v>
      </c>
    </row>
    <row r="13" spans="1:11" x14ac:dyDescent="0.2">
      <c r="A13" s="1620" t="s">
        <v>1912</v>
      </c>
      <c r="B13" s="1608">
        <v>1251712</v>
      </c>
      <c r="C13" s="1026">
        <v>0</v>
      </c>
      <c r="D13" s="1028">
        <v>11016601</v>
      </c>
      <c r="E13" s="1621">
        <v>0</v>
      </c>
      <c r="F13" s="1608">
        <v>10742496.99</v>
      </c>
      <c r="G13" s="1026">
        <v>0</v>
      </c>
      <c r="H13" s="1026">
        <v>0</v>
      </c>
      <c r="I13" s="1026"/>
      <c r="J13" s="1026">
        <v>0</v>
      </c>
      <c r="K13" s="1028">
        <v>6035559</v>
      </c>
    </row>
    <row r="14" spans="1:11" x14ac:dyDescent="0.2">
      <c r="A14" s="1620" t="s">
        <v>1913</v>
      </c>
      <c r="B14" s="1608">
        <v>248565190</v>
      </c>
      <c r="C14" s="1026">
        <v>45985706.310000002</v>
      </c>
      <c r="D14" s="1028">
        <v>6347368</v>
      </c>
      <c r="E14" s="1621">
        <v>8102887.7699999996</v>
      </c>
      <c r="F14" s="1608">
        <v>45169016.219999999</v>
      </c>
      <c r="G14" s="1026">
        <v>26383775</v>
      </c>
      <c r="H14" s="1026">
        <v>3427467.47</v>
      </c>
      <c r="I14" s="1026"/>
      <c r="J14" s="1026">
        <v>0</v>
      </c>
      <c r="K14" s="1028">
        <v>0</v>
      </c>
    </row>
    <row r="15" spans="1:11" x14ac:dyDescent="0.2">
      <c r="A15" s="1620" t="s">
        <v>1914</v>
      </c>
      <c r="B15" s="1608">
        <v>29513857</v>
      </c>
      <c r="C15" s="1026">
        <v>1260106.07</v>
      </c>
      <c r="D15" s="1028">
        <v>7319256</v>
      </c>
      <c r="E15" s="1621">
        <v>1229493.71</v>
      </c>
      <c r="F15" s="1608">
        <v>3814651.46</v>
      </c>
      <c r="G15" s="1026">
        <v>320172656</v>
      </c>
      <c r="H15" s="1026">
        <v>1643240.34</v>
      </c>
      <c r="I15" s="1026"/>
      <c r="J15" s="1026">
        <v>0</v>
      </c>
      <c r="K15" s="1028">
        <v>0</v>
      </c>
    </row>
    <row r="16" spans="1:11" x14ac:dyDescent="0.2">
      <c r="A16" s="1620" t="s">
        <v>1915</v>
      </c>
      <c r="B16" s="1608">
        <v>0</v>
      </c>
      <c r="C16" s="1026">
        <v>0</v>
      </c>
      <c r="D16" s="1028">
        <v>0</v>
      </c>
      <c r="E16" s="1621">
        <v>0</v>
      </c>
      <c r="F16" s="1608">
        <v>30408496.75</v>
      </c>
      <c r="G16" s="1026">
        <v>0</v>
      </c>
      <c r="H16" s="1026">
        <v>0</v>
      </c>
      <c r="I16" s="1026"/>
      <c r="J16" s="1026">
        <v>0</v>
      </c>
      <c r="K16" s="1028">
        <v>0</v>
      </c>
    </row>
    <row r="17" spans="1:11" x14ac:dyDescent="0.2">
      <c r="A17" s="1622" t="s">
        <v>1916</v>
      </c>
      <c r="B17" s="1623">
        <v>5749056505</v>
      </c>
      <c r="C17" s="1095">
        <v>158835054.98000002</v>
      </c>
      <c r="D17" s="1096">
        <v>6567721473</v>
      </c>
      <c r="E17" s="1624">
        <v>373295473.18999994</v>
      </c>
      <c r="F17" s="1623">
        <v>1848822988.8299999</v>
      </c>
      <c r="G17" s="1095">
        <v>11997280817</v>
      </c>
      <c r="H17" s="1095">
        <v>578863404.82000005</v>
      </c>
      <c r="I17" s="1095"/>
      <c r="J17" s="1095">
        <v>2929695351</v>
      </c>
      <c r="K17" s="1096">
        <v>11822674807</v>
      </c>
    </row>
    <row r="18" spans="1:11" x14ac:dyDescent="0.2">
      <c r="A18" s="1620" t="s">
        <v>1917</v>
      </c>
      <c r="B18" s="1608">
        <v>580348569</v>
      </c>
      <c r="C18" s="1026">
        <v>725170.28</v>
      </c>
      <c r="D18" s="1028">
        <v>379876422</v>
      </c>
      <c r="E18" s="1621">
        <v>510035.46</v>
      </c>
      <c r="F18" s="1608">
        <v>141395297.38</v>
      </c>
      <c r="G18" s="1026">
        <v>7764884</v>
      </c>
      <c r="H18" s="1026">
        <v>161889.12</v>
      </c>
      <c r="I18" s="1026"/>
      <c r="J18" s="1026">
        <v>8700</v>
      </c>
      <c r="K18" s="1028">
        <v>1932462</v>
      </c>
    </row>
    <row r="19" spans="1:11" x14ac:dyDescent="0.2">
      <c r="A19" s="1620" t="s">
        <v>1918</v>
      </c>
      <c r="B19" s="1608">
        <v>1230577732</v>
      </c>
      <c r="C19" s="1026">
        <v>96294311.700000003</v>
      </c>
      <c r="D19" s="1028">
        <v>0</v>
      </c>
      <c r="E19" s="1621">
        <v>0</v>
      </c>
      <c r="F19" s="1608">
        <v>0</v>
      </c>
      <c r="G19" s="1026">
        <v>524919314</v>
      </c>
      <c r="H19" s="1026">
        <v>0</v>
      </c>
      <c r="I19" s="1026"/>
      <c r="J19" s="1026">
        <v>0</v>
      </c>
      <c r="K19" s="1028">
        <v>2158051542</v>
      </c>
    </row>
    <row r="20" spans="1:11" x14ac:dyDescent="0.2">
      <c r="A20" s="1620" t="s">
        <v>1919</v>
      </c>
      <c r="B20" s="1608">
        <v>13351623</v>
      </c>
      <c r="C20" s="1026">
        <v>0</v>
      </c>
      <c r="D20" s="1028">
        <v>1487901787</v>
      </c>
      <c r="E20" s="1621">
        <v>0</v>
      </c>
      <c r="F20" s="1608">
        <v>190764641.53</v>
      </c>
      <c r="G20" s="1026">
        <v>753772921</v>
      </c>
      <c r="H20" s="1026">
        <v>11371070.359999999</v>
      </c>
      <c r="I20" s="1026"/>
      <c r="J20" s="1026">
        <v>3765377</v>
      </c>
      <c r="K20" s="1028">
        <v>171403937</v>
      </c>
    </row>
    <row r="21" spans="1:11" x14ac:dyDescent="0.2">
      <c r="A21" s="1620" t="s">
        <v>1920</v>
      </c>
      <c r="B21" s="1608">
        <v>3424643452</v>
      </c>
      <c r="C21" s="1026">
        <v>61815573</v>
      </c>
      <c r="D21" s="1028">
        <v>4699943264</v>
      </c>
      <c r="E21" s="1621">
        <v>369497187.63999999</v>
      </c>
      <c r="F21" s="1608">
        <v>906634000.17999995</v>
      </c>
      <c r="G21" s="1026">
        <v>9929551854</v>
      </c>
      <c r="H21" s="1026">
        <v>332878619.25</v>
      </c>
      <c r="I21" s="1026"/>
      <c r="J21" s="1026">
        <v>2925921274</v>
      </c>
      <c r="K21" s="1028">
        <v>9406632681</v>
      </c>
    </row>
    <row r="22" spans="1:11" x14ac:dyDescent="0.2">
      <c r="A22" s="1620" t="s">
        <v>1921</v>
      </c>
      <c r="B22" s="1608">
        <v>0</v>
      </c>
      <c r="C22" s="1026">
        <v>0</v>
      </c>
      <c r="D22" s="1028">
        <v>0</v>
      </c>
      <c r="E22" s="1621">
        <v>0</v>
      </c>
      <c r="F22" s="1608">
        <v>591643704.97000003</v>
      </c>
      <c r="G22" s="1026">
        <v>0</v>
      </c>
      <c r="H22" s="1026">
        <v>0</v>
      </c>
      <c r="I22" s="1026"/>
      <c r="J22" s="1026">
        <v>0</v>
      </c>
      <c r="K22" s="1028">
        <v>0</v>
      </c>
    </row>
    <row r="23" spans="1:11" x14ac:dyDescent="0.2">
      <c r="A23" s="1620" t="s">
        <v>1922</v>
      </c>
      <c r="B23" s="1608">
        <v>0</v>
      </c>
      <c r="C23" s="1026">
        <v>0</v>
      </c>
      <c r="D23" s="1028">
        <v>0</v>
      </c>
      <c r="E23" s="1621">
        <v>0</v>
      </c>
      <c r="F23" s="1608">
        <v>734475.23</v>
      </c>
      <c r="G23" s="1026">
        <v>781271844</v>
      </c>
      <c r="H23" s="1026">
        <v>299384.42</v>
      </c>
      <c r="I23" s="1026"/>
      <c r="J23" s="1026">
        <v>0</v>
      </c>
      <c r="K23" s="1028">
        <v>84654185</v>
      </c>
    </row>
    <row r="24" spans="1:11" x14ac:dyDescent="0.2">
      <c r="A24" s="1620" t="s">
        <v>1923</v>
      </c>
      <c r="B24" s="1608">
        <v>0</v>
      </c>
      <c r="C24" s="1026">
        <v>0</v>
      </c>
      <c r="D24" s="1028">
        <v>0</v>
      </c>
      <c r="E24" s="1621">
        <v>3288250.09</v>
      </c>
      <c r="F24" s="1608">
        <v>16998578.539999999</v>
      </c>
      <c r="G24" s="1026">
        <v>0</v>
      </c>
      <c r="H24" s="1026">
        <v>172654438.94999999</v>
      </c>
      <c r="I24" s="1026"/>
      <c r="J24" s="1026">
        <v>0</v>
      </c>
      <c r="K24" s="1028">
        <v>0</v>
      </c>
    </row>
    <row r="25" spans="1:11" x14ac:dyDescent="0.2">
      <c r="A25" s="1620" t="s">
        <v>1924</v>
      </c>
      <c r="B25" s="1608">
        <v>500135129</v>
      </c>
      <c r="C25" s="1026">
        <v>0</v>
      </c>
      <c r="D25" s="1028">
        <v>0</v>
      </c>
      <c r="E25" s="1621">
        <v>0</v>
      </c>
      <c r="F25" s="1608">
        <v>652291</v>
      </c>
      <c r="G25" s="1026">
        <v>0</v>
      </c>
      <c r="H25" s="1026">
        <v>61498002.719999999</v>
      </c>
      <c r="I25" s="1026"/>
      <c r="J25" s="1026">
        <v>0</v>
      </c>
      <c r="K25" s="1028">
        <v>0</v>
      </c>
    </row>
    <row r="26" spans="1:11" ht="13.5" thickBot="1" x14ac:dyDescent="0.25">
      <c r="A26" s="1097" t="s">
        <v>1925</v>
      </c>
      <c r="B26" s="1038">
        <v>0</v>
      </c>
      <c r="C26" s="1036">
        <v>0</v>
      </c>
      <c r="D26" s="1039">
        <v>0</v>
      </c>
      <c r="E26" s="1098">
        <v>0</v>
      </c>
      <c r="F26" s="1038">
        <v>0</v>
      </c>
      <c r="G26" s="1036">
        <v>0</v>
      </c>
      <c r="H26" s="1036">
        <v>0</v>
      </c>
      <c r="I26" s="1036"/>
      <c r="J26" s="1036">
        <v>0</v>
      </c>
      <c r="K26" s="1039">
        <v>0</v>
      </c>
    </row>
    <row r="27" spans="1:11" ht="13.5" thickBot="1" x14ac:dyDescent="0.25">
      <c r="A27" s="1055" t="s">
        <v>715</v>
      </c>
      <c r="B27" s="1055">
        <v>1256544167</v>
      </c>
      <c r="C27" s="1099">
        <v>72378895.799999997</v>
      </c>
      <c r="D27" s="1100">
        <v>1079734644</v>
      </c>
      <c r="E27" s="1089">
        <v>266199054.11000001</v>
      </c>
      <c r="F27" s="1055">
        <v>688561533.18999994</v>
      </c>
      <c r="G27" s="1099">
        <v>4363269587</v>
      </c>
      <c r="H27" s="1099">
        <v>203692045.32999998</v>
      </c>
      <c r="I27" s="1099"/>
      <c r="J27" s="1099">
        <v>750006360</v>
      </c>
      <c r="K27" s="1100">
        <v>3151220745</v>
      </c>
    </row>
    <row r="28" spans="1:11" x14ac:dyDescent="0.2">
      <c r="A28" s="1101" t="s">
        <v>1926</v>
      </c>
      <c r="B28" s="1091">
        <v>360039739</v>
      </c>
      <c r="C28" s="1092">
        <v>62839068.299999997</v>
      </c>
      <c r="D28" s="1093">
        <v>377220777</v>
      </c>
      <c r="E28" s="1094">
        <v>93334519.200000003</v>
      </c>
      <c r="F28" s="1091">
        <v>91772403.790000007</v>
      </c>
      <c r="G28" s="1092">
        <v>1029685218</v>
      </c>
      <c r="H28" s="1092">
        <v>69919323.379999995</v>
      </c>
      <c r="I28" s="1092"/>
      <c r="J28" s="1092">
        <v>102139582</v>
      </c>
      <c r="K28" s="1093">
        <v>270021643</v>
      </c>
    </row>
    <row r="29" spans="1:11" x14ac:dyDescent="0.2">
      <c r="A29" s="1102" t="s">
        <v>1927</v>
      </c>
      <c r="B29" s="1608">
        <v>168309015</v>
      </c>
      <c r="C29" s="1026">
        <v>9506879.2699999996</v>
      </c>
      <c r="D29" s="1028">
        <v>281630788</v>
      </c>
      <c r="E29" s="1621">
        <v>5039595.8899999997</v>
      </c>
      <c r="F29" s="1608">
        <v>27727328.760000002</v>
      </c>
      <c r="G29" s="1026">
        <v>572958440</v>
      </c>
      <c r="H29" s="1026">
        <v>6783493.7199999997</v>
      </c>
      <c r="I29" s="1026"/>
      <c r="J29" s="1026">
        <v>32159432</v>
      </c>
      <c r="K29" s="1028">
        <v>71460002</v>
      </c>
    </row>
    <row r="30" spans="1:11" x14ac:dyDescent="0.2">
      <c r="A30" s="1102" t="s">
        <v>1928</v>
      </c>
      <c r="B30" s="1608">
        <v>0</v>
      </c>
      <c r="C30" s="1026">
        <v>11017165.84</v>
      </c>
      <c r="D30" s="1028">
        <v>0</v>
      </c>
      <c r="E30" s="1621">
        <v>16394551.16</v>
      </c>
      <c r="F30" s="1608">
        <v>40761697.810000002</v>
      </c>
      <c r="G30" s="1026">
        <v>0</v>
      </c>
      <c r="H30" s="1026">
        <v>56490576.439999998</v>
      </c>
      <c r="I30" s="1026"/>
      <c r="J30" s="1026">
        <v>0</v>
      </c>
      <c r="K30" s="1028">
        <v>0</v>
      </c>
    </row>
    <row r="31" spans="1:11" x14ac:dyDescent="0.2">
      <c r="A31" s="1102" t="s">
        <v>1929</v>
      </c>
      <c r="B31" s="1608">
        <v>1309176</v>
      </c>
      <c r="C31" s="1026">
        <v>0</v>
      </c>
      <c r="D31" s="1028">
        <v>0</v>
      </c>
      <c r="E31" s="1621">
        <v>0</v>
      </c>
      <c r="F31" s="1608">
        <v>10934582.75</v>
      </c>
      <c r="G31" s="1026">
        <v>0</v>
      </c>
      <c r="H31" s="1026">
        <v>0</v>
      </c>
      <c r="I31" s="1026"/>
      <c r="J31" s="1026">
        <v>0</v>
      </c>
      <c r="K31" s="1028">
        <v>48960906</v>
      </c>
    </row>
    <row r="32" spans="1:11" ht="18.75" customHeight="1" x14ac:dyDescent="0.2">
      <c r="A32" s="1102" t="s">
        <v>1960</v>
      </c>
      <c r="B32" s="1608">
        <v>66624661</v>
      </c>
      <c r="C32" s="1026">
        <v>26447863.379999999</v>
      </c>
      <c r="D32" s="1028">
        <v>0</v>
      </c>
      <c r="E32" s="1621">
        <v>0</v>
      </c>
      <c r="F32" s="1608">
        <v>0</v>
      </c>
      <c r="G32" s="1026">
        <v>0</v>
      </c>
      <c r="H32" s="1026">
        <v>0</v>
      </c>
      <c r="I32" s="1026"/>
      <c r="J32" s="1026">
        <v>0</v>
      </c>
      <c r="K32" s="1028">
        <v>24381331</v>
      </c>
    </row>
    <row r="33" spans="1:11" x14ac:dyDescent="0.2">
      <c r="A33" s="1102" t="s">
        <v>1931</v>
      </c>
      <c r="B33" s="1608">
        <v>91958042</v>
      </c>
      <c r="C33" s="1026">
        <v>15867159.810000001</v>
      </c>
      <c r="D33" s="1028">
        <v>95589989</v>
      </c>
      <c r="E33" s="1621">
        <v>28564594.350000001</v>
      </c>
      <c r="F33" s="1608">
        <v>1290842.75</v>
      </c>
      <c r="G33" s="1026">
        <v>442171756</v>
      </c>
      <c r="H33" s="1026">
        <v>5651178.1399999997</v>
      </c>
      <c r="I33" s="1026"/>
      <c r="J33" s="1026">
        <v>46059476</v>
      </c>
      <c r="K33" s="1028">
        <v>77059340</v>
      </c>
    </row>
    <row r="34" spans="1:11" x14ac:dyDescent="0.2">
      <c r="A34" s="1102" t="s">
        <v>1932</v>
      </c>
      <c r="B34" s="1608">
        <v>290686</v>
      </c>
      <c r="C34" s="1026">
        <v>0</v>
      </c>
      <c r="D34" s="1028">
        <v>0</v>
      </c>
      <c r="E34" s="1621">
        <v>0</v>
      </c>
      <c r="F34" s="1608">
        <v>0</v>
      </c>
      <c r="G34" s="1026">
        <v>14555022</v>
      </c>
      <c r="H34" s="1026">
        <v>0</v>
      </c>
      <c r="I34" s="1026"/>
      <c r="J34" s="1026">
        <v>23920674</v>
      </c>
      <c r="K34" s="1028">
        <v>0</v>
      </c>
    </row>
    <row r="35" spans="1:11" x14ac:dyDescent="0.2">
      <c r="A35" s="1102" t="s">
        <v>1933</v>
      </c>
      <c r="B35" s="1608">
        <v>-17</v>
      </c>
      <c r="C35" s="1026">
        <v>0</v>
      </c>
      <c r="D35" s="1028">
        <v>0</v>
      </c>
      <c r="E35" s="1621">
        <v>43335777.799999997</v>
      </c>
      <c r="F35" s="1608">
        <v>0</v>
      </c>
      <c r="G35" s="1026">
        <v>0</v>
      </c>
      <c r="H35" s="1026">
        <v>0</v>
      </c>
      <c r="I35" s="1026"/>
      <c r="J35" s="1026">
        <v>0</v>
      </c>
      <c r="K35" s="1028">
        <v>0</v>
      </c>
    </row>
    <row r="36" spans="1:11" x14ac:dyDescent="0.2">
      <c r="A36" s="1102" t="s">
        <v>1934</v>
      </c>
      <c r="B36" s="1608">
        <v>31548176</v>
      </c>
      <c r="C36" s="1026">
        <v>0</v>
      </c>
      <c r="D36" s="1028">
        <v>0</v>
      </c>
      <c r="E36" s="1621">
        <v>0</v>
      </c>
      <c r="F36" s="1608">
        <v>11057951.720000001</v>
      </c>
      <c r="G36" s="1026">
        <v>0</v>
      </c>
      <c r="H36" s="1026">
        <v>994075.08</v>
      </c>
      <c r="I36" s="1026"/>
      <c r="J36" s="1026">
        <v>0</v>
      </c>
      <c r="K36" s="1028">
        <v>48160064</v>
      </c>
    </row>
    <row r="37" spans="1:11" x14ac:dyDescent="0.2">
      <c r="A37" s="1101" t="s">
        <v>1935</v>
      </c>
      <c r="B37" s="1623">
        <v>896504428</v>
      </c>
      <c r="C37" s="1095">
        <v>9539827.5</v>
      </c>
      <c r="D37" s="1096">
        <v>702513867</v>
      </c>
      <c r="E37" s="1624">
        <v>172864534.91000003</v>
      </c>
      <c r="F37" s="1623">
        <v>596789129.39999998</v>
      </c>
      <c r="G37" s="1095">
        <v>3333584369</v>
      </c>
      <c r="H37" s="1095">
        <v>133772721.94999999</v>
      </c>
      <c r="I37" s="1095"/>
      <c r="J37" s="1095">
        <v>647866778</v>
      </c>
      <c r="K37" s="1096">
        <v>2881199102</v>
      </c>
    </row>
    <row r="38" spans="1:11" x14ac:dyDescent="0.2">
      <c r="A38" s="1102" t="s">
        <v>1936</v>
      </c>
      <c r="B38" s="1608">
        <v>0</v>
      </c>
      <c r="C38" s="1026">
        <v>0</v>
      </c>
      <c r="D38" s="1028">
        <v>0</v>
      </c>
      <c r="E38" s="1621">
        <v>0</v>
      </c>
      <c r="F38" s="1608">
        <v>0</v>
      </c>
      <c r="G38" s="1026">
        <v>0</v>
      </c>
      <c r="H38" s="1026">
        <v>0</v>
      </c>
      <c r="I38" s="1026"/>
      <c r="J38" s="1026">
        <v>0</v>
      </c>
      <c r="K38" s="1028">
        <v>0</v>
      </c>
    </row>
    <row r="39" spans="1:11" x14ac:dyDescent="0.2">
      <c r="A39" s="1102" t="s">
        <v>1937</v>
      </c>
      <c r="B39" s="1608">
        <v>0</v>
      </c>
      <c r="C39" s="1026">
        <v>0</v>
      </c>
      <c r="D39" s="1028">
        <v>0</v>
      </c>
      <c r="E39" s="1621">
        <v>150262127.74000001</v>
      </c>
      <c r="F39" s="1608">
        <v>381494066.38</v>
      </c>
      <c r="G39" s="1026">
        <v>0</v>
      </c>
      <c r="H39" s="1026">
        <v>109829392.73999999</v>
      </c>
      <c r="I39" s="1026"/>
      <c r="J39" s="1026">
        <v>0</v>
      </c>
      <c r="K39" s="1028">
        <v>0</v>
      </c>
    </row>
    <row r="40" spans="1:11" x14ac:dyDescent="0.2">
      <c r="A40" s="1102" t="s">
        <v>1938</v>
      </c>
      <c r="B40" s="1608">
        <v>0</v>
      </c>
      <c r="C40" s="1026">
        <v>0</v>
      </c>
      <c r="D40" s="1028">
        <v>0</v>
      </c>
      <c r="E40" s="1621">
        <v>0</v>
      </c>
      <c r="F40" s="1608">
        <v>176391363.86000001</v>
      </c>
      <c r="G40" s="1026">
        <v>0</v>
      </c>
      <c r="H40" s="1026">
        <v>0</v>
      </c>
      <c r="I40" s="1026"/>
      <c r="J40" s="1026">
        <v>0</v>
      </c>
      <c r="K40" s="1028">
        <v>197560395</v>
      </c>
    </row>
    <row r="41" spans="1:11" x14ac:dyDescent="0.2">
      <c r="A41" s="1102" t="s">
        <v>1939</v>
      </c>
      <c r="B41" s="1608">
        <v>0</v>
      </c>
      <c r="C41" s="1026">
        <v>0</v>
      </c>
      <c r="D41" s="1028">
        <v>0</v>
      </c>
      <c r="E41" s="1621">
        <v>0</v>
      </c>
      <c r="F41" s="1608">
        <v>0</v>
      </c>
      <c r="G41" s="1026">
        <v>0</v>
      </c>
      <c r="H41" s="1026">
        <v>0</v>
      </c>
      <c r="I41" s="1026"/>
      <c r="J41" s="1026">
        <v>0</v>
      </c>
      <c r="K41" s="1028">
        <v>0</v>
      </c>
    </row>
    <row r="42" spans="1:11" x14ac:dyDescent="0.2">
      <c r="A42" s="1102" t="s">
        <v>1940</v>
      </c>
      <c r="B42" s="1608">
        <v>0</v>
      </c>
      <c r="C42" s="1026">
        <v>9539827.5</v>
      </c>
      <c r="D42" s="1028">
        <v>0</v>
      </c>
      <c r="E42" s="1621">
        <v>22602407.170000002</v>
      </c>
      <c r="F42" s="1608">
        <v>0</v>
      </c>
      <c r="G42" s="1026">
        <v>0</v>
      </c>
      <c r="H42" s="1026">
        <v>7731426.6799999997</v>
      </c>
      <c r="I42" s="1026"/>
      <c r="J42" s="1026">
        <v>262215</v>
      </c>
      <c r="K42" s="1028">
        <v>1577949515</v>
      </c>
    </row>
    <row r="43" spans="1:11" x14ac:dyDescent="0.2">
      <c r="A43" s="1102" t="s">
        <v>1941</v>
      </c>
      <c r="B43" s="1608">
        <v>0</v>
      </c>
      <c r="C43" s="1026">
        <v>0</v>
      </c>
      <c r="D43" s="1028">
        <v>0</v>
      </c>
      <c r="E43" s="1621">
        <v>0</v>
      </c>
      <c r="F43" s="1608">
        <v>0</v>
      </c>
      <c r="G43" s="1026">
        <v>3248297467</v>
      </c>
      <c r="H43" s="1026">
        <v>0</v>
      </c>
      <c r="I43" s="1026"/>
      <c r="J43" s="1026">
        <v>0</v>
      </c>
      <c r="K43" s="1028">
        <v>1056694293</v>
      </c>
    </row>
    <row r="44" spans="1:11" x14ac:dyDescent="0.2">
      <c r="A44" s="1102" t="s">
        <v>1942</v>
      </c>
      <c r="B44" s="1608">
        <v>896504428</v>
      </c>
      <c r="C44" s="1026">
        <v>0</v>
      </c>
      <c r="D44" s="1028">
        <v>696485091</v>
      </c>
      <c r="E44" s="1621">
        <v>0</v>
      </c>
      <c r="F44" s="1608">
        <v>38903699.159999996</v>
      </c>
      <c r="G44" s="1026">
        <v>85286902</v>
      </c>
      <c r="H44" s="1026">
        <v>16211902.529999999</v>
      </c>
      <c r="I44" s="1026"/>
      <c r="J44" s="1026">
        <v>0</v>
      </c>
      <c r="K44" s="1028">
        <v>48994899</v>
      </c>
    </row>
    <row r="45" spans="1:11" ht="13.5" thickBot="1" x14ac:dyDescent="0.25">
      <c r="A45" s="1102" t="s">
        <v>1943</v>
      </c>
      <c r="B45" s="1608">
        <v>0</v>
      </c>
      <c r="C45" s="1026">
        <v>0</v>
      </c>
      <c r="D45" s="1028">
        <v>6028776</v>
      </c>
      <c r="E45" s="1621">
        <v>0</v>
      </c>
      <c r="F45" s="1608">
        <v>0</v>
      </c>
      <c r="G45" s="1026">
        <v>0</v>
      </c>
      <c r="H45" s="1026">
        <v>0</v>
      </c>
      <c r="I45" s="1026"/>
      <c r="J45" s="1026">
        <v>647604563</v>
      </c>
      <c r="K45" s="1028">
        <v>0</v>
      </c>
    </row>
    <row r="46" spans="1:11" ht="13.5" thickBot="1" x14ac:dyDescent="0.25">
      <c r="A46" s="1055" t="s">
        <v>1944</v>
      </c>
      <c r="B46" s="1055">
        <v>6919714137</v>
      </c>
      <c r="C46" s="1099">
        <v>186804757.32000002</v>
      </c>
      <c r="D46" s="1100">
        <v>7927559974</v>
      </c>
      <c r="E46" s="1089">
        <v>130062456.22000001</v>
      </c>
      <c r="F46" s="1055">
        <v>1329131237.27</v>
      </c>
      <c r="G46" s="1099">
        <v>11671048566</v>
      </c>
      <c r="H46" s="1099">
        <v>424422770</v>
      </c>
      <c r="I46" s="1099"/>
      <c r="J46" s="1099">
        <v>2765344461</v>
      </c>
      <c r="K46" s="1100">
        <v>11172202844</v>
      </c>
    </row>
    <row r="47" spans="1:11" x14ac:dyDescent="0.2">
      <c r="A47" s="1102" t="s">
        <v>1945</v>
      </c>
      <c r="B47" s="1608">
        <v>1343952000</v>
      </c>
      <c r="C47" s="1026">
        <v>89000000</v>
      </c>
      <c r="D47" s="1028">
        <v>1609932000</v>
      </c>
      <c r="E47" s="1621">
        <v>76000000</v>
      </c>
      <c r="F47" s="1608">
        <v>229698200</v>
      </c>
      <c r="G47" s="1026">
        <v>1280898800</v>
      </c>
      <c r="H47" s="1026">
        <v>132244800</v>
      </c>
      <c r="I47" s="1026"/>
      <c r="J47" s="1026">
        <v>617600000</v>
      </c>
      <c r="K47" s="1028">
        <v>1738494800</v>
      </c>
    </row>
    <row r="48" spans="1:11" x14ac:dyDescent="0.2">
      <c r="A48" s="1102" t="s">
        <v>1946</v>
      </c>
      <c r="B48" s="1608">
        <v>715455590</v>
      </c>
      <c r="C48" s="1026">
        <v>0</v>
      </c>
      <c r="D48" s="1028">
        <v>0</v>
      </c>
      <c r="E48" s="1621">
        <v>0</v>
      </c>
      <c r="F48" s="1608">
        <v>14416395</v>
      </c>
      <c r="G48" s="1026">
        <v>6047434231</v>
      </c>
      <c r="H48" s="1026">
        <v>132691</v>
      </c>
      <c r="I48" s="1026"/>
      <c r="J48" s="1026">
        <v>0</v>
      </c>
      <c r="K48" s="1028">
        <v>875699000</v>
      </c>
    </row>
    <row r="49" spans="1:11" x14ac:dyDescent="0.2">
      <c r="A49" s="1102" t="s">
        <v>1947</v>
      </c>
      <c r="B49" s="1608">
        <v>1104657000</v>
      </c>
      <c r="C49" s="1026">
        <v>0</v>
      </c>
      <c r="D49" s="1028">
        <v>0</v>
      </c>
      <c r="E49" s="1621">
        <v>3761256</v>
      </c>
      <c r="F49" s="1608">
        <v>160301057</v>
      </c>
      <c r="G49" s="1026">
        <v>78644501</v>
      </c>
      <c r="H49" s="1026">
        <v>60186964</v>
      </c>
      <c r="I49" s="1026"/>
      <c r="J49" s="1026">
        <v>0</v>
      </c>
      <c r="K49" s="1028">
        <v>0</v>
      </c>
    </row>
    <row r="50" spans="1:11" x14ac:dyDescent="0.2">
      <c r="A50" s="1102" t="s">
        <v>1948</v>
      </c>
      <c r="B50" s="1608">
        <v>0</v>
      </c>
      <c r="C50" s="1026">
        <v>0</v>
      </c>
      <c r="D50" s="1028">
        <v>0</v>
      </c>
      <c r="E50" s="1621">
        <v>0</v>
      </c>
      <c r="F50" s="1608">
        <v>226686497.83000001</v>
      </c>
      <c r="G50" s="1026">
        <v>0</v>
      </c>
      <c r="H50" s="1026">
        <v>0</v>
      </c>
      <c r="I50" s="1026"/>
      <c r="J50" s="1026">
        <v>0</v>
      </c>
      <c r="K50" s="1028">
        <v>0</v>
      </c>
    </row>
    <row r="51" spans="1:11" x14ac:dyDescent="0.2">
      <c r="A51" s="1102" t="s">
        <v>1949</v>
      </c>
      <c r="B51" s="1608">
        <v>534618171</v>
      </c>
      <c r="C51" s="1026">
        <v>8641031.3100000005</v>
      </c>
      <c r="D51" s="1028">
        <v>1144400787</v>
      </c>
      <c r="E51" s="1621">
        <v>5072196.4000000004</v>
      </c>
      <c r="F51" s="1608">
        <v>52324706.25</v>
      </c>
      <c r="G51" s="1026">
        <v>644897879</v>
      </c>
      <c r="H51" s="1026">
        <v>9854861</v>
      </c>
      <c r="I51" s="1026"/>
      <c r="J51" s="1026">
        <v>727690705</v>
      </c>
      <c r="K51" s="1028">
        <v>2103744237</v>
      </c>
    </row>
    <row r="52" spans="1:11" x14ac:dyDescent="0.2">
      <c r="A52" s="1102" t="s">
        <v>1950</v>
      </c>
      <c r="B52" s="1608">
        <v>1277354026</v>
      </c>
      <c r="C52" s="1026">
        <v>55496594.630000003</v>
      </c>
      <c r="D52" s="1028">
        <v>1530151902</v>
      </c>
      <c r="E52" s="1621">
        <v>74309640.090000004</v>
      </c>
      <c r="F52" s="1608">
        <v>224306381.59999999</v>
      </c>
      <c r="G52" s="1026">
        <v>1063970706</v>
      </c>
      <c r="H52" s="1026">
        <v>129306751</v>
      </c>
      <c r="I52" s="1026"/>
      <c r="J52" s="1026">
        <v>603863593</v>
      </c>
      <c r="K52" s="1028">
        <v>2463228563</v>
      </c>
    </row>
    <row r="53" spans="1:11" x14ac:dyDescent="0.2">
      <c r="A53" s="1102" t="s">
        <v>1951</v>
      </c>
      <c r="B53" s="1608">
        <v>1926313290</v>
      </c>
      <c r="C53" s="1026">
        <v>5328967.93</v>
      </c>
      <c r="D53" s="1028">
        <v>3253418885</v>
      </c>
      <c r="E53" s="1621">
        <v>8179136</v>
      </c>
      <c r="F53" s="1608">
        <v>280787435.14999998</v>
      </c>
      <c r="G53" s="1026">
        <v>2135591297</v>
      </c>
      <c r="H53" s="1026">
        <v>92264674</v>
      </c>
      <c r="I53" s="1026"/>
      <c r="J53" s="1026">
        <v>325633713</v>
      </c>
      <c r="K53" s="1028">
        <v>2154621360</v>
      </c>
    </row>
    <row r="54" spans="1:11" x14ac:dyDescent="0.2">
      <c r="A54" s="1102" t="s">
        <v>1952</v>
      </c>
      <c r="B54" s="1608">
        <v>10613316</v>
      </c>
      <c r="C54" s="1026">
        <v>28106875.300000001</v>
      </c>
      <c r="D54" s="1028">
        <v>276071318</v>
      </c>
      <c r="E54" s="1621">
        <v>-18552601.789999999</v>
      </c>
      <c r="F54" s="1608">
        <v>118076682.43000001</v>
      </c>
      <c r="G54" s="1026">
        <v>19262657</v>
      </c>
      <c r="H54" s="1026">
        <v>0</v>
      </c>
      <c r="I54" s="1026"/>
      <c r="J54" s="1026">
        <v>405823925</v>
      </c>
      <c r="K54" s="1028">
        <v>1537392720</v>
      </c>
    </row>
    <row r="55" spans="1:11" ht="13.5" thickBot="1" x14ac:dyDescent="0.25">
      <c r="A55" s="1102" t="s">
        <v>1953</v>
      </c>
      <c r="B55" s="1608">
        <v>6750744</v>
      </c>
      <c r="C55" s="1026">
        <v>231288.15</v>
      </c>
      <c r="D55" s="1028">
        <v>113585082</v>
      </c>
      <c r="E55" s="1621">
        <v>-18707170.48</v>
      </c>
      <c r="F55" s="1608">
        <v>22533882.010000002</v>
      </c>
      <c r="G55" s="1026">
        <v>400348495</v>
      </c>
      <c r="H55" s="1026">
        <v>432029</v>
      </c>
      <c r="I55" s="1026"/>
      <c r="J55" s="1026">
        <v>84732525</v>
      </c>
      <c r="K55" s="1028">
        <v>299022164</v>
      </c>
    </row>
    <row r="56" spans="1:11" ht="13.5" thickBot="1" x14ac:dyDescent="0.25">
      <c r="A56" s="1055" t="s">
        <v>716</v>
      </c>
      <c r="B56" s="1055">
        <v>8176258304</v>
      </c>
      <c r="C56" s="1099">
        <v>259183653.12</v>
      </c>
      <c r="D56" s="1100">
        <v>9007294618</v>
      </c>
      <c r="E56" s="1089">
        <v>396261510.33000004</v>
      </c>
      <c r="F56" s="1055">
        <v>2017692770.46</v>
      </c>
      <c r="G56" s="1099">
        <v>16034318153</v>
      </c>
      <c r="H56" s="1099">
        <v>628114815.32999992</v>
      </c>
      <c r="I56" s="1099"/>
      <c r="J56" s="1099">
        <v>3515350821</v>
      </c>
      <c r="K56" s="1100">
        <v>14323423589</v>
      </c>
    </row>
    <row r="57" spans="1:11" x14ac:dyDescent="0.2">
      <c r="A57" s="1103" t="s">
        <v>1954</v>
      </c>
      <c r="B57" s="1104">
        <v>0</v>
      </c>
      <c r="C57" s="1105">
        <v>0</v>
      </c>
      <c r="D57" s="1106">
        <v>0</v>
      </c>
      <c r="E57" s="1107">
        <v>0</v>
      </c>
      <c r="F57" s="1104">
        <v>0</v>
      </c>
      <c r="G57" s="1105">
        <v>0</v>
      </c>
      <c r="H57" s="1105">
        <v>0</v>
      </c>
      <c r="I57" s="1105"/>
      <c r="J57" s="1105">
        <v>0</v>
      </c>
      <c r="K57" s="1106">
        <v>0</v>
      </c>
    </row>
    <row r="58" spans="1:11" ht="13.5" thickBot="1" x14ac:dyDescent="0.25">
      <c r="A58" s="1097" t="s">
        <v>717</v>
      </c>
      <c r="B58" s="1108">
        <v>0</v>
      </c>
      <c r="C58" s="1109">
        <v>0</v>
      </c>
      <c r="D58" s="1110">
        <v>0</v>
      </c>
      <c r="E58" s="1111">
        <v>0</v>
      </c>
      <c r="F58" s="1108">
        <v>0</v>
      </c>
      <c r="G58" s="1109">
        <v>0</v>
      </c>
      <c r="H58" s="1109">
        <v>0</v>
      </c>
      <c r="I58" s="1109"/>
      <c r="J58" s="1109">
        <v>0</v>
      </c>
      <c r="K58" s="1110">
        <v>0</v>
      </c>
    </row>
    <row r="59" spans="1:11" ht="4.5" customHeight="1" x14ac:dyDescent="0.2">
      <c r="A59" s="1112"/>
      <c r="B59" s="1113"/>
      <c r="C59" s="1113"/>
      <c r="D59" s="1113"/>
      <c r="E59" s="1113"/>
      <c r="F59" s="1113"/>
      <c r="G59" s="1113"/>
      <c r="H59" s="1113"/>
      <c r="I59" s="1113"/>
      <c r="J59" s="1113"/>
      <c r="K59" s="1113"/>
    </row>
    <row r="60" spans="1:11" x14ac:dyDescent="0.2">
      <c r="A60" s="1045" t="s">
        <v>1973</v>
      </c>
      <c r="B60" s="1046"/>
      <c r="C60" s="1046"/>
      <c r="D60" s="1046"/>
      <c r="E60" s="1046"/>
      <c r="F60" s="1046"/>
      <c r="G60" s="1046"/>
      <c r="H60" s="1046"/>
      <c r="I60" s="1046"/>
      <c r="J60" s="1046"/>
      <c r="K60" s="1046"/>
    </row>
    <row r="62" spans="1:11" x14ac:dyDescent="0.2">
      <c r="A62" s="1880" t="s">
        <v>2397</v>
      </c>
      <c r="B62" s="1880"/>
      <c r="C62" s="1880"/>
      <c r="D62" s="1084">
        <v>0</v>
      </c>
      <c r="E62" s="1084">
        <v>0</v>
      </c>
      <c r="F62" s="1084">
        <v>0</v>
      </c>
      <c r="G62" s="1084">
        <v>0</v>
      </c>
      <c r="H62" s="1084">
        <v>0</v>
      </c>
      <c r="I62" s="1084"/>
      <c r="J62" s="1084">
        <v>0</v>
      </c>
      <c r="K62" s="1084">
        <v>0</v>
      </c>
    </row>
  </sheetData>
  <mergeCells count="8">
    <mergeCell ref="A62:C62"/>
    <mergeCell ref="A1:K1"/>
    <mergeCell ref="A2:K2"/>
    <mergeCell ref="A3:K3"/>
    <mergeCell ref="A4:K4"/>
    <mergeCell ref="A6:A7"/>
    <mergeCell ref="B6:D6"/>
    <mergeCell ref="F6:K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6"/>
  <sheetViews>
    <sheetView showGridLines="0" topLeftCell="A2" zoomScaleNormal="100" workbookViewId="0">
      <selection activeCell="V45" sqref="V45"/>
    </sheetView>
  </sheetViews>
  <sheetFormatPr baseColWidth="10" defaultColWidth="13.7109375" defaultRowHeight="12.75" x14ac:dyDescent="0.2"/>
  <cols>
    <col min="1" max="1" width="55.5703125" style="1011" customWidth="1"/>
    <col min="2" max="2" width="18.140625" style="1011" bestFit="1" customWidth="1"/>
    <col min="3" max="3" width="15.42578125" style="1011" bestFit="1" customWidth="1"/>
    <col min="4" max="4" width="17.5703125" style="1011" bestFit="1" customWidth="1"/>
    <col min="5" max="6" width="16.42578125" style="1011" bestFit="1" customWidth="1"/>
    <col min="7" max="7" width="15.42578125" style="1011" bestFit="1" customWidth="1"/>
    <col min="8" max="8" width="17.7109375" style="1011" bestFit="1" customWidth="1"/>
    <col min="9" max="9" width="15.42578125" style="1011" bestFit="1" customWidth="1"/>
    <col min="10" max="10" width="16.85546875" style="1011" bestFit="1" customWidth="1"/>
    <col min="11" max="12" width="16.28515625" style="1011" bestFit="1" customWidth="1"/>
    <col min="13" max="13" width="16.7109375" style="1011" bestFit="1" customWidth="1"/>
    <col min="14" max="14" width="15.85546875" style="1011" bestFit="1" customWidth="1"/>
    <col min="15" max="15" width="14.85546875" style="1011" bestFit="1" customWidth="1"/>
    <col min="16" max="16" width="16.42578125" style="1011" customWidth="1"/>
    <col min="17" max="17" width="11.5703125" style="1011" customWidth="1"/>
    <col min="18" max="19" width="15" style="1011" customWidth="1"/>
    <col min="20" max="21" width="15.7109375" style="1011" customWidth="1"/>
    <col min="22" max="22" width="15.42578125" style="1011" customWidth="1"/>
    <col min="23" max="23" width="13.85546875" style="1011" bestFit="1" customWidth="1"/>
    <col min="24" max="16384" width="13.7109375" style="1011"/>
  </cols>
  <sheetData>
    <row r="1" spans="1:27" ht="12.75" hidden="1" customHeight="1" x14ac:dyDescent="0.2">
      <c r="A1" s="1900" t="s">
        <v>1974</v>
      </c>
      <c r="B1" s="1900"/>
      <c r="C1" s="1900"/>
      <c r="D1" s="1900"/>
      <c r="E1" s="1900"/>
      <c r="F1" s="1900"/>
      <c r="G1" s="1900"/>
      <c r="H1" s="1900"/>
      <c r="I1" s="1900"/>
      <c r="J1" s="1900"/>
      <c r="K1" s="1900"/>
    </row>
    <row r="2" spans="1:27" ht="29.25" customHeight="1" x14ac:dyDescent="0.25">
      <c r="A2" s="1900"/>
      <c r="B2" s="1900"/>
      <c r="C2" s="1900"/>
      <c r="D2" s="1900"/>
      <c r="E2" s="1900"/>
      <c r="F2" s="1900"/>
      <c r="G2" s="1900"/>
      <c r="H2" s="1900"/>
      <c r="I2" s="1900"/>
      <c r="J2" s="1900"/>
      <c r="K2" s="1900"/>
      <c r="L2" s="1625"/>
      <c r="M2" s="1114"/>
      <c r="N2" s="1114"/>
    </row>
    <row r="3" spans="1:27" ht="15.75" x14ac:dyDescent="0.25">
      <c r="A3" s="1900" t="s">
        <v>2312</v>
      </c>
      <c r="B3" s="1900"/>
      <c r="C3" s="1900"/>
      <c r="D3" s="1900"/>
      <c r="E3" s="1900"/>
      <c r="F3" s="1900"/>
      <c r="G3" s="1900"/>
      <c r="H3" s="1900"/>
      <c r="I3" s="1900"/>
      <c r="J3" s="1900"/>
      <c r="K3" s="1900"/>
      <c r="L3" s="1626"/>
      <c r="M3" s="1115"/>
      <c r="N3" s="1115"/>
    </row>
    <row r="4" spans="1:27" ht="15.75" x14ac:dyDescent="0.25">
      <c r="A4" s="1901" t="s">
        <v>1000</v>
      </c>
      <c r="B4" s="1901"/>
      <c r="C4" s="1901"/>
      <c r="D4" s="1901"/>
      <c r="E4" s="1901"/>
      <c r="F4" s="1901"/>
      <c r="G4" s="1901"/>
      <c r="H4" s="1901"/>
      <c r="I4" s="1901"/>
      <c r="J4" s="1901"/>
      <c r="K4" s="1901"/>
      <c r="L4" s="1627"/>
      <c r="M4" s="1116"/>
      <c r="N4" s="1116"/>
    </row>
    <row r="5" spans="1:27" ht="4.5" customHeight="1" thickBot="1" x14ac:dyDescent="0.25">
      <c r="A5" s="1117"/>
      <c r="B5" s="1117"/>
      <c r="C5" s="1117"/>
      <c r="D5" s="1117"/>
      <c r="E5" s="1117"/>
      <c r="F5" s="1117"/>
      <c r="G5" s="1117"/>
      <c r="H5" s="1117"/>
      <c r="I5" s="1117"/>
      <c r="J5" s="1117"/>
      <c r="K5" s="1117"/>
      <c r="L5" s="1627"/>
      <c r="M5" s="1116"/>
      <c r="N5" s="1116"/>
    </row>
    <row r="6" spans="1:27" s="1123" customFormat="1" ht="13.5" thickBot="1" x14ac:dyDescent="0.25">
      <c r="A6" s="1118"/>
      <c r="B6" s="1119" t="s">
        <v>654</v>
      </c>
      <c r="C6" s="1120" t="s">
        <v>655</v>
      </c>
      <c r="D6" s="1120" t="s">
        <v>656</v>
      </c>
      <c r="E6" s="1120" t="s">
        <v>657</v>
      </c>
      <c r="F6" s="1120" t="s">
        <v>658</v>
      </c>
      <c r="G6" s="1120" t="s">
        <v>659</v>
      </c>
      <c r="H6" s="1120" t="s">
        <v>660</v>
      </c>
      <c r="I6" s="1120" t="s">
        <v>661</v>
      </c>
      <c r="J6" s="1120" t="s">
        <v>662</v>
      </c>
      <c r="K6" s="1121" t="s">
        <v>663</v>
      </c>
      <c r="L6" s="1628"/>
      <c r="M6" s="1122"/>
      <c r="N6" s="1122"/>
    </row>
    <row r="7" spans="1:27" x14ac:dyDescent="0.2">
      <c r="A7" s="1629" t="s">
        <v>1975</v>
      </c>
      <c r="B7" s="1630">
        <v>235476984</v>
      </c>
      <c r="C7" s="1124">
        <v>575193849.83000004</v>
      </c>
      <c r="D7" s="1124">
        <v>393928421.13</v>
      </c>
      <c r="E7" s="1124">
        <v>1199466004.5999999</v>
      </c>
      <c r="F7" s="1124">
        <v>1577526469.6199999</v>
      </c>
      <c r="G7" s="1124">
        <v>288321153.10000002</v>
      </c>
      <c r="H7" s="1124">
        <v>399695361.10000002</v>
      </c>
      <c r="I7" s="1124">
        <v>75406666.530000001</v>
      </c>
      <c r="J7" s="1124">
        <v>1294777552.8599999</v>
      </c>
      <c r="K7" s="1125">
        <v>75573536.549999997</v>
      </c>
      <c r="L7" s="1126"/>
      <c r="M7" s="1126"/>
      <c r="N7" s="1126"/>
      <c r="O7" s="1127"/>
      <c r="P7" s="1127"/>
      <c r="Q7" s="1127"/>
      <c r="R7" s="1127"/>
      <c r="S7" s="1127"/>
      <c r="T7" s="1127"/>
      <c r="U7" s="1127"/>
      <c r="V7" s="1128"/>
      <c r="W7" s="1128"/>
      <c r="X7" s="1128"/>
      <c r="Y7" s="1128"/>
      <c r="Z7" s="1128"/>
      <c r="AA7" s="1128"/>
    </row>
    <row r="8" spans="1:27" ht="13.5" thickBot="1" x14ac:dyDescent="0.25">
      <c r="A8" s="1631" t="s">
        <v>1976</v>
      </c>
      <c r="B8" s="1632">
        <v>-114702861</v>
      </c>
      <c r="C8" s="1129">
        <v>-209346454.02000001</v>
      </c>
      <c r="D8" s="1129">
        <v>-234371607.58000001</v>
      </c>
      <c r="E8" s="1129">
        <v>-1006367044.8099999</v>
      </c>
      <c r="F8" s="1129">
        <v>-776155666.88999999</v>
      </c>
      <c r="G8" s="1129">
        <v>-31589220.079999998</v>
      </c>
      <c r="H8" s="1129">
        <v>-395339841.23000002</v>
      </c>
      <c r="I8" s="1129">
        <v>-17574148.039999999</v>
      </c>
      <c r="J8" s="1129">
        <v>-551913952.72000003</v>
      </c>
      <c r="K8" s="1130">
        <v>-86891144.840000004</v>
      </c>
      <c r="L8" s="1131"/>
      <c r="M8" s="1126"/>
      <c r="N8" s="1131"/>
      <c r="O8" s="1127"/>
      <c r="P8" s="1127"/>
      <c r="Q8" s="1127"/>
      <c r="R8" s="1127"/>
      <c r="S8" s="1127"/>
      <c r="T8" s="1127"/>
      <c r="U8" s="1127"/>
      <c r="V8" s="1128"/>
      <c r="W8" s="1128"/>
      <c r="X8" s="1128"/>
      <c r="Y8" s="1128"/>
      <c r="Z8" s="1128"/>
      <c r="AA8" s="1128"/>
    </row>
    <row r="9" spans="1:27" ht="13.5" thickBot="1" x14ac:dyDescent="0.25">
      <c r="A9" s="1132" t="s">
        <v>1977</v>
      </c>
      <c r="B9" s="1133">
        <v>120774123</v>
      </c>
      <c r="C9" s="1134">
        <v>365847395.81000006</v>
      </c>
      <c r="D9" s="1134">
        <v>159556813.54999998</v>
      </c>
      <c r="E9" s="1134">
        <v>193098959.78999996</v>
      </c>
      <c r="F9" s="1134">
        <v>801370802.7299999</v>
      </c>
      <c r="G9" s="1134">
        <v>256731933.02000004</v>
      </c>
      <c r="H9" s="1134">
        <v>4355519.8700000048</v>
      </c>
      <c r="I9" s="1134">
        <v>57832518.490000002</v>
      </c>
      <c r="J9" s="1134">
        <v>742863600.13999987</v>
      </c>
      <c r="K9" s="1135">
        <v>-11317608.290000007</v>
      </c>
      <c r="L9" s="1126"/>
      <c r="M9" s="1126"/>
      <c r="N9" s="1126"/>
      <c r="O9" s="1127"/>
      <c r="P9" s="1127"/>
      <c r="Q9" s="1127"/>
      <c r="R9" s="1127"/>
      <c r="S9" s="1127"/>
      <c r="T9" s="1127"/>
      <c r="U9" s="1127"/>
      <c r="V9" s="1128"/>
      <c r="W9" s="1128"/>
      <c r="X9" s="1128"/>
      <c r="Y9" s="1128"/>
      <c r="Z9" s="1128"/>
      <c r="AA9" s="1128"/>
    </row>
    <row r="10" spans="1:27" x14ac:dyDescent="0.2">
      <c r="A10" s="1633" t="s">
        <v>1978</v>
      </c>
      <c r="B10" s="1634">
        <v>-92716472</v>
      </c>
      <c r="C10" s="1136">
        <v>-303120424.41999996</v>
      </c>
      <c r="D10" s="1136">
        <v>-110130984.97999999</v>
      </c>
      <c r="E10" s="1136">
        <v>-68932993.689999998</v>
      </c>
      <c r="F10" s="1136">
        <v>-531345397.30000007</v>
      </c>
      <c r="G10" s="1136">
        <v>-218270988.5</v>
      </c>
      <c r="H10" s="1136">
        <v>-26854907.960000001</v>
      </c>
      <c r="I10" s="1136">
        <v>-40664889.860000007</v>
      </c>
      <c r="J10" s="1136">
        <v>-129172866.67</v>
      </c>
      <c r="K10" s="1137">
        <v>-14163537.34</v>
      </c>
      <c r="L10" s="1126"/>
      <c r="M10" s="1126"/>
      <c r="N10" s="1126"/>
      <c r="O10" s="1127"/>
      <c r="P10" s="1127"/>
      <c r="Q10" s="1127"/>
      <c r="R10" s="1127"/>
      <c r="S10" s="1127"/>
      <c r="T10" s="1127"/>
      <c r="U10" s="1127"/>
      <c r="V10" s="1128"/>
      <c r="W10" s="1128"/>
      <c r="X10" s="1128"/>
      <c r="Y10" s="1128"/>
      <c r="Z10" s="1128"/>
      <c r="AA10" s="1128"/>
    </row>
    <row r="11" spans="1:27" x14ac:dyDescent="0.2">
      <c r="A11" s="1631" t="s">
        <v>1979</v>
      </c>
      <c r="B11" s="1632">
        <v>-92716472</v>
      </c>
      <c r="C11" s="1129">
        <v>-274855012.76999998</v>
      </c>
      <c r="D11" s="1129">
        <v>-102125313.48999999</v>
      </c>
      <c r="E11" s="1129">
        <v>-68932993.689999998</v>
      </c>
      <c r="F11" s="1129">
        <v>-252701905.33000001</v>
      </c>
      <c r="G11" s="1129">
        <v>-218270988.5</v>
      </c>
      <c r="H11" s="1129">
        <v>-26854907.960000001</v>
      </c>
      <c r="I11" s="1129">
        <v>-2874380.52</v>
      </c>
      <c r="J11" s="1129">
        <v>-129172866.67</v>
      </c>
      <c r="K11" s="1130">
        <v>-14163537.34</v>
      </c>
      <c r="L11" s="1131"/>
      <c r="M11" s="1126"/>
      <c r="N11" s="1131"/>
      <c r="O11" s="1127"/>
      <c r="P11" s="1127"/>
      <c r="Q11" s="1127"/>
      <c r="R11" s="1127"/>
      <c r="S11" s="1127"/>
      <c r="T11" s="1127"/>
      <c r="U11" s="1127"/>
      <c r="V11" s="1128"/>
      <c r="W11" s="1128"/>
      <c r="X11" s="1128"/>
      <c r="Y11" s="1128"/>
      <c r="Z11" s="1128"/>
      <c r="AA11" s="1128"/>
    </row>
    <row r="12" spans="1:27" ht="13.5" thickBot="1" x14ac:dyDescent="0.25">
      <c r="A12" s="1631" t="s">
        <v>1980</v>
      </c>
      <c r="B12" s="1632">
        <v>0</v>
      </c>
      <c r="C12" s="1129">
        <v>-28265411.649999999</v>
      </c>
      <c r="D12" s="1129">
        <v>-8005671.4900000002</v>
      </c>
      <c r="E12" s="1129">
        <v>0</v>
      </c>
      <c r="F12" s="1129">
        <v>-278643491.97000003</v>
      </c>
      <c r="G12" s="1129">
        <v>0</v>
      </c>
      <c r="H12" s="1129">
        <v>0</v>
      </c>
      <c r="I12" s="1129">
        <v>-37790509.340000004</v>
      </c>
      <c r="J12" s="1129">
        <v>0</v>
      </c>
      <c r="K12" s="1130">
        <v>0</v>
      </c>
      <c r="L12" s="1131"/>
      <c r="M12" s="1126"/>
      <c r="N12" s="1131"/>
      <c r="O12" s="1127"/>
      <c r="P12" s="1127"/>
      <c r="Q12" s="1127"/>
      <c r="R12" s="1127"/>
      <c r="S12" s="1127"/>
      <c r="T12" s="1127"/>
      <c r="U12" s="1127"/>
      <c r="V12" s="1128"/>
      <c r="W12" s="1128"/>
      <c r="X12" s="1128"/>
      <c r="Y12" s="1128"/>
      <c r="Z12" s="1128"/>
      <c r="AA12" s="1128"/>
    </row>
    <row r="13" spans="1:27" ht="13.5" thickBot="1" x14ac:dyDescent="0.25">
      <c r="A13" s="1132" t="s">
        <v>1981</v>
      </c>
      <c r="B13" s="1133">
        <v>28057651</v>
      </c>
      <c r="C13" s="1134">
        <v>62726971.390000105</v>
      </c>
      <c r="D13" s="1134">
        <v>49425828.569999993</v>
      </c>
      <c r="E13" s="1134">
        <v>124165966.09999996</v>
      </c>
      <c r="F13" s="1134">
        <v>270025405.42999983</v>
      </c>
      <c r="G13" s="1134">
        <v>38460944.520000041</v>
      </c>
      <c r="H13" s="1134">
        <v>-22499388.089999996</v>
      </c>
      <c r="I13" s="1134">
        <v>17167628.629999995</v>
      </c>
      <c r="J13" s="1134">
        <v>613690733.46999991</v>
      </c>
      <c r="K13" s="1135">
        <v>-25481145.630000006</v>
      </c>
      <c r="L13" s="1126"/>
      <c r="M13" s="1126"/>
      <c r="N13" s="1126"/>
      <c r="O13" s="1127"/>
      <c r="P13" s="1127"/>
      <c r="Q13" s="1127"/>
      <c r="R13" s="1127"/>
      <c r="S13" s="1127"/>
      <c r="T13" s="1127"/>
      <c r="U13" s="1127"/>
      <c r="V13" s="1128"/>
      <c r="W13" s="1128"/>
      <c r="X13" s="1128"/>
      <c r="Y13" s="1128"/>
      <c r="Z13" s="1128"/>
      <c r="AA13" s="1128"/>
    </row>
    <row r="14" spans="1:27" x14ac:dyDescent="0.2">
      <c r="A14" s="1631" t="s">
        <v>720</v>
      </c>
      <c r="B14" s="1603">
        <v>5643642</v>
      </c>
      <c r="C14" s="987">
        <v>26256443.579999998</v>
      </c>
      <c r="D14" s="987">
        <v>1484.46</v>
      </c>
      <c r="E14" s="987">
        <v>126833720.83</v>
      </c>
      <c r="F14" s="987">
        <v>1051853.48</v>
      </c>
      <c r="G14" s="987">
        <v>1716645.01</v>
      </c>
      <c r="H14" s="987">
        <v>41895256.82</v>
      </c>
      <c r="I14" s="987">
        <v>2049675.8</v>
      </c>
      <c r="J14" s="987">
        <v>17293466.91</v>
      </c>
      <c r="K14" s="988">
        <v>46301080.640000001</v>
      </c>
      <c r="L14" s="1126"/>
      <c r="M14" s="1126"/>
      <c r="N14" s="1126"/>
      <c r="O14" s="1127"/>
      <c r="P14" s="1127"/>
      <c r="Q14" s="1127"/>
      <c r="R14" s="1127"/>
      <c r="S14" s="1127"/>
      <c r="T14" s="1127"/>
      <c r="U14" s="1127"/>
      <c r="V14" s="1128"/>
      <c r="W14" s="1128"/>
      <c r="X14" s="1128"/>
      <c r="Y14" s="1128"/>
      <c r="Z14" s="1128"/>
      <c r="AA14" s="1128"/>
    </row>
    <row r="15" spans="1:27" x14ac:dyDescent="0.2">
      <c r="A15" s="1631" t="s">
        <v>1982</v>
      </c>
      <c r="B15" s="1632">
        <v>0</v>
      </c>
      <c r="C15" s="1129">
        <v>26256443.579999998</v>
      </c>
      <c r="D15" s="1129">
        <v>0</v>
      </c>
      <c r="E15" s="1129">
        <v>0</v>
      </c>
      <c r="F15" s="1129">
        <v>0</v>
      </c>
      <c r="G15" s="1129">
        <v>0</v>
      </c>
      <c r="H15" s="1129">
        <v>0</v>
      </c>
      <c r="I15" s="1129">
        <v>919224.95</v>
      </c>
      <c r="J15" s="1129">
        <v>17293466.91</v>
      </c>
      <c r="K15" s="1130">
        <v>0</v>
      </c>
      <c r="L15" s="1131"/>
      <c r="M15" s="1126"/>
      <c r="N15" s="1131"/>
      <c r="O15" s="1127"/>
      <c r="P15" s="1127"/>
      <c r="Q15" s="1127"/>
      <c r="R15" s="1127"/>
      <c r="S15" s="1127"/>
      <c r="T15" s="1127"/>
      <c r="U15" s="1127"/>
      <c r="V15" s="1128"/>
      <c r="W15" s="1128"/>
      <c r="X15" s="1128"/>
      <c r="Y15" s="1128"/>
      <c r="Z15" s="1128"/>
      <c r="AA15" s="1128"/>
    </row>
    <row r="16" spans="1:27" x14ac:dyDescent="0.2">
      <c r="A16" s="1631" t="s">
        <v>1983</v>
      </c>
      <c r="B16" s="1632">
        <v>5643642</v>
      </c>
      <c r="C16" s="1129">
        <v>0</v>
      </c>
      <c r="D16" s="1129">
        <v>1484.46</v>
      </c>
      <c r="E16" s="1129">
        <v>126833720.83</v>
      </c>
      <c r="F16" s="1129">
        <v>1051853.48</v>
      </c>
      <c r="G16" s="1129">
        <v>1716645.01</v>
      </c>
      <c r="H16" s="1129">
        <v>41895256.82</v>
      </c>
      <c r="I16" s="1129">
        <v>1130450.8500000001</v>
      </c>
      <c r="J16" s="1129">
        <v>0</v>
      </c>
      <c r="K16" s="1130">
        <v>46301080.640000001</v>
      </c>
      <c r="L16" s="1131"/>
      <c r="M16" s="1126"/>
      <c r="N16" s="1131"/>
      <c r="O16" s="1127"/>
      <c r="P16" s="1127"/>
      <c r="Q16" s="1127"/>
      <c r="R16" s="1127"/>
      <c r="S16" s="1127"/>
      <c r="T16" s="1127"/>
      <c r="U16" s="1127"/>
      <c r="V16" s="1128"/>
      <c r="W16" s="1128"/>
      <c r="X16" s="1128"/>
      <c r="Y16" s="1128"/>
      <c r="Z16" s="1128"/>
      <c r="AA16" s="1128"/>
    </row>
    <row r="17" spans="1:27" x14ac:dyDescent="0.2">
      <c r="A17" s="1631" t="s">
        <v>1984</v>
      </c>
      <c r="B17" s="1603">
        <v>-24524205</v>
      </c>
      <c r="C17" s="987">
        <v>0</v>
      </c>
      <c r="D17" s="987">
        <v>-542.26</v>
      </c>
      <c r="E17" s="987">
        <v>-95639056.069999993</v>
      </c>
      <c r="F17" s="987">
        <v>-6237163.3899999997</v>
      </c>
      <c r="G17" s="987">
        <v>0</v>
      </c>
      <c r="H17" s="987">
        <v>-3283915.98</v>
      </c>
      <c r="I17" s="987">
        <v>94984.66</v>
      </c>
      <c r="J17" s="987">
        <v>-1202601.17</v>
      </c>
      <c r="K17" s="988">
        <v>-18581758.329999998</v>
      </c>
      <c r="L17" s="1126"/>
      <c r="M17" s="1126"/>
      <c r="N17" s="1126"/>
      <c r="O17" s="1127"/>
      <c r="P17" s="1127"/>
      <c r="Q17" s="1127"/>
      <c r="R17" s="1127"/>
      <c r="S17" s="1127"/>
      <c r="T17" s="1127"/>
      <c r="U17" s="1127"/>
      <c r="V17" s="1128"/>
      <c r="W17" s="1128"/>
      <c r="X17" s="1128"/>
      <c r="Y17" s="1128"/>
      <c r="Z17" s="1128"/>
      <c r="AA17" s="1128"/>
    </row>
    <row r="18" spans="1:27" x14ac:dyDescent="0.2">
      <c r="A18" s="1631" t="s">
        <v>1985</v>
      </c>
      <c r="B18" s="1632">
        <v>0</v>
      </c>
      <c r="C18" s="1129">
        <v>0</v>
      </c>
      <c r="D18" s="1129">
        <v>0</v>
      </c>
      <c r="E18" s="1129">
        <v>0</v>
      </c>
      <c r="F18" s="1129">
        <v>0</v>
      </c>
      <c r="G18" s="1129">
        <v>0</v>
      </c>
      <c r="H18" s="1129">
        <v>0</v>
      </c>
      <c r="I18" s="1129">
        <v>0</v>
      </c>
      <c r="J18" s="1129">
        <v>0</v>
      </c>
      <c r="K18" s="1130">
        <v>0</v>
      </c>
      <c r="L18" s="1131"/>
      <c r="M18" s="1126"/>
      <c r="N18" s="1131"/>
      <c r="O18" s="1127"/>
      <c r="P18" s="1127"/>
      <c r="Q18" s="1127"/>
      <c r="R18" s="1127"/>
      <c r="S18" s="1127"/>
      <c r="T18" s="1127"/>
      <c r="U18" s="1127"/>
      <c r="V18" s="1128"/>
      <c r="W18" s="1128"/>
      <c r="X18" s="1128"/>
      <c r="Y18" s="1128"/>
      <c r="Z18" s="1128"/>
      <c r="AA18" s="1128"/>
    </row>
    <row r="19" spans="1:27" x14ac:dyDescent="0.2">
      <c r="A19" s="1631" t="s">
        <v>1986</v>
      </c>
      <c r="B19" s="1632">
        <v>-24524205</v>
      </c>
      <c r="C19" s="1129">
        <v>0</v>
      </c>
      <c r="D19" s="1129">
        <v>0</v>
      </c>
      <c r="E19" s="1129">
        <v>-95639056.069999993</v>
      </c>
      <c r="F19" s="1129">
        <v>-5831879.5</v>
      </c>
      <c r="G19" s="1129">
        <v>0</v>
      </c>
      <c r="H19" s="1129">
        <v>-3282074.41</v>
      </c>
      <c r="I19" s="1129">
        <v>0</v>
      </c>
      <c r="J19" s="1129">
        <v>-1174225.98</v>
      </c>
      <c r="K19" s="1130">
        <v>-18581758.329999998</v>
      </c>
      <c r="L19" s="1131"/>
      <c r="M19" s="1126"/>
      <c r="N19" s="1131"/>
      <c r="O19" s="1127"/>
      <c r="P19" s="1127"/>
      <c r="Q19" s="1127"/>
      <c r="R19" s="1127"/>
      <c r="S19" s="1127"/>
      <c r="T19" s="1127"/>
      <c r="U19" s="1127"/>
      <c r="V19" s="1128"/>
      <c r="W19" s="1128"/>
      <c r="X19" s="1128"/>
      <c r="Y19" s="1128"/>
      <c r="Z19" s="1128"/>
      <c r="AA19" s="1128"/>
    </row>
    <row r="20" spans="1:27" ht="13.5" thickBot="1" x14ac:dyDescent="0.25">
      <c r="A20" s="1631" t="s">
        <v>1987</v>
      </c>
      <c r="B20" s="1632">
        <v>0</v>
      </c>
      <c r="C20" s="1129">
        <v>0</v>
      </c>
      <c r="D20" s="1129">
        <v>-542.26</v>
      </c>
      <c r="E20" s="1129">
        <v>0</v>
      </c>
      <c r="F20" s="1129">
        <v>-405283.89</v>
      </c>
      <c r="G20" s="1129">
        <v>0</v>
      </c>
      <c r="H20" s="1129">
        <v>-1841.57</v>
      </c>
      <c r="I20" s="1129">
        <v>94984.66</v>
      </c>
      <c r="J20" s="1129">
        <v>-28375.19</v>
      </c>
      <c r="K20" s="1130">
        <v>0</v>
      </c>
      <c r="L20" s="1131"/>
      <c r="M20" s="1126"/>
      <c r="N20" s="1131"/>
      <c r="O20" s="1127"/>
      <c r="P20" s="1127"/>
      <c r="Q20" s="1127"/>
      <c r="R20" s="1127"/>
      <c r="S20" s="1127"/>
      <c r="T20" s="1127"/>
      <c r="U20" s="1127"/>
      <c r="V20" s="1128"/>
      <c r="W20" s="1128"/>
      <c r="X20" s="1128"/>
      <c r="Y20" s="1128"/>
      <c r="Z20" s="1128"/>
      <c r="AA20" s="1128"/>
    </row>
    <row r="21" spans="1:27" ht="13.5" thickBot="1" x14ac:dyDescent="0.25">
      <c r="A21" s="1132" t="s">
        <v>1988</v>
      </c>
      <c r="B21" s="1133">
        <v>-18880563</v>
      </c>
      <c r="C21" s="1134">
        <v>26256443.579999998</v>
      </c>
      <c r="D21" s="1134">
        <v>942.2</v>
      </c>
      <c r="E21" s="1134">
        <v>31194664.760000005</v>
      </c>
      <c r="F21" s="1134">
        <v>-5185309.91</v>
      </c>
      <c r="G21" s="1134">
        <v>1716645.01</v>
      </c>
      <c r="H21" s="1134">
        <v>38611340.840000004</v>
      </c>
      <c r="I21" s="1134">
        <v>2144660.46</v>
      </c>
      <c r="J21" s="1134">
        <v>16090865.74</v>
      </c>
      <c r="K21" s="1135">
        <v>27719322.310000002</v>
      </c>
      <c r="L21" s="1126"/>
      <c r="M21" s="1126"/>
      <c r="N21" s="1126"/>
      <c r="O21" s="1127"/>
      <c r="P21" s="1127"/>
      <c r="Q21" s="1127"/>
      <c r="R21" s="1127"/>
      <c r="S21" s="1127"/>
      <c r="T21" s="1127"/>
      <c r="U21" s="1127"/>
      <c r="V21" s="1128"/>
      <c r="W21" s="1128"/>
      <c r="X21" s="1128"/>
      <c r="Y21" s="1128"/>
      <c r="Z21" s="1128"/>
      <c r="AA21" s="1128"/>
    </row>
    <row r="22" spans="1:27" x14ac:dyDescent="0.2">
      <c r="A22" s="1633" t="s">
        <v>1989</v>
      </c>
      <c r="B22" s="1634">
        <v>9177088</v>
      </c>
      <c r="C22" s="1136">
        <v>88983414.970000103</v>
      </c>
      <c r="D22" s="1136">
        <v>49426770.769999996</v>
      </c>
      <c r="E22" s="1136">
        <v>155360630.85999995</v>
      </c>
      <c r="F22" s="1136">
        <v>264840095.51999983</v>
      </c>
      <c r="G22" s="1136">
        <v>40177589.530000038</v>
      </c>
      <c r="H22" s="1136">
        <v>16111952.750000007</v>
      </c>
      <c r="I22" s="1136">
        <v>19312289.089999996</v>
      </c>
      <c r="J22" s="1136">
        <v>629781599.20999992</v>
      </c>
      <c r="K22" s="1137">
        <v>2238176.679999996</v>
      </c>
      <c r="L22" s="1126"/>
      <c r="M22" s="1126"/>
      <c r="N22" s="1126"/>
      <c r="O22" s="1127"/>
      <c r="P22" s="1127"/>
      <c r="Q22" s="1127"/>
      <c r="R22" s="1127"/>
      <c r="S22" s="1127"/>
      <c r="T22" s="1127"/>
      <c r="U22" s="1127"/>
      <c r="V22" s="1128"/>
      <c r="W22" s="1128"/>
      <c r="X22" s="1128"/>
      <c r="Y22" s="1128"/>
      <c r="Z22" s="1128"/>
      <c r="AA22" s="1128"/>
    </row>
    <row r="23" spans="1:27" x14ac:dyDescent="0.2">
      <c r="A23" s="1631" t="s">
        <v>1990</v>
      </c>
      <c r="B23" s="1632">
        <v>0</v>
      </c>
      <c r="C23" s="1129">
        <v>5220711.4000000004</v>
      </c>
      <c r="D23" s="1129">
        <v>272553.21000000002</v>
      </c>
      <c r="E23" s="1129">
        <v>0</v>
      </c>
      <c r="F23" s="1129">
        <v>10090687.76</v>
      </c>
      <c r="G23" s="1129">
        <v>0</v>
      </c>
      <c r="H23" s="1129">
        <v>0</v>
      </c>
      <c r="I23" s="1129">
        <v>0</v>
      </c>
      <c r="J23" s="1129">
        <v>3543371.83</v>
      </c>
      <c r="K23" s="1130">
        <v>0</v>
      </c>
      <c r="L23" s="1131"/>
      <c r="M23" s="1126"/>
      <c r="N23" s="1131"/>
      <c r="O23" s="1127"/>
      <c r="P23" s="1127"/>
      <c r="Q23" s="1127"/>
      <c r="R23" s="1127"/>
      <c r="S23" s="1127"/>
      <c r="T23" s="1127"/>
      <c r="U23" s="1127"/>
      <c r="V23" s="1128"/>
      <c r="W23" s="1128"/>
      <c r="X23" s="1128"/>
      <c r="Y23" s="1128"/>
      <c r="Z23" s="1128"/>
      <c r="AA23" s="1128"/>
    </row>
    <row r="24" spans="1:27" x14ac:dyDescent="0.2">
      <c r="A24" s="1631" t="s">
        <v>1991</v>
      </c>
      <c r="B24" s="1632">
        <v>0</v>
      </c>
      <c r="C24" s="1129">
        <v>-19989139.129999999</v>
      </c>
      <c r="D24" s="1129">
        <v>-231292.68</v>
      </c>
      <c r="E24" s="1129">
        <v>-4465981.83</v>
      </c>
      <c r="F24" s="1129">
        <v>-776666.68</v>
      </c>
      <c r="G24" s="1129">
        <v>187634.87</v>
      </c>
      <c r="H24" s="1129">
        <v>0</v>
      </c>
      <c r="I24" s="1129">
        <v>0</v>
      </c>
      <c r="J24" s="1129">
        <v>-4103669.46</v>
      </c>
      <c r="K24" s="1130">
        <v>0</v>
      </c>
      <c r="L24" s="1131"/>
      <c r="M24" s="1126"/>
      <c r="N24" s="1131"/>
      <c r="O24" s="1127"/>
      <c r="P24" s="1127"/>
      <c r="Q24" s="1127"/>
      <c r="R24" s="1127"/>
      <c r="S24" s="1127"/>
      <c r="T24" s="1127"/>
      <c r="U24" s="1127"/>
      <c r="V24" s="1128"/>
      <c r="W24" s="1128"/>
      <c r="X24" s="1128"/>
      <c r="Y24" s="1128"/>
      <c r="Z24" s="1128"/>
      <c r="AA24" s="1128"/>
    </row>
    <row r="25" spans="1:27" x14ac:dyDescent="0.2">
      <c r="A25" s="1631" t="s">
        <v>1992</v>
      </c>
      <c r="B25" s="1632">
        <v>0</v>
      </c>
      <c r="C25" s="1129">
        <v>0</v>
      </c>
      <c r="D25" s="1129">
        <v>0</v>
      </c>
      <c r="E25" s="1129">
        <v>0</v>
      </c>
      <c r="F25" s="1129">
        <v>0</v>
      </c>
      <c r="G25" s="1129">
        <v>0</v>
      </c>
      <c r="H25" s="1129">
        <v>0</v>
      </c>
      <c r="I25" s="1129">
        <v>0</v>
      </c>
      <c r="J25" s="1129">
        <v>27092039.559999999</v>
      </c>
      <c r="K25" s="1130">
        <v>0</v>
      </c>
      <c r="L25" s="1131"/>
      <c r="M25" s="1126"/>
      <c r="N25" s="1131"/>
      <c r="O25" s="1127"/>
      <c r="P25" s="1127"/>
      <c r="Q25" s="1127"/>
      <c r="R25" s="1127"/>
      <c r="S25" s="1127"/>
      <c r="T25" s="1127"/>
      <c r="U25" s="1127"/>
      <c r="V25" s="1128"/>
      <c r="W25" s="1128"/>
      <c r="X25" s="1128"/>
      <c r="Y25" s="1128"/>
      <c r="Z25" s="1128"/>
      <c r="AA25" s="1128"/>
    </row>
    <row r="26" spans="1:27" ht="13.5" thickBot="1" x14ac:dyDescent="0.25">
      <c r="A26" s="1631" t="s">
        <v>1993</v>
      </c>
      <c r="B26" s="1632">
        <v>0</v>
      </c>
      <c r="C26" s="1129">
        <v>0</v>
      </c>
      <c r="D26" s="1129">
        <v>0</v>
      </c>
      <c r="E26" s="1129">
        <v>0</v>
      </c>
      <c r="F26" s="1129">
        <v>0</v>
      </c>
      <c r="G26" s="1129">
        <v>0</v>
      </c>
      <c r="H26" s="1129">
        <v>0</v>
      </c>
      <c r="I26" s="1129">
        <v>0</v>
      </c>
      <c r="J26" s="1129">
        <v>0</v>
      </c>
      <c r="K26" s="1130">
        <v>0</v>
      </c>
      <c r="L26" s="1131"/>
      <c r="M26" s="1126"/>
      <c r="N26" s="1131"/>
      <c r="O26" s="1127"/>
      <c r="P26" s="1127"/>
      <c r="Q26" s="1127"/>
      <c r="R26" s="1127"/>
      <c r="S26" s="1127"/>
      <c r="T26" s="1127"/>
      <c r="U26" s="1127"/>
      <c r="V26" s="1128"/>
      <c r="W26" s="1128"/>
      <c r="X26" s="1128"/>
      <c r="Y26" s="1128"/>
      <c r="Z26" s="1128"/>
      <c r="AA26" s="1128"/>
    </row>
    <row r="27" spans="1:27" ht="27" customHeight="1" thickBot="1" x14ac:dyDescent="0.25">
      <c r="A27" s="1132" t="s">
        <v>1994</v>
      </c>
      <c r="B27" s="1133">
        <v>9177088</v>
      </c>
      <c r="C27" s="1134">
        <v>74214987.240000114</v>
      </c>
      <c r="D27" s="1134">
        <v>49468031.299999997</v>
      </c>
      <c r="E27" s="1134">
        <v>150894649.02999994</v>
      </c>
      <c r="F27" s="1134">
        <v>274154116.59999985</v>
      </c>
      <c r="G27" s="1134">
        <v>40365224.400000036</v>
      </c>
      <c r="H27" s="1134">
        <v>16111952.750000007</v>
      </c>
      <c r="I27" s="1134">
        <v>19312289.089999996</v>
      </c>
      <c r="J27" s="1134">
        <v>656313341.13999987</v>
      </c>
      <c r="K27" s="1135">
        <v>2238176.679999996</v>
      </c>
      <c r="L27" s="1126"/>
      <c r="M27" s="1126"/>
      <c r="N27" s="1126"/>
      <c r="O27" s="1127"/>
      <c r="P27" s="1127"/>
      <c r="Q27" s="1127"/>
      <c r="R27" s="1127"/>
      <c r="S27" s="1127"/>
      <c r="T27" s="1127"/>
      <c r="U27" s="1127"/>
      <c r="V27" s="1128"/>
      <c r="W27" s="1128"/>
      <c r="X27" s="1128"/>
      <c r="Y27" s="1128"/>
      <c r="Z27" s="1128"/>
      <c r="AA27" s="1128"/>
    </row>
    <row r="28" spans="1:27" ht="13.5" thickBot="1" x14ac:dyDescent="0.25">
      <c r="A28" s="1631" t="s">
        <v>1995</v>
      </c>
      <c r="B28" s="1632">
        <v>0</v>
      </c>
      <c r="C28" s="1129">
        <v>-2404053.83</v>
      </c>
      <c r="D28" s="1129">
        <v>-5542128.5499999998</v>
      </c>
      <c r="E28" s="1129">
        <v>-8052140.4000000004</v>
      </c>
      <c r="F28" s="1129">
        <v>-30744846.52</v>
      </c>
      <c r="G28" s="1129">
        <v>-186504.62</v>
      </c>
      <c r="H28" s="1129">
        <v>-3664849.14</v>
      </c>
      <c r="I28" s="1129">
        <v>-15650000.130000001</v>
      </c>
      <c r="J28" s="1129">
        <v>-133456456.98999999</v>
      </c>
      <c r="K28" s="1130">
        <v>0</v>
      </c>
      <c r="L28" s="1131"/>
      <c r="M28" s="1126"/>
      <c r="N28" s="1131"/>
      <c r="O28" s="1127"/>
      <c r="P28" s="1127"/>
      <c r="Q28" s="1127"/>
      <c r="R28" s="1127"/>
      <c r="S28" s="1127"/>
      <c r="T28" s="1127"/>
      <c r="U28" s="1127"/>
      <c r="V28" s="1128"/>
      <c r="W28" s="1128"/>
      <c r="X28" s="1128"/>
      <c r="Y28" s="1128"/>
      <c r="Z28" s="1128"/>
      <c r="AA28" s="1128"/>
    </row>
    <row r="29" spans="1:27" ht="13.5" thickBot="1" x14ac:dyDescent="0.25">
      <c r="A29" s="1132" t="s">
        <v>1996</v>
      </c>
      <c r="B29" s="1133">
        <v>9177088</v>
      </c>
      <c r="C29" s="1134">
        <v>71810933.410000116</v>
      </c>
      <c r="D29" s="1134">
        <v>43925902.75</v>
      </c>
      <c r="E29" s="1134">
        <v>142842508.62999994</v>
      </c>
      <c r="F29" s="1134">
        <v>243409270.07999983</v>
      </c>
      <c r="G29" s="1134">
        <v>40178719.780000038</v>
      </c>
      <c r="H29" s="1134">
        <v>12447103.610000007</v>
      </c>
      <c r="I29" s="1134">
        <v>3662288.9599999953</v>
      </c>
      <c r="J29" s="1134">
        <v>522856884.14999986</v>
      </c>
      <c r="K29" s="1135">
        <v>2238176.679999996</v>
      </c>
      <c r="L29" s="1126"/>
      <c r="M29" s="1126"/>
      <c r="N29" s="1126"/>
      <c r="O29" s="1127"/>
      <c r="P29" s="1127"/>
      <c r="Q29" s="1127"/>
      <c r="R29" s="1127"/>
      <c r="S29" s="1127"/>
      <c r="T29" s="1127"/>
      <c r="U29" s="1127"/>
      <c r="V29" s="1128"/>
      <c r="W29" s="1128"/>
      <c r="X29" s="1128"/>
      <c r="Y29" s="1128"/>
      <c r="Z29" s="1128"/>
      <c r="AA29" s="1128"/>
    </row>
    <row r="30" spans="1:27" ht="13.5" thickBot="1" x14ac:dyDescent="0.25">
      <c r="A30" s="1631" t="s">
        <v>1997</v>
      </c>
      <c r="B30" s="1632">
        <v>-2784520</v>
      </c>
      <c r="C30" s="1129">
        <v>0</v>
      </c>
      <c r="D30" s="1129">
        <v>0</v>
      </c>
      <c r="E30" s="1129">
        <v>0</v>
      </c>
      <c r="F30" s="1129">
        <v>-27637481</v>
      </c>
      <c r="G30" s="1129">
        <v>0</v>
      </c>
      <c r="H30" s="1129">
        <v>0</v>
      </c>
      <c r="I30" s="1129">
        <v>0</v>
      </c>
      <c r="J30" s="1129">
        <v>-106231036</v>
      </c>
      <c r="K30" s="1130">
        <v>0</v>
      </c>
      <c r="L30" s="1131"/>
      <c r="M30" s="1126"/>
      <c r="N30" s="1131"/>
      <c r="O30" s="1127"/>
      <c r="P30" s="1127"/>
      <c r="Q30" s="1127"/>
      <c r="R30" s="1127"/>
      <c r="S30" s="1127"/>
      <c r="T30" s="1127"/>
      <c r="U30" s="1127"/>
      <c r="V30" s="1128"/>
      <c r="W30" s="1128"/>
      <c r="X30" s="1128"/>
      <c r="Y30" s="1128"/>
      <c r="Z30" s="1128"/>
      <c r="AA30" s="1128"/>
    </row>
    <row r="31" spans="1:27" ht="14.25" customHeight="1" thickBot="1" x14ac:dyDescent="0.25">
      <c r="A31" s="1132" t="s">
        <v>1998</v>
      </c>
      <c r="B31" s="1133">
        <v>6392568</v>
      </c>
      <c r="C31" s="1134">
        <v>71810933.410000116</v>
      </c>
      <c r="D31" s="1134">
        <v>43925902.75</v>
      </c>
      <c r="E31" s="1134">
        <v>142842508.62999994</v>
      </c>
      <c r="F31" s="1134">
        <v>215771789.07999983</v>
      </c>
      <c r="G31" s="1134">
        <v>40178719.780000038</v>
      </c>
      <c r="H31" s="1134">
        <v>12447103.610000007</v>
      </c>
      <c r="I31" s="1134">
        <v>3662288.9599999953</v>
      </c>
      <c r="J31" s="1134">
        <v>416625848.14999986</v>
      </c>
      <c r="K31" s="1135">
        <v>2238176.679999996</v>
      </c>
      <c r="L31" s="1126"/>
      <c r="M31" s="1126"/>
      <c r="N31" s="1126"/>
      <c r="O31" s="1127"/>
      <c r="P31" s="1127"/>
      <c r="Q31" s="1127"/>
      <c r="R31" s="1127"/>
      <c r="S31" s="1127"/>
      <c r="T31" s="1127"/>
      <c r="U31" s="1127"/>
      <c r="V31" s="1128"/>
      <c r="W31" s="1128"/>
      <c r="X31" s="1128"/>
      <c r="Y31" s="1128"/>
      <c r="Z31" s="1128"/>
      <c r="AA31" s="1128"/>
    </row>
    <row r="32" spans="1:27" ht="5.25" customHeight="1" x14ac:dyDescent="0.2">
      <c r="A32" s="1138"/>
      <c r="B32" s="1138"/>
      <c r="C32" s="1138"/>
      <c r="D32" s="1138"/>
      <c r="E32" s="1138"/>
      <c r="F32" s="1138"/>
      <c r="G32" s="1138"/>
      <c r="H32" s="1138"/>
      <c r="I32" s="1138"/>
      <c r="J32" s="1138"/>
      <c r="K32" s="1138"/>
      <c r="L32" s="1126"/>
      <c r="M32" s="1126"/>
      <c r="N32" s="1126"/>
    </row>
    <row r="33" spans="1:30" x14ac:dyDescent="0.2">
      <c r="A33" s="1139" t="s">
        <v>1973</v>
      </c>
      <c r="B33" s="1126"/>
      <c r="C33" s="1126"/>
      <c r="D33" s="1126"/>
      <c r="E33" s="1131"/>
      <c r="F33" s="1126"/>
      <c r="G33" s="1126"/>
      <c r="H33" s="1126"/>
      <c r="I33" s="1126"/>
      <c r="J33" s="1126"/>
      <c r="K33" s="1126"/>
      <c r="L33" s="1126"/>
      <c r="M33" s="1126"/>
      <c r="N33" s="1126"/>
    </row>
    <row r="34" spans="1:30" x14ac:dyDescent="0.2">
      <c r="A34" s="1139"/>
      <c r="B34" s="1126"/>
      <c r="C34" s="1126"/>
      <c r="D34" s="1126"/>
      <c r="E34" s="1126"/>
      <c r="F34" s="1126"/>
      <c r="G34" s="1126"/>
      <c r="H34" s="1126"/>
      <c r="I34" s="1126"/>
      <c r="J34" s="1126"/>
      <c r="K34" s="1126"/>
      <c r="L34" s="1126"/>
      <c r="M34" s="1126"/>
      <c r="N34" s="1126"/>
    </row>
    <row r="35" spans="1:30" x14ac:dyDescent="0.2">
      <c r="A35" s="1140"/>
      <c r="B35" s="1141"/>
      <c r="C35" s="1141"/>
      <c r="D35" s="1141"/>
      <c r="E35" s="1141"/>
      <c r="F35" s="1141"/>
      <c r="G35" s="1141"/>
      <c r="H35" s="1141"/>
      <c r="I35" s="1141"/>
      <c r="J35" s="1141"/>
      <c r="K35" s="1142"/>
      <c r="L35" s="1143"/>
      <c r="M35" s="1143"/>
      <c r="N35" s="1143"/>
    </row>
    <row r="36" spans="1:30" ht="24.75" customHeight="1" x14ac:dyDescent="0.25">
      <c r="A36" s="1902" t="s">
        <v>1999</v>
      </c>
      <c r="B36" s="1902"/>
      <c r="C36" s="1902"/>
      <c r="D36" s="1902"/>
      <c r="E36" s="1902"/>
      <c r="F36" s="1902"/>
      <c r="G36" s="1902"/>
      <c r="H36" s="1902"/>
      <c r="I36" s="1902"/>
      <c r="J36" s="1902"/>
      <c r="K36" s="1902"/>
      <c r="L36" s="1902"/>
      <c r="M36" s="1902"/>
      <c r="N36" s="1902"/>
      <c r="O36" s="1902"/>
      <c r="P36" s="1902"/>
      <c r="Q36" s="1902"/>
      <c r="R36" s="1902"/>
      <c r="S36" s="1902"/>
      <c r="T36" s="1902"/>
      <c r="U36" s="1902"/>
      <c r="V36" s="1902"/>
    </row>
    <row r="37" spans="1:30" ht="15.75" x14ac:dyDescent="0.25">
      <c r="A37" s="1902" t="s">
        <v>2312</v>
      </c>
      <c r="B37" s="1902"/>
      <c r="C37" s="1902"/>
      <c r="D37" s="1902"/>
      <c r="E37" s="1902"/>
      <c r="F37" s="1902"/>
      <c r="G37" s="1902"/>
      <c r="H37" s="1902"/>
      <c r="I37" s="1902"/>
      <c r="J37" s="1902"/>
      <c r="K37" s="1902"/>
      <c r="L37" s="1902"/>
      <c r="M37" s="1902"/>
      <c r="N37" s="1902"/>
      <c r="O37" s="1902"/>
      <c r="P37" s="1902"/>
      <c r="Q37" s="1902"/>
      <c r="R37" s="1902"/>
      <c r="S37" s="1902"/>
      <c r="T37" s="1902"/>
      <c r="U37" s="1902"/>
      <c r="V37" s="1902"/>
    </row>
    <row r="38" spans="1:30" ht="14.25" x14ac:dyDescent="0.2">
      <c r="A38" s="1903" t="s">
        <v>1000</v>
      </c>
      <c r="B38" s="1903"/>
      <c r="C38" s="1903"/>
      <c r="D38" s="1903"/>
      <c r="E38" s="1903"/>
      <c r="F38" s="1903"/>
      <c r="G38" s="1903"/>
      <c r="H38" s="1903"/>
      <c r="I38" s="1903"/>
      <c r="J38" s="1903"/>
      <c r="K38" s="1903"/>
      <c r="L38" s="1903"/>
      <c r="M38" s="1903"/>
      <c r="N38" s="1903"/>
      <c r="O38" s="1903"/>
      <c r="P38" s="1903"/>
      <c r="Q38" s="1903"/>
      <c r="R38" s="1903"/>
      <c r="S38" s="1903"/>
      <c r="T38" s="1903"/>
      <c r="U38" s="1903"/>
      <c r="V38" s="1903"/>
    </row>
    <row r="39" spans="1:30" ht="4.5" customHeight="1" thickBot="1" x14ac:dyDescent="0.25">
      <c r="A39" s="1144"/>
      <c r="B39" s="1144"/>
      <c r="C39" s="1144"/>
      <c r="D39" s="1144"/>
      <c r="E39" s="1144"/>
      <c r="F39" s="1144"/>
      <c r="G39" s="1144"/>
      <c r="H39" s="1144"/>
      <c r="I39" s="1144"/>
      <c r="J39" s="1144"/>
      <c r="K39" s="1144"/>
      <c r="L39" s="1144"/>
      <c r="M39" s="1144"/>
      <c r="N39" s="1144"/>
      <c r="O39" s="1144"/>
      <c r="P39" s="1144"/>
      <c r="Q39" s="1144"/>
      <c r="R39" s="1144"/>
      <c r="S39" s="1144"/>
      <c r="T39" s="1144"/>
      <c r="U39" s="1144"/>
      <c r="V39" s="1559"/>
    </row>
    <row r="40" spans="1:30" ht="25.5" customHeight="1" thickBot="1" x14ac:dyDescent="0.25">
      <c r="A40" s="1897"/>
      <c r="B40" s="1898" t="s">
        <v>1957</v>
      </c>
      <c r="C40" s="1899"/>
      <c r="D40" s="1899"/>
      <c r="E40" s="1899"/>
      <c r="F40" s="1899"/>
      <c r="G40" s="1899"/>
      <c r="H40" s="1899"/>
      <c r="I40" s="1899"/>
      <c r="J40" s="1899"/>
      <c r="K40" s="1899"/>
      <c r="L40" s="1899"/>
      <c r="M40" s="1899"/>
      <c r="N40" s="1899"/>
      <c r="O40" s="1899"/>
      <c r="P40" s="1899"/>
      <c r="Q40" s="1899"/>
      <c r="R40" s="1899"/>
      <c r="S40" s="1899"/>
      <c r="T40" s="1899"/>
      <c r="U40" s="1635" t="s">
        <v>1958</v>
      </c>
      <c r="V40" s="1663"/>
    </row>
    <row r="41" spans="1:30" s="1148" customFormat="1" ht="16.5" customHeight="1" thickBot="1" x14ac:dyDescent="0.25">
      <c r="A41" s="1897"/>
      <c r="B41" s="1145" t="s">
        <v>664</v>
      </c>
      <c r="C41" s="1145" t="s">
        <v>666</v>
      </c>
      <c r="D41" s="1145" t="s">
        <v>667</v>
      </c>
      <c r="E41" s="1145" t="s">
        <v>669</v>
      </c>
      <c r="F41" s="1145" t="s">
        <v>670</v>
      </c>
      <c r="G41" s="1145" t="s">
        <v>671</v>
      </c>
      <c r="H41" s="1145" t="s">
        <v>672</v>
      </c>
      <c r="I41" s="1145" t="s">
        <v>673</v>
      </c>
      <c r="J41" s="1145" t="s">
        <v>675</v>
      </c>
      <c r="K41" s="1145" t="s">
        <v>676</v>
      </c>
      <c r="L41" s="1145" t="s">
        <v>677</v>
      </c>
      <c r="M41" s="1145" t="s">
        <v>678</v>
      </c>
      <c r="N41" s="1145" t="s">
        <v>680</v>
      </c>
      <c r="O41" s="1145" t="s">
        <v>681</v>
      </c>
      <c r="P41" s="1146" t="s">
        <v>674</v>
      </c>
      <c r="Q41" s="1146" t="s">
        <v>679</v>
      </c>
      <c r="R41" s="1146" t="s">
        <v>684</v>
      </c>
      <c r="S41" s="1145" t="s">
        <v>803</v>
      </c>
      <c r="T41" s="1555" t="s">
        <v>2373</v>
      </c>
      <c r="U41" s="1146" t="s">
        <v>682</v>
      </c>
      <c r="V41" s="1147" t="s">
        <v>683</v>
      </c>
    </row>
    <row r="42" spans="1:30" x14ac:dyDescent="0.2">
      <c r="A42" s="1149" t="s">
        <v>1975</v>
      </c>
      <c r="B42" s="1150">
        <v>742124146.70000005</v>
      </c>
      <c r="C42" s="1151">
        <v>2780735966</v>
      </c>
      <c r="D42" s="1151">
        <v>4078778.97</v>
      </c>
      <c r="E42" s="1151">
        <v>553423797.75999999</v>
      </c>
      <c r="F42" s="1151">
        <v>436036982</v>
      </c>
      <c r="G42" s="1151">
        <v>5158829772.1899996</v>
      </c>
      <c r="H42" s="1151">
        <v>520318263</v>
      </c>
      <c r="I42" s="1151">
        <v>1438889543.7</v>
      </c>
      <c r="J42" s="1151">
        <v>252920384.09999999</v>
      </c>
      <c r="K42" s="1151">
        <v>2456690244.9699998</v>
      </c>
      <c r="L42" s="1151">
        <v>93903535.859999999</v>
      </c>
      <c r="M42" s="1152">
        <v>192651560</v>
      </c>
      <c r="N42" s="1152">
        <v>1136053731.73</v>
      </c>
      <c r="O42" s="1152">
        <v>100032664.25</v>
      </c>
      <c r="P42" s="1151">
        <v>263860622.63</v>
      </c>
      <c r="Q42" s="1151">
        <v>91695198.400000006</v>
      </c>
      <c r="R42" s="1152">
        <v>471499681</v>
      </c>
      <c r="S42" s="1152">
        <v>799967036</v>
      </c>
      <c r="T42" s="1636">
        <v>1351793545</v>
      </c>
      <c r="U42" s="1152">
        <v>598455901</v>
      </c>
      <c r="V42" s="1153">
        <v>41141805</v>
      </c>
      <c r="Y42" s="1127"/>
      <c r="Z42" s="1127"/>
      <c r="AA42" s="1127"/>
      <c r="AB42" s="1128"/>
      <c r="AC42" s="1128"/>
      <c r="AD42" s="1128"/>
    </row>
    <row r="43" spans="1:30" ht="13.5" thickBot="1" x14ac:dyDescent="0.25">
      <c r="A43" s="1154" t="s">
        <v>1976</v>
      </c>
      <c r="B43" s="1632">
        <v>-525321067.57999998</v>
      </c>
      <c r="C43" s="1129">
        <v>-1404317185</v>
      </c>
      <c r="D43" s="1129">
        <v>-3006475.06</v>
      </c>
      <c r="E43" s="1129">
        <v>-237213602.22</v>
      </c>
      <c r="F43" s="1129">
        <v>-212489148</v>
      </c>
      <c r="G43" s="1129">
        <v>-4760729197.6400003</v>
      </c>
      <c r="H43" s="1129">
        <v>-458341999</v>
      </c>
      <c r="I43" s="1129">
        <v>-1258471704.8800001</v>
      </c>
      <c r="J43" s="1129">
        <v>-191998020.12</v>
      </c>
      <c r="K43" s="1129">
        <v>-1744933621.5</v>
      </c>
      <c r="L43" s="1129">
        <v>-62430411.130000003</v>
      </c>
      <c r="M43" s="1155">
        <v>-165782372</v>
      </c>
      <c r="N43" s="1155">
        <v>-791474951.11000001</v>
      </c>
      <c r="O43" s="1155">
        <v>-62427193.460000001</v>
      </c>
      <c r="P43" s="1129">
        <v>-181548129.81999999</v>
      </c>
      <c r="Q43" s="1129">
        <v>-58445100</v>
      </c>
      <c r="R43" s="1155">
        <v>-320843359</v>
      </c>
      <c r="S43" s="1155">
        <v>-536750788</v>
      </c>
      <c r="T43" s="1153">
        <v>-991185477</v>
      </c>
      <c r="U43" s="1155">
        <v>-582296171</v>
      </c>
      <c r="V43" s="1153">
        <v>-25305041</v>
      </c>
      <c r="Y43" s="1127"/>
      <c r="Z43" s="1127"/>
      <c r="AA43" s="1127"/>
      <c r="AB43" s="1128"/>
      <c r="AC43" s="1128"/>
      <c r="AD43" s="1128"/>
    </row>
    <row r="44" spans="1:30" s="1160" customFormat="1" ht="13.5" thickBot="1" x14ac:dyDescent="0.25">
      <c r="A44" s="1156" t="s">
        <v>1977</v>
      </c>
      <c r="B44" s="1157">
        <v>216803079.12000006</v>
      </c>
      <c r="C44" s="1158">
        <v>1376418781</v>
      </c>
      <c r="D44" s="1158">
        <v>1072303.9100000001</v>
      </c>
      <c r="E44" s="1158">
        <v>316210195.53999996</v>
      </c>
      <c r="F44" s="1158">
        <v>223547834</v>
      </c>
      <c r="G44" s="1158">
        <v>398100574.54999924</v>
      </c>
      <c r="H44" s="1158">
        <v>61976264</v>
      </c>
      <c r="I44" s="1158">
        <v>180417838.81999993</v>
      </c>
      <c r="J44" s="1158">
        <v>60922363.979999989</v>
      </c>
      <c r="K44" s="1158">
        <v>711756623.46999979</v>
      </c>
      <c r="L44" s="1158">
        <v>31473124.729999997</v>
      </c>
      <c r="M44" s="1158">
        <v>26869188</v>
      </c>
      <c r="N44" s="1158">
        <v>344578780.62</v>
      </c>
      <c r="O44" s="1158">
        <v>37605470.789999999</v>
      </c>
      <c r="P44" s="1158">
        <v>82312492.810000002</v>
      </c>
      <c r="Q44" s="1158">
        <v>33250098.400000006</v>
      </c>
      <c r="R44" s="1158">
        <v>150656322</v>
      </c>
      <c r="S44" s="1158">
        <v>263216248</v>
      </c>
      <c r="T44" s="1159">
        <v>360608068</v>
      </c>
      <c r="U44" s="1158">
        <v>16159730</v>
      </c>
      <c r="V44" s="1159">
        <v>15836764</v>
      </c>
      <c r="Y44" s="1161"/>
      <c r="Z44" s="1161"/>
      <c r="AA44" s="1161"/>
      <c r="AB44" s="1162"/>
      <c r="AC44" s="1162"/>
      <c r="AD44" s="1162"/>
    </row>
    <row r="45" spans="1:30" x14ac:dyDescent="0.2">
      <c r="A45" s="1637" t="s">
        <v>1978</v>
      </c>
      <c r="B45" s="1638">
        <v>-70167157.019999996</v>
      </c>
      <c r="C45" s="1163">
        <v>-424573446</v>
      </c>
      <c r="D45" s="1163">
        <v>-1356670.62</v>
      </c>
      <c r="E45" s="1163">
        <v>-282357667.20999998</v>
      </c>
      <c r="F45" s="1163">
        <v>-153554877</v>
      </c>
      <c r="G45" s="1163">
        <v>-234918761.25</v>
      </c>
      <c r="H45" s="1163">
        <v>-39664491</v>
      </c>
      <c r="I45" s="1163">
        <v>-172700700.11000001</v>
      </c>
      <c r="J45" s="1163">
        <v>-43044446.230000004</v>
      </c>
      <c r="K45" s="1163">
        <v>-577736684.35000002</v>
      </c>
      <c r="L45" s="1163">
        <v>-13014048.25</v>
      </c>
      <c r="M45" s="1163">
        <v>-11707703</v>
      </c>
      <c r="N45" s="1163">
        <v>-320251503.02999997</v>
      </c>
      <c r="O45" s="1163">
        <v>-8871477.8300000001</v>
      </c>
      <c r="P45" s="1163">
        <v>-45310119.189999998</v>
      </c>
      <c r="Q45" s="1163">
        <v>-19425982.16</v>
      </c>
      <c r="R45" s="1163">
        <v>-129011151</v>
      </c>
      <c r="S45" s="1163">
        <v>-190391292</v>
      </c>
      <c r="T45" s="1164">
        <v>-64221127</v>
      </c>
      <c r="U45" s="1163">
        <v>-24668434</v>
      </c>
      <c r="V45" s="1164">
        <v>-9469003</v>
      </c>
      <c r="Y45" s="1127"/>
      <c r="Z45" s="1127"/>
      <c r="AA45" s="1127"/>
      <c r="AB45" s="1128"/>
      <c r="AC45" s="1128"/>
      <c r="AD45" s="1128"/>
    </row>
    <row r="46" spans="1:30" x14ac:dyDescent="0.2">
      <c r="A46" s="1637" t="s">
        <v>2000</v>
      </c>
      <c r="B46" s="1632">
        <v>-14349937.279999999</v>
      </c>
      <c r="C46" s="1129">
        <v>-138119148</v>
      </c>
      <c r="D46" s="1129">
        <v>-1198769.6200000001</v>
      </c>
      <c r="E46" s="1129">
        <v>-48025129.399999999</v>
      </c>
      <c r="F46" s="1129">
        <v>-27658091</v>
      </c>
      <c r="G46" s="1129">
        <v>-75085002.890000001</v>
      </c>
      <c r="H46" s="1129">
        <v>-33863031</v>
      </c>
      <c r="I46" s="1129">
        <v>-14647109.83</v>
      </c>
      <c r="J46" s="1129">
        <v>-15615227.82</v>
      </c>
      <c r="K46" s="1129">
        <v>-106511776.98999999</v>
      </c>
      <c r="L46" s="1129">
        <v>-6543278.1699999999</v>
      </c>
      <c r="M46" s="1129">
        <v>-6275807</v>
      </c>
      <c r="N46" s="1155">
        <v>-68212088.150000006</v>
      </c>
      <c r="O46" s="1155">
        <v>-4914564.95</v>
      </c>
      <c r="P46" s="1129">
        <v>-7858439.0899999999</v>
      </c>
      <c r="Q46" s="1129">
        <v>-15591455.640000001</v>
      </c>
      <c r="R46" s="1155">
        <v>-30243427</v>
      </c>
      <c r="S46" s="1155">
        <v>-54941497</v>
      </c>
      <c r="T46" s="1153">
        <v>-39783173</v>
      </c>
      <c r="U46" s="1155">
        <v>-12059817</v>
      </c>
      <c r="V46" s="1153">
        <v>-9394766</v>
      </c>
      <c r="W46" s="1131"/>
      <c r="Y46" s="1127"/>
      <c r="Z46" s="1127"/>
      <c r="AA46" s="1127"/>
      <c r="AB46" s="1128"/>
      <c r="AC46" s="1128"/>
      <c r="AD46" s="1128"/>
    </row>
    <row r="47" spans="1:30" ht="13.5" thickBot="1" x14ac:dyDescent="0.25">
      <c r="A47" s="1637" t="s">
        <v>2001</v>
      </c>
      <c r="B47" s="1632">
        <v>-55817219.740000002</v>
      </c>
      <c r="C47" s="1129">
        <v>-286454298</v>
      </c>
      <c r="D47" s="1129">
        <v>-157901</v>
      </c>
      <c r="E47" s="1129">
        <v>-234332537.81</v>
      </c>
      <c r="F47" s="1129">
        <v>-125896786</v>
      </c>
      <c r="G47" s="1129">
        <v>-159833758.36000001</v>
      </c>
      <c r="H47" s="1129">
        <v>-5801460</v>
      </c>
      <c r="I47" s="1129">
        <v>-158053590.28</v>
      </c>
      <c r="J47" s="1129">
        <v>-27429218.41</v>
      </c>
      <c r="K47" s="1129">
        <v>-471224907.36000001</v>
      </c>
      <c r="L47" s="1129">
        <v>-6470770.0800000001</v>
      </c>
      <c r="M47" s="1129">
        <v>-5431896</v>
      </c>
      <c r="N47" s="1155">
        <v>-252039414.88</v>
      </c>
      <c r="O47" s="1155">
        <v>-3956912.88</v>
      </c>
      <c r="P47" s="1129">
        <v>-37451680.100000001</v>
      </c>
      <c r="Q47" s="1129">
        <v>-3834526.52</v>
      </c>
      <c r="R47" s="1155">
        <v>-98767724</v>
      </c>
      <c r="S47" s="1155">
        <v>-135449795</v>
      </c>
      <c r="T47" s="1153">
        <v>-24437954</v>
      </c>
      <c r="U47" s="1155">
        <v>-12608617</v>
      </c>
      <c r="V47" s="1153">
        <v>-74237</v>
      </c>
      <c r="W47" s="1131"/>
      <c r="Y47" s="1127"/>
      <c r="Z47" s="1127"/>
      <c r="AA47" s="1127"/>
      <c r="AB47" s="1128"/>
      <c r="AC47" s="1128"/>
      <c r="AD47" s="1128"/>
    </row>
    <row r="48" spans="1:30" s="1160" customFormat="1" ht="13.5" thickBot="1" x14ac:dyDescent="0.25">
      <c r="A48" s="1156" t="s">
        <v>1981</v>
      </c>
      <c r="B48" s="1157">
        <v>146635922.10000008</v>
      </c>
      <c r="C48" s="1158">
        <v>951845335</v>
      </c>
      <c r="D48" s="1158">
        <v>-284366.70999999996</v>
      </c>
      <c r="E48" s="1158">
        <v>33852528.329999983</v>
      </c>
      <c r="F48" s="1158">
        <v>69992957</v>
      </c>
      <c r="G48" s="1158">
        <v>163181813.29999924</v>
      </c>
      <c r="H48" s="1158">
        <v>22311773</v>
      </c>
      <c r="I48" s="1158">
        <v>7717138.7099999189</v>
      </c>
      <c r="J48" s="1158">
        <v>17877917.749999985</v>
      </c>
      <c r="K48" s="1158">
        <v>134019939.11999977</v>
      </c>
      <c r="L48" s="1158">
        <v>18459076.479999997</v>
      </c>
      <c r="M48" s="1158">
        <v>15161485</v>
      </c>
      <c r="N48" s="1158">
        <v>24327277.590000033</v>
      </c>
      <c r="O48" s="1158">
        <v>28733992.960000001</v>
      </c>
      <c r="P48" s="1158">
        <v>37002373.620000005</v>
      </c>
      <c r="Q48" s="1158">
        <v>13824116.240000006</v>
      </c>
      <c r="R48" s="1158">
        <v>21645171</v>
      </c>
      <c r="S48" s="1158">
        <v>72824956</v>
      </c>
      <c r="T48" s="1159">
        <v>296386941</v>
      </c>
      <c r="U48" s="1159">
        <v>-8508704</v>
      </c>
      <c r="V48" s="1159">
        <v>6367761</v>
      </c>
      <c r="Y48" s="1161"/>
      <c r="Z48" s="1161"/>
      <c r="AA48" s="1161"/>
      <c r="AB48" s="1162"/>
      <c r="AC48" s="1162"/>
      <c r="AD48" s="1162"/>
    </row>
    <row r="49" spans="1:30" x14ac:dyDescent="0.2">
      <c r="A49" s="1637" t="s">
        <v>720</v>
      </c>
      <c r="B49" s="1639">
        <v>14069302.619999999</v>
      </c>
      <c r="C49" s="1165">
        <v>-47643319</v>
      </c>
      <c r="D49" s="1165">
        <v>0</v>
      </c>
      <c r="E49" s="1165">
        <v>23003391.68</v>
      </c>
      <c r="F49" s="1165">
        <v>3331791</v>
      </c>
      <c r="G49" s="1165">
        <v>-4204630.4400000013</v>
      </c>
      <c r="H49" s="1165">
        <v>3473775</v>
      </c>
      <c r="I49" s="1165">
        <v>4053400.23</v>
      </c>
      <c r="J49" s="1165">
        <v>8097241.5099999998</v>
      </c>
      <c r="K49" s="1165">
        <v>34528537.890000001</v>
      </c>
      <c r="L49" s="1165">
        <v>3296766.16</v>
      </c>
      <c r="M49" s="1165">
        <v>7164864</v>
      </c>
      <c r="N49" s="1165">
        <v>18950348.07</v>
      </c>
      <c r="O49" s="1165">
        <v>716356.97</v>
      </c>
      <c r="P49" s="1165">
        <v>119346.82</v>
      </c>
      <c r="Q49" s="1165">
        <v>2993515.73</v>
      </c>
      <c r="R49" s="1165">
        <v>21879774</v>
      </c>
      <c r="S49" s="1165">
        <v>12668461</v>
      </c>
      <c r="T49" s="1166">
        <v>47296638</v>
      </c>
      <c r="U49" s="1165">
        <v>32000002</v>
      </c>
      <c r="V49" s="1166">
        <v>1204777</v>
      </c>
      <c r="Y49" s="1127"/>
      <c r="Z49" s="1127"/>
      <c r="AA49" s="1127"/>
      <c r="AB49" s="1128"/>
      <c r="AC49" s="1128"/>
      <c r="AD49" s="1128"/>
    </row>
    <row r="50" spans="1:30" x14ac:dyDescent="0.2">
      <c r="A50" s="1637" t="s">
        <v>1982</v>
      </c>
      <c r="B50" s="1632">
        <v>0</v>
      </c>
      <c r="C50" s="1129">
        <v>0</v>
      </c>
      <c r="D50" s="1129">
        <v>0</v>
      </c>
      <c r="E50" s="1129">
        <v>0</v>
      </c>
      <c r="F50" s="1129">
        <v>-401195</v>
      </c>
      <c r="G50" s="1129">
        <v>-35069243.380000003</v>
      </c>
      <c r="H50" s="1129">
        <v>2264405</v>
      </c>
      <c r="I50" s="1167">
        <v>0</v>
      </c>
      <c r="J50" s="1165">
        <v>7694157.8899999997</v>
      </c>
      <c r="K50" s="1129">
        <v>0</v>
      </c>
      <c r="L50" s="1129">
        <v>0</v>
      </c>
      <c r="M50" s="1155">
        <v>0</v>
      </c>
      <c r="N50" s="1155">
        <v>-1335206</v>
      </c>
      <c r="O50" s="1155">
        <v>716356.97</v>
      </c>
      <c r="P50" s="1129">
        <v>0</v>
      </c>
      <c r="Q50" s="1129">
        <v>0</v>
      </c>
      <c r="R50" s="1155">
        <v>0</v>
      </c>
      <c r="S50" s="1155">
        <v>0</v>
      </c>
      <c r="T50" s="1153">
        <v>0</v>
      </c>
      <c r="U50" s="1155">
        <v>0</v>
      </c>
      <c r="V50" s="1153">
        <v>38340</v>
      </c>
      <c r="Y50" s="1127"/>
      <c r="Z50" s="1127"/>
      <c r="AA50" s="1127"/>
      <c r="AB50" s="1128"/>
      <c r="AC50" s="1128"/>
      <c r="AD50" s="1128"/>
    </row>
    <row r="51" spans="1:30" x14ac:dyDescent="0.2">
      <c r="A51" s="1637" t="s">
        <v>1983</v>
      </c>
      <c r="B51" s="1632">
        <v>14069302.619999999</v>
      </c>
      <c r="C51" s="1129">
        <v>-47643319</v>
      </c>
      <c r="D51" s="1129">
        <v>0</v>
      </c>
      <c r="E51" s="1129">
        <v>23003391.68</v>
      </c>
      <c r="F51" s="1129">
        <v>3732986</v>
      </c>
      <c r="G51" s="1129">
        <v>30864612.940000001</v>
      </c>
      <c r="H51" s="1129">
        <v>1209370</v>
      </c>
      <c r="I51" s="1129">
        <v>4053400.23</v>
      </c>
      <c r="J51" s="1165">
        <v>403083.62</v>
      </c>
      <c r="K51" s="1129">
        <v>34528537.890000001</v>
      </c>
      <c r="L51" s="1129">
        <v>3296766.16</v>
      </c>
      <c r="M51" s="1155">
        <v>7164864</v>
      </c>
      <c r="N51" s="1155">
        <v>20285554.07</v>
      </c>
      <c r="O51" s="1155">
        <v>0</v>
      </c>
      <c r="P51" s="1129">
        <v>119346.82</v>
      </c>
      <c r="Q51" s="1129">
        <v>2993515.73</v>
      </c>
      <c r="R51" s="1155">
        <v>21879774</v>
      </c>
      <c r="S51" s="1155">
        <v>12668461</v>
      </c>
      <c r="T51" s="1153">
        <v>47296638</v>
      </c>
      <c r="U51" s="1155">
        <v>32000002</v>
      </c>
      <c r="V51" s="1153">
        <v>1166437</v>
      </c>
      <c r="Y51" s="1127"/>
      <c r="Z51" s="1127"/>
      <c r="AA51" s="1127"/>
      <c r="AB51" s="1128"/>
      <c r="AC51" s="1128"/>
      <c r="AD51" s="1128"/>
    </row>
    <row r="52" spans="1:30" x14ac:dyDescent="0.2">
      <c r="A52" s="1637" t="s">
        <v>1984</v>
      </c>
      <c r="B52" s="1640">
        <v>679480.54</v>
      </c>
      <c r="C52" s="1168">
        <v>0</v>
      </c>
      <c r="D52" s="1168">
        <v>-150681.54999999999</v>
      </c>
      <c r="E52" s="1168">
        <v>0</v>
      </c>
      <c r="F52" s="1168">
        <v>-5781733</v>
      </c>
      <c r="G52" s="1168">
        <v>129581186.84</v>
      </c>
      <c r="H52" s="1168">
        <v>41496448</v>
      </c>
      <c r="I52" s="1168">
        <v>61492768.899999991</v>
      </c>
      <c r="J52" s="1168">
        <v>-289292.93</v>
      </c>
      <c r="K52" s="1168">
        <v>-17950104.670000002</v>
      </c>
      <c r="L52" s="1168">
        <v>452813.33</v>
      </c>
      <c r="M52" s="1168">
        <v>919441</v>
      </c>
      <c r="N52" s="1168">
        <v>-179365.66</v>
      </c>
      <c r="O52" s="1168">
        <v>-176683.30999999994</v>
      </c>
      <c r="P52" s="1168">
        <v>-2603016.58</v>
      </c>
      <c r="Q52" s="1168">
        <v>166828.17000000001</v>
      </c>
      <c r="R52" s="1168">
        <v>160116</v>
      </c>
      <c r="S52" s="1168">
        <v>-3867348</v>
      </c>
      <c r="T52" s="1169">
        <v>-60248804</v>
      </c>
      <c r="U52" s="1168">
        <v>0</v>
      </c>
      <c r="V52" s="1169">
        <v>-4166287</v>
      </c>
      <c r="Y52" s="1127"/>
      <c r="Z52" s="1127"/>
      <c r="AA52" s="1127"/>
      <c r="AB52" s="1128"/>
      <c r="AC52" s="1128"/>
      <c r="AD52" s="1128"/>
    </row>
    <row r="53" spans="1:30" x14ac:dyDescent="0.2">
      <c r="A53" s="1637" t="s">
        <v>1985</v>
      </c>
      <c r="B53" s="1632">
        <v>749775.41</v>
      </c>
      <c r="C53" s="1129">
        <v>0</v>
      </c>
      <c r="D53" s="1129">
        <v>0</v>
      </c>
      <c r="E53" s="1129">
        <v>0</v>
      </c>
      <c r="F53" s="1129">
        <v>0</v>
      </c>
      <c r="G53" s="1129">
        <v>0</v>
      </c>
      <c r="H53" s="1129">
        <v>0</v>
      </c>
      <c r="I53" s="1129">
        <v>0</v>
      </c>
      <c r="J53" s="1129">
        <v>0</v>
      </c>
      <c r="K53" s="1129">
        <v>0</v>
      </c>
      <c r="L53" s="1129">
        <v>452813.33</v>
      </c>
      <c r="M53" s="1155">
        <v>0</v>
      </c>
      <c r="N53" s="1155">
        <v>0</v>
      </c>
      <c r="O53" s="1155">
        <v>542082.28</v>
      </c>
      <c r="P53" s="1129">
        <v>0</v>
      </c>
      <c r="Q53" s="1129">
        <v>0</v>
      </c>
      <c r="R53" s="1155">
        <v>348845</v>
      </c>
      <c r="S53" s="1155">
        <v>0</v>
      </c>
      <c r="T53" s="1153">
        <v>0</v>
      </c>
      <c r="U53" s="1155">
        <v>0</v>
      </c>
      <c r="V53" s="1153">
        <v>0</v>
      </c>
      <c r="Y53" s="1127"/>
      <c r="Z53" s="1127"/>
      <c r="AA53" s="1127"/>
      <c r="AB53" s="1128"/>
      <c r="AC53" s="1128"/>
      <c r="AD53" s="1128"/>
    </row>
    <row r="54" spans="1:30" x14ac:dyDescent="0.2">
      <c r="A54" s="1637" t="s">
        <v>2002</v>
      </c>
      <c r="B54" s="1632">
        <v>0</v>
      </c>
      <c r="C54" s="1129">
        <v>0</v>
      </c>
      <c r="D54" s="1129">
        <v>0</v>
      </c>
      <c r="E54" s="1129">
        <v>0</v>
      </c>
      <c r="F54" s="1129">
        <v>-5361963</v>
      </c>
      <c r="G54" s="1129">
        <v>-40391485.939999998</v>
      </c>
      <c r="H54" s="1129">
        <v>0</v>
      </c>
      <c r="I54" s="1129">
        <v>-6386085.6699999999</v>
      </c>
      <c r="J54" s="1129">
        <v>0</v>
      </c>
      <c r="K54" s="1129">
        <v>-17950104.670000002</v>
      </c>
      <c r="L54" s="1129">
        <v>0</v>
      </c>
      <c r="M54" s="1155">
        <v>0</v>
      </c>
      <c r="N54" s="1155">
        <v>0</v>
      </c>
      <c r="O54" s="1155">
        <v>-718765.59</v>
      </c>
      <c r="P54" s="1129">
        <v>-1952053</v>
      </c>
      <c r="Q54" s="1129">
        <v>-26351.3</v>
      </c>
      <c r="R54" s="1155">
        <v>-188729</v>
      </c>
      <c r="S54" s="1155">
        <v>-3666214</v>
      </c>
      <c r="T54" s="1153">
        <v>-60248804</v>
      </c>
      <c r="U54" s="1155">
        <v>0</v>
      </c>
      <c r="V54" s="1153">
        <v>-4249566</v>
      </c>
      <c r="Y54" s="1127"/>
      <c r="Z54" s="1127"/>
      <c r="AA54" s="1127"/>
      <c r="AB54" s="1128"/>
      <c r="AC54" s="1128"/>
      <c r="AD54" s="1128"/>
    </row>
    <row r="55" spans="1:30" ht="13.5" thickBot="1" x14ac:dyDescent="0.25">
      <c r="A55" s="1637" t="s">
        <v>2003</v>
      </c>
      <c r="B55" s="1630">
        <v>-70294.87</v>
      </c>
      <c r="C55" s="1124">
        <v>0</v>
      </c>
      <c r="D55" s="1124">
        <v>-150681.54999999999</v>
      </c>
      <c r="E55" s="1124">
        <v>0</v>
      </c>
      <c r="F55" s="1124">
        <v>-419770</v>
      </c>
      <c r="G55" s="1124">
        <v>169972672.78</v>
      </c>
      <c r="H55" s="1124">
        <v>41496448</v>
      </c>
      <c r="I55" s="1124">
        <v>67878854.569999993</v>
      </c>
      <c r="J55" s="1124">
        <v>-289292.93</v>
      </c>
      <c r="K55" s="1124">
        <v>0</v>
      </c>
      <c r="L55" s="1124">
        <v>0</v>
      </c>
      <c r="M55" s="1155">
        <v>919441</v>
      </c>
      <c r="N55" s="1155">
        <v>-179365.66</v>
      </c>
      <c r="O55" s="1155">
        <v>0</v>
      </c>
      <c r="P55" s="1124">
        <v>-650963.57999999996</v>
      </c>
      <c r="Q55" s="1124">
        <v>193179.47</v>
      </c>
      <c r="R55" s="1155">
        <v>0</v>
      </c>
      <c r="S55" s="1155">
        <v>-201134</v>
      </c>
      <c r="T55" s="1153">
        <v>0</v>
      </c>
      <c r="U55" s="1155">
        <v>0</v>
      </c>
      <c r="V55" s="1153">
        <v>83279</v>
      </c>
      <c r="Y55" s="1127"/>
      <c r="Z55" s="1127"/>
      <c r="AA55" s="1127"/>
      <c r="AB55" s="1128"/>
      <c r="AC55" s="1128"/>
      <c r="AD55" s="1128"/>
    </row>
    <row r="56" spans="1:30" s="1160" customFormat="1" ht="13.5" thickBot="1" x14ac:dyDescent="0.25">
      <c r="A56" s="1156" t="s">
        <v>1988</v>
      </c>
      <c r="B56" s="1157">
        <v>14748783.16</v>
      </c>
      <c r="C56" s="1158">
        <v>-47643319</v>
      </c>
      <c r="D56" s="1158">
        <v>-150681.54999999999</v>
      </c>
      <c r="E56" s="1158">
        <v>23003391.68</v>
      </c>
      <c r="F56" s="1158">
        <v>-2449942</v>
      </c>
      <c r="G56" s="1158">
        <v>125376556.40000001</v>
      </c>
      <c r="H56" s="1158">
        <v>44970223</v>
      </c>
      <c r="I56" s="1158">
        <v>65546169.129999988</v>
      </c>
      <c r="J56" s="1158">
        <v>7807948.5800000001</v>
      </c>
      <c r="K56" s="1158">
        <v>16578433.219999999</v>
      </c>
      <c r="L56" s="1158">
        <v>3749579.49</v>
      </c>
      <c r="M56" s="1158">
        <v>8084305</v>
      </c>
      <c r="N56" s="1158">
        <v>18770982.41</v>
      </c>
      <c r="O56" s="1158">
        <v>539673.66</v>
      </c>
      <c r="P56" s="1158">
        <v>-2483669.7600000002</v>
      </c>
      <c r="Q56" s="1158">
        <v>3160343.9</v>
      </c>
      <c r="R56" s="1158">
        <v>22039890</v>
      </c>
      <c r="S56" s="1158">
        <v>8801113</v>
      </c>
      <c r="T56" s="1159">
        <v>-12952166</v>
      </c>
      <c r="U56" s="1159">
        <v>32000002</v>
      </c>
      <c r="V56" s="1159">
        <v>-2961510</v>
      </c>
      <c r="Y56" s="1161"/>
      <c r="Z56" s="1161"/>
      <c r="AA56" s="1161"/>
      <c r="AB56" s="1162"/>
      <c r="AC56" s="1162"/>
      <c r="AD56" s="1162"/>
    </row>
    <row r="57" spans="1:30" x14ac:dyDescent="0.2">
      <c r="A57" s="1641" t="s">
        <v>1989</v>
      </c>
      <c r="B57" s="1638">
        <v>161384705.26000008</v>
      </c>
      <c r="C57" s="1163">
        <v>904202016</v>
      </c>
      <c r="D57" s="1163">
        <v>-435048.25999999995</v>
      </c>
      <c r="E57" s="1163">
        <v>56855920.009999983</v>
      </c>
      <c r="F57" s="1163">
        <v>67543015</v>
      </c>
      <c r="G57" s="1163">
        <v>288558369.69999921</v>
      </c>
      <c r="H57" s="1163">
        <v>67281996</v>
      </c>
      <c r="I57" s="1163">
        <v>73263307.839999914</v>
      </c>
      <c r="J57" s="1163">
        <v>25685866.329999983</v>
      </c>
      <c r="K57" s="1163">
        <v>150598372.33999977</v>
      </c>
      <c r="L57" s="1163">
        <v>22208655.969999999</v>
      </c>
      <c r="M57" s="1163">
        <v>23245790</v>
      </c>
      <c r="N57" s="1163">
        <v>43098260.00000003</v>
      </c>
      <c r="O57" s="1163">
        <v>29273666.620000001</v>
      </c>
      <c r="P57" s="1163">
        <v>34518703.860000007</v>
      </c>
      <c r="Q57" s="1163">
        <v>16984460.140000004</v>
      </c>
      <c r="R57" s="1163">
        <v>43685061</v>
      </c>
      <c r="S57" s="1163">
        <v>81626069</v>
      </c>
      <c r="T57" s="1164">
        <v>283434775</v>
      </c>
      <c r="U57" s="1163">
        <v>23491298</v>
      </c>
      <c r="V57" s="1164">
        <v>3406251</v>
      </c>
      <c r="Y57" s="1127"/>
      <c r="Z57" s="1127"/>
      <c r="AA57" s="1127"/>
      <c r="AB57" s="1128"/>
      <c r="AC57" s="1128"/>
      <c r="AD57" s="1128"/>
    </row>
    <row r="58" spans="1:30" x14ac:dyDescent="0.2">
      <c r="A58" s="1637" t="s">
        <v>2004</v>
      </c>
      <c r="B58" s="1632">
        <v>-24220.799999999999</v>
      </c>
      <c r="C58" s="1129">
        <v>0</v>
      </c>
      <c r="D58" s="1129">
        <v>0</v>
      </c>
      <c r="E58" s="1129">
        <v>13331.99</v>
      </c>
      <c r="F58" s="1129">
        <v>41020</v>
      </c>
      <c r="G58" s="1129">
        <v>0</v>
      </c>
      <c r="H58" s="1129">
        <v>2136703</v>
      </c>
      <c r="I58" s="1129">
        <v>0</v>
      </c>
      <c r="J58" s="1129">
        <v>0</v>
      </c>
      <c r="K58" s="1129">
        <v>0</v>
      </c>
      <c r="L58" s="1129">
        <v>0</v>
      </c>
      <c r="M58" s="1155">
        <v>0</v>
      </c>
      <c r="N58" s="1155">
        <v>0</v>
      </c>
      <c r="O58" s="1155">
        <v>0</v>
      </c>
      <c r="P58" s="1129">
        <v>0</v>
      </c>
      <c r="Q58" s="1129">
        <v>0</v>
      </c>
      <c r="R58" s="1155">
        <v>0</v>
      </c>
      <c r="S58" s="1155">
        <v>0</v>
      </c>
      <c r="T58" s="1153">
        <v>0</v>
      </c>
      <c r="U58" s="1155">
        <v>0</v>
      </c>
      <c r="V58" s="1153">
        <v>0</v>
      </c>
      <c r="W58" s="1128"/>
      <c r="Y58" s="1127"/>
      <c r="Z58" s="1127"/>
      <c r="AA58" s="1127"/>
      <c r="AB58" s="1128"/>
      <c r="AC58" s="1128"/>
      <c r="AD58" s="1128"/>
    </row>
    <row r="59" spans="1:30" x14ac:dyDescent="0.2">
      <c r="A59" s="1637" t="s">
        <v>2005</v>
      </c>
      <c r="B59" s="1632">
        <v>-260870.5</v>
      </c>
      <c r="C59" s="1129">
        <v>0</v>
      </c>
      <c r="D59" s="1129">
        <v>0</v>
      </c>
      <c r="E59" s="1129">
        <v>-13526.47</v>
      </c>
      <c r="F59" s="1129">
        <v>0</v>
      </c>
      <c r="G59" s="1129">
        <v>0</v>
      </c>
      <c r="H59" s="1129">
        <v>-448769</v>
      </c>
      <c r="I59" s="1129">
        <v>0</v>
      </c>
      <c r="J59" s="1129">
        <v>0</v>
      </c>
      <c r="K59" s="1129">
        <v>0</v>
      </c>
      <c r="L59" s="1129">
        <v>0</v>
      </c>
      <c r="M59" s="1155">
        <v>0</v>
      </c>
      <c r="N59" s="1155">
        <v>0</v>
      </c>
      <c r="O59" s="1155">
        <v>0</v>
      </c>
      <c r="P59" s="1129">
        <v>0</v>
      </c>
      <c r="Q59" s="1129">
        <v>-180782.13</v>
      </c>
      <c r="R59" s="1155">
        <v>0</v>
      </c>
      <c r="S59" s="1155">
        <v>0</v>
      </c>
      <c r="T59" s="1153">
        <v>0</v>
      </c>
      <c r="U59" s="1155">
        <v>0</v>
      </c>
      <c r="V59" s="1153">
        <v>0</v>
      </c>
      <c r="W59" s="1128"/>
      <c r="Y59" s="1127"/>
      <c r="Z59" s="1127"/>
      <c r="AA59" s="1127"/>
      <c r="AB59" s="1128"/>
      <c r="AC59" s="1128"/>
      <c r="AD59" s="1128"/>
    </row>
    <row r="60" spans="1:30" x14ac:dyDescent="0.2">
      <c r="A60" s="1637" t="s">
        <v>2006</v>
      </c>
      <c r="B60" s="1632">
        <v>0</v>
      </c>
      <c r="C60" s="1129">
        <v>0</v>
      </c>
      <c r="D60" s="1129">
        <v>0</v>
      </c>
      <c r="E60" s="1129">
        <v>0</v>
      </c>
      <c r="F60" s="1129">
        <v>0</v>
      </c>
      <c r="G60" s="1129">
        <v>0</v>
      </c>
      <c r="H60" s="1129">
        <v>3369672</v>
      </c>
      <c r="I60" s="1129">
        <v>0</v>
      </c>
      <c r="J60" s="1129">
        <v>0</v>
      </c>
      <c r="K60" s="1129">
        <v>0</v>
      </c>
      <c r="L60" s="1129">
        <v>0</v>
      </c>
      <c r="M60" s="1155">
        <v>0</v>
      </c>
      <c r="N60" s="1155">
        <v>0</v>
      </c>
      <c r="O60" s="1155">
        <v>40108.71</v>
      </c>
      <c r="P60" s="1129">
        <v>0</v>
      </c>
      <c r="Q60" s="1129">
        <v>0</v>
      </c>
      <c r="R60" s="1155">
        <v>0</v>
      </c>
      <c r="S60" s="1155">
        <v>0</v>
      </c>
      <c r="T60" s="1153">
        <v>0</v>
      </c>
      <c r="U60" s="1155">
        <v>0</v>
      </c>
      <c r="V60" s="1153">
        <v>3912094</v>
      </c>
      <c r="W60" s="1128"/>
      <c r="Y60" s="1127"/>
      <c r="Z60" s="1127"/>
      <c r="AA60" s="1127"/>
      <c r="AB60" s="1128"/>
      <c r="AC60" s="1128"/>
      <c r="AD60" s="1128"/>
    </row>
    <row r="61" spans="1:30" ht="13.5" thickBot="1" x14ac:dyDescent="0.25">
      <c r="A61" s="1637" t="s">
        <v>2007</v>
      </c>
      <c r="B61" s="1630">
        <v>77222.73</v>
      </c>
      <c r="C61" s="1124">
        <v>0</v>
      </c>
      <c r="D61" s="1124">
        <v>0</v>
      </c>
      <c r="E61" s="1124">
        <v>0</v>
      </c>
      <c r="F61" s="1124">
        <v>0</v>
      </c>
      <c r="G61" s="1124">
        <v>0</v>
      </c>
      <c r="H61" s="1124">
        <v>-2107718</v>
      </c>
      <c r="I61" s="1124">
        <v>0</v>
      </c>
      <c r="J61" s="1124">
        <v>0</v>
      </c>
      <c r="K61" s="1124">
        <v>0</v>
      </c>
      <c r="L61" s="1124">
        <v>0</v>
      </c>
      <c r="M61" s="1155">
        <v>0</v>
      </c>
      <c r="N61" s="1155">
        <v>0</v>
      </c>
      <c r="O61" s="1155">
        <v>-67058.28</v>
      </c>
      <c r="P61" s="1124">
        <v>-15243939.85</v>
      </c>
      <c r="Q61" s="1124">
        <v>0</v>
      </c>
      <c r="R61" s="1155">
        <v>0</v>
      </c>
      <c r="S61" s="1155">
        <v>0</v>
      </c>
      <c r="T61" s="1153">
        <v>0</v>
      </c>
      <c r="U61" s="1155">
        <v>0</v>
      </c>
      <c r="V61" s="1153">
        <v>-135266</v>
      </c>
      <c r="W61" s="1128"/>
      <c r="Y61" s="1127"/>
      <c r="Z61" s="1127"/>
      <c r="AA61" s="1127"/>
      <c r="AB61" s="1128"/>
      <c r="AC61" s="1128"/>
      <c r="AD61" s="1128"/>
    </row>
    <row r="62" spans="1:30" s="1160" customFormat="1" ht="27.75" customHeight="1" thickBot="1" x14ac:dyDescent="0.25">
      <c r="A62" s="1156" t="s">
        <v>1994</v>
      </c>
      <c r="B62" s="1157">
        <v>161176836.69000006</v>
      </c>
      <c r="C62" s="1158">
        <v>904202016</v>
      </c>
      <c r="D62" s="1158">
        <v>-435048.25999999995</v>
      </c>
      <c r="E62" s="1158">
        <v>56855725.529999986</v>
      </c>
      <c r="F62" s="1158">
        <v>67584035</v>
      </c>
      <c r="G62" s="1158">
        <v>288558369.69999921</v>
      </c>
      <c r="H62" s="1158">
        <v>70231884</v>
      </c>
      <c r="I62" s="1158">
        <v>73263307.839999914</v>
      </c>
      <c r="J62" s="1158">
        <v>25685866.329999983</v>
      </c>
      <c r="K62" s="1158">
        <v>150598372.33999977</v>
      </c>
      <c r="L62" s="1158">
        <v>22208655.969999999</v>
      </c>
      <c r="M62" s="1158">
        <v>23245790</v>
      </c>
      <c r="N62" s="1158">
        <v>43098260.00000003</v>
      </c>
      <c r="O62" s="1158">
        <v>29246717.050000001</v>
      </c>
      <c r="P62" s="1158">
        <v>19274764.010000005</v>
      </c>
      <c r="Q62" s="1158">
        <v>16803678.010000005</v>
      </c>
      <c r="R62" s="1158">
        <v>43685061</v>
      </c>
      <c r="S62" s="1158">
        <v>81626069</v>
      </c>
      <c r="T62" s="1159">
        <v>283434775</v>
      </c>
      <c r="U62" s="1159">
        <v>23491298</v>
      </c>
      <c r="V62" s="1159">
        <v>7183079</v>
      </c>
      <c r="Y62" s="1161"/>
      <c r="Z62" s="1161"/>
      <c r="AA62" s="1161"/>
      <c r="AB62" s="1162"/>
      <c r="AC62" s="1162"/>
      <c r="AD62" s="1162"/>
    </row>
    <row r="63" spans="1:30" ht="13.5" thickBot="1" x14ac:dyDescent="0.25">
      <c r="A63" s="1637" t="s">
        <v>2008</v>
      </c>
      <c r="B63" s="1630">
        <v>-29083104.16</v>
      </c>
      <c r="C63" s="1124">
        <v>11200255</v>
      </c>
      <c r="D63" s="1124">
        <v>-443.64</v>
      </c>
      <c r="E63" s="1124">
        <v>-18099070.030000001</v>
      </c>
      <c r="F63" s="1124">
        <v>-32272689</v>
      </c>
      <c r="G63" s="1124">
        <v>-110988757</v>
      </c>
      <c r="H63" s="1124">
        <v>-22949122</v>
      </c>
      <c r="I63" s="1124">
        <v>-66242161.840000004</v>
      </c>
      <c r="J63" s="1124">
        <v>-8241617.9400000004</v>
      </c>
      <c r="K63" s="1124">
        <v>0</v>
      </c>
      <c r="L63" s="1124">
        <v>-1784048.69</v>
      </c>
      <c r="M63" s="1155">
        <v>-13410960</v>
      </c>
      <c r="N63" s="1155">
        <v>-49662021</v>
      </c>
      <c r="O63" s="1155">
        <v>-14875635.939999999</v>
      </c>
      <c r="P63" s="1124">
        <v>-11175191.029999999</v>
      </c>
      <c r="Q63" s="1124">
        <v>-2728251.65</v>
      </c>
      <c r="R63" s="1155">
        <v>-30346942</v>
      </c>
      <c r="S63" s="1155">
        <v>-22309331</v>
      </c>
      <c r="T63" s="1153">
        <v>0</v>
      </c>
      <c r="U63" s="1155">
        <v>-29074887</v>
      </c>
      <c r="V63" s="1153">
        <v>-2342260</v>
      </c>
      <c r="Y63" s="1127"/>
      <c r="Z63" s="1127"/>
      <c r="AA63" s="1127"/>
      <c r="AB63" s="1128"/>
      <c r="AC63" s="1128"/>
      <c r="AD63" s="1128"/>
    </row>
    <row r="64" spans="1:30" s="1160" customFormat="1" ht="13.5" thickBot="1" x14ac:dyDescent="0.25">
      <c r="A64" s="1156" t="s">
        <v>1996</v>
      </c>
      <c r="B64" s="1157">
        <v>132093732.53000006</v>
      </c>
      <c r="C64" s="1158">
        <v>915402271</v>
      </c>
      <c r="D64" s="1158">
        <v>-435491.89999999997</v>
      </c>
      <c r="E64" s="1158">
        <v>38756655.499999985</v>
      </c>
      <c r="F64" s="1158">
        <v>35311346</v>
      </c>
      <c r="G64" s="1158">
        <v>177569612.69999921</v>
      </c>
      <c r="H64" s="1158">
        <v>47282762</v>
      </c>
      <c r="I64" s="1158">
        <v>7021145.9999999106</v>
      </c>
      <c r="J64" s="1158">
        <v>17444248.389999982</v>
      </c>
      <c r="K64" s="1158">
        <v>150598372.33999977</v>
      </c>
      <c r="L64" s="1158">
        <v>20424607.279999997</v>
      </c>
      <c r="M64" s="1158">
        <v>9834830</v>
      </c>
      <c r="N64" s="1158">
        <v>-6563760.9999999702</v>
      </c>
      <c r="O64" s="1158">
        <v>14371081.110000001</v>
      </c>
      <c r="P64" s="1158">
        <v>8099572.980000006</v>
      </c>
      <c r="Q64" s="1158">
        <v>14075426.360000005</v>
      </c>
      <c r="R64" s="1158">
        <v>13338119</v>
      </c>
      <c r="S64" s="1158">
        <v>59316738</v>
      </c>
      <c r="T64" s="1159">
        <v>283434775</v>
      </c>
      <c r="U64" s="1159">
        <v>-5583589</v>
      </c>
      <c r="V64" s="1159">
        <v>4840819</v>
      </c>
      <c r="Y64" s="1161"/>
      <c r="Z64" s="1161"/>
      <c r="AA64" s="1161"/>
      <c r="AB64" s="1162"/>
      <c r="AC64" s="1162"/>
      <c r="AD64" s="1162"/>
    </row>
    <row r="65" spans="1:30" ht="13.5" thickBot="1" x14ac:dyDescent="0.25">
      <c r="A65" s="1637" t="s">
        <v>2009</v>
      </c>
      <c r="B65" s="1632">
        <v>-33023433</v>
      </c>
      <c r="C65" s="1129">
        <v>-245667953</v>
      </c>
      <c r="D65" s="1129">
        <v>0</v>
      </c>
      <c r="E65" s="1129">
        <v>0</v>
      </c>
      <c r="F65" s="1129">
        <v>0</v>
      </c>
      <c r="G65" s="1129">
        <v>-48280547.850000001</v>
      </c>
      <c r="H65" s="1129">
        <v>0</v>
      </c>
      <c r="I65" s="1129">
        <v>0</v>
      </c>
      <c r="J65" s="1129">
        <v>0</v>
      </c>
      <c r="K65" s="1129">
        <v>-47821239.740000002</v>
      </c>
      <c r="L65" s="1129">
        <v>-3139341.96</v>
      </c>
      <c r="M65" s="1155">
        <v>0</v>
      </c>
      <c r="N65" s="1155">
        <v>-1195044</v>
      </c>
      <c r="O65" s="1155">
        <v>0</v>
      </c>
      <c r="P65" s="1129">
        <v>0</v>
      </c>
      <c r="Q65" s="1129">
        <v>-3370206.52</v>
      </c>
      <c r="R65" s="1155">
        <v>-9548718</v>
      </c>
      <c r="S65" s="1155">
        <v>0</v>
      </c>
      <c r="T65" s="1153">
        <v>0</v>
      </c>
      <c r="U65" s="1155">
        <v>0</v>
      </c>
      <c r="V65" s="1153">
        <v>0</v>
      </c>
      <c r="Y65" s="1127"/>
      <c r="Z65" s="1127"/>
      <c r="AA65" s="1127"/>
      <c r="AB65" s="1128"/>
      <c r="AC65" s="1128"/>
      <c r="AD65" s="1128"/>
    </row>
    <row r="66" spans="1:30" s="1160" customFormat="1" ht="15" customHeight="1" thickBot="1" x14ac:dyDescent="0.25">
      <c r="A66" s="1170" t="s">
        <v>1998</v>
      </c>
      <c r="B66" s="1157">
        <v>99070299.530000061</v>
      </c>
      <c r="C66" s="1158">
        <v>669734318</v>
      </c>
      <c r="D66" s="1158">
        <v>-435491.89999999997</v>
      </c>
      <c r="E66" s="1158">
        <v>38756655.499999985</v>
      </c>
      <c r="F66" s="1158">
        <v>35311346</v>
      </c>
      <c r="G66" s="1158">
        <v>129289064.84999922</v>
      </c>
      <c r="H66" s="1158">
        <v>47282762</v>
      </c>
      <c r="I66" s="1158">
        <v>7021145.9999999106</v>
      </c>
      <c r="J66" s="1158">
        <v>17444248.389999982</v>
      </c>
      <c r="K66" s="1158">
        <v>102777132.59999976</v>
      </c>
      <c r="L66" s="1158">
        <v>17285265.319999997</v>
      </c>
      <c r="M66" s="1158">
        <v>9834830</v>
      </c>
      <c r="N66" s="1158">
        <v>-7758804.9999999702</v>
      </c>
      <c r="O66" s="1158">
        <v>14371081.110000001</v>
      </c>
      <c r="P66" s="1158">
        <v>8099572.980000006</v>
      </c>
      <c r="Q66" s="1158">
        <v>10705219.840000005</v>
      </c>
      <c r="R66" s="1158">
        <v>3789401</v>
      </c>
      <c r="S66" s="1158">
        <v>59316738</v>
      </c>
      <c r="T66" s="1159">
        <v>283434775</v>
      </c>
      <c r="U66" s="1159">
        <v>-5583589</v>
      </c>
      <c r="V66" s="1159">
        <v>4840819</v>
      </c>
      <c r="Y66" s="1161"/>
      <c r="Z66" s="1161"/>
      <c r="AA66" s="1161"/>
      <c r="AB66" s="1162"/>
      <c r="AC66" s="1162"/>
      <c r="AD66" s="1162"/>
    </row>
    <row r="67" spans="1:30" ht="6" customHeight="1" x14ac:dyDescent="0.2">
      <c r="A67" s="1138"/>
      <c r="B67" s="1171"/>
      <c r="C67" s="1171"/>
      <c r="D67" s="1171"/>
      <c r="E67" s="1171"/>
      <c r="F67" s="1171"/>
      <c r="G67" s="1171"/>
      <c r="H67" s="1171"/>
      <c r="I67" s="1171"/>
      <c r="J67" s="1171"/>
      <c r="K67" s="1171"/>
      <c r="L67" s="1171"/>
      <c r="M67" s="1171"/>
      <c r="N67" s="1171"/>
      <c r="O67" s="1171"/>
      <c r="P67" s="1171"/>
      <c r="Q67" s="1171"/>
      <c r="R67" s="1171"/>
      <c r="S67" s="1171"/>
      <c r="T67" s="1171"/>
      <c r="U67" s="1171"/>
      <c r="V67" s="1171"/>
    </row>
    <row r="68" spans="1:30" x14ac:dyDescent="0.2">
      <c r="A68" s="1139" t="s">
        <v>1973</v>
      </c>
      <c r="B68" s="1126"/>
      <c r="C68" s="1126"/>
      <c r="D68" s="1126"/>
      <c r="E68" s="1126"/>
      <c r="F68" s="1126"/>
      <c r="G68" s="1126"/>
      <c r="H68" s="1126"/>
      <c r="I68" s="1126"/>
      <c r="J68" s="1126"/>
      <c r="K68" s="1126"/>
      <c r="L68" s="1126"/>
      <c r="M68" s="1126"/>
      <c r="N68" s="1126"/>
      <c r="O68" s="1127"/>
      <c r="P68" s="1127"/>
      <c r="Q68" s="1127"/>
      <c r="R68" s="1127"/>
      <c r="S68" s="1127"/>
      <c r="T68" s="1127"/>
      <c r="U68" s="1127"/>
    </row>
    <row r="69" spans="1:30" x14ac:dyDescent="0.2">
      <c r="B69" s="1172"/>
      <c r="C69" s="1172"/>
      <c r="D69" s="1172"/>
      <c r="E69" s="1172"/>
      <c r="F69" s="1172"/>
      <c r="G69" s="1172"/>
      <c r="H69" s="1172"/>
      <c r="I69" s="1172"/>
      <c r="J69" s="1172"/>
      <c r="K69" s="1172"/>
      <c r="L69" s="1642"/>
      <c r="M69" s="1172"/>
      <c r="N69" s="1642"/>
      <c r="O69" s="1642"/>
      <c r="P69" s="1642"/>
      <c r="Q69" s="1172"/>
      <c r="R69" s="1172"/>
      <c r="S69" s="1642"/>
      <c r="T69" s="1642"/>
      <c r="U69" s="1642"/>
      <c r="V69" s="1642"/>
      <c r="W69" s="1642"/>
    </row>
    <row r="70" spans="1:30" x14ac:dyDescent="0.2">
      <c r="B70" s="1643"/>
      <c r="C70" s="1643"/>
      <c r="D70" s="1643"/>
      <c r="E70" s="1643"/>
      <c r="F70" s="1643"/>
      <c r="G70" s="1643"/>
      <c r="H70" s="1643"/>
      <c r="I70" s="1643"/>
      <c r="J70" s="1643"/>
      <c r="K70" s="1643"/>
      <c r="L70" s="1643"/>
      <c r="M70" s="1643"/>
      <c r="N70" s="1643"/>
      <c r="O70" s="1643"/>
      <c r="P70" s="1643"/>
      <c r="Q70" s="1643"/>
      <c r="R70" s="1643"/>
      <c r="S70" s="1643"/>
      <c r="T70" s="1643"/>
      <c r="U70" s="1643"/>
      <c r="V70" s="1643"/>
      <c r="W70" s="1127"/>
    </row>
    <row r="71" spans="1:30" x14ac:dyDescent="0.2">
      <c r="B71" s="1642"/>
      <c r="C71" s="1642"/>
      <c r="D71" s="1642"/>
      <c r="E71" s="1642"/>
      <c r="F71" s="1642"/>
      <c r="G71" s="1642"/>
      <c r="H71" s="1642"/>
      <c r="I71" s="1642"/>
      <c r="J71" s="1642"/>
      <c r="K71" s="1642"/>
      <c r="L71" s="1642"/>
      <c r="M71" s="1642"/>
      <c r="N71" s="1642"/>
      <c r="O71" s="1642"/>
      <c r="P71" s="1642"/>
      <c r="Q71" s="1642"/>
      <c r="R71" s="1642"/>
      <c r="S71" s="1642"/>
      <c r="T71" s="1642"/>
      <c r="U71" s="1642"/>
      <c r="V71" s="1642"/>
      <c r="W71" s="1642"/>
    </row>
    <row r="72" spans="1:30" ht="15" x14ac:dyDescent="0.25">
      <c r="W72" s="1644"/>
      <c r="X72" s="1173"/>
    </row>
    <row r="73" spans="1:30" ht="15" x14ac:dyDescent="0.25">
      <c r="B73" s="1173"/>
      <c r="G73" s="1174"/>
      <c r="H73" s="1174"/>
      <c r="I73" s="1174"/>
      <c r="K73" s="1174"/>
      <c r="T73" s="1174"/>
      <c r="U73" s="1174"/>
      <c r="V73" s="1174"/>
    </row>
    <row r="74" spans="1:30" ht="15" x14ac:dyDescent="0.25">
      <c r="B74" s="1173"/>
      <c r="G74" s="1174"/>
      <c r="H74" s="1174"/>
      <c r="I74" s="1174"/>
      <c r="K74" s="1174"/>
      <c r="T74" s="1174"/>
      <c r="U74" s="1174"/>
      <c r="V74" s="1174"/>
    </row>
    <row r="75" spans="1:30" ht="15" x14ac:dyDescent="0.25">
      <c r="B75" s="1173"/>
      <c r="T75" s="1173"/>
      <c r="U75" s="1173"/>
      <c r="V75" s="1173"/>
    </row>
    <row r="76" spans="1:30" ht="15" x14ac:dyDescent="0.25">
      <c r="B76" s="1173"/>
      <c r="T76" s="1173"/>
      <c r="U76" s="1173"/>
      <c r="V76" s="1173"/>
    </row>
    <row r="77" spans="1:30" ht="15" x14ac:dyDescent="0.25">
      <c r="B77" s="1173"/>
      <c r="G77" s="1174"/>
      <c r="H77" s="1174"/>
      <c r="I77" s="1174"/>
      <c r="K77" s="1174"/>
      <c r="T77" s="1174"/>
      <c r="U77" s="1174"/>
      <c r="V77" s="1174"/>
    </row>
    <row r="78" spans="1:30" ht="15" x14ac:dyDescent="0.25">
      <c r="B78" s="1173"/>
      <c r="G78" s="1175"/>
      <c r="H78" s="1175"/>
      <c r="I78" s="1175"/>
      <c r="K78" s="1175"/>
      <c r="T78" s="1175"/>
      <c r="U78" s="1175"/>
      <c r="V78" s="1175"/>
    </row>
    <row r="79" spans="1:30" ht="15" x14ac:dyDescent="0.25">
      <c r="B79" s="1173"/>
      <c r="T79" s="1173"/>
      <c r="U79" s="1173"/>
      <c r="V79" s="1173"/>
    </row>
    <row r="80" spans="1:30" ht="15" x14ac:dyDescent="0.25">
      <c r="B80" s="1173"/>
      <c r="T80" s="1173"/>
      <c r="U80" s="1173"/>
      <c r="V80" s="1173"/>
    </row>
    <row r="81" spans="2:22" x14ac:dyDescent="0.2">
      <c r="B81" s="1174"/>
      <c r="G81" s="1174"/>
      <c r="H81" s="1174"/>
      <c r="I81" s="1174"/>
      <c r="K81" s="1174"/>
      <c r="T81" s="1174"/>
      <c r="U81" s="1174"/>
      <c r="V81" s="1174"/>
    </row>
    <row r="82" spans="2:22" ht="15" x14ac:dyDescent="0.25">
      <c r="B82" s="1173"/>
      <c r="G82" s="1173"/>
      <c r="H82" s="1173"/>
      <c r="I82" s="1173"/>
      <c r="K82" s="1173"/>
      <c r="T82" s="1173"/>
      <c r="U82" s="1173"/>
      <c r="V82" s="1173"/>
    </row>
    <row r="83" spans="2:22" ht="15" x14ac:dyDescent="0.25">
      <c r="B83" s="1173"/>
      <c r="G83" s="1173"/>
      <c r="H83" s="1173"/>
      <c r="I83" s="1173"/>
      <c r="K83" s="1173"/>
      <c r="T83" s="1173"/>
      <c r="U83" s="1173"/>
      <c r="V83" s="1173"/>
    </row>
    <row r="84" spans="2:22" ht="15" x14ac:dyDescent="0.25">
      <c r="B84" s="1173"/>
      <c r="G84" s="1173"/>
      <c r="H84" s="1173"/>
      <c r="I84" s="1173"/>
      <c r="K84" s="1173"/>
      <c r="T84" s="1173"/>
      <c r="U84" s="1173"/>
      <c r="V84" s="1173"/>
    </row>
    <row r="85" spans="2:22" x14ac:dyDescent="0.2">
      <c r="B85" s="1174"/>
      <c r="G85" s="1174"/>
      <c r="H85" s="1174"/>
      <c r="I85" s="1174"/>
      <c r="K85" s="1174"/>
      <c r="T85" s="1174"/>
      <c r="U85" s="1174"/>
      <c r="V85" s="1174"/>
    </row>
    <row r="86" spans="2:22" x14ac:dyDescent="0.2">
      <c r="B86" s="1174"/>
      <c r="G86" s="1174"/>
      <c r="H86" s="1174"/>
      <c r="I86" s="1174"/>
      <c r="K86" s="1174"/>
      <c r="T86" s="1174"/>
      <c r="U86" s="1174"/>
      <c r="V86" s="1174"/>
    </row>
    <row r="87" spans="2:22" ht="15" x14ac:dyDescent="0.25">
      <c r="B87" s="1173"/>
      <c r="G87" s="1173"/>
      <c r="H87" s="1173"/>
      <c r="I87" s="1173"/>
      <c r="K87" s="1173"/>
      <c r="T87" s="1173"/>
      <c r="U87" s="1173"/>
    </row>
    <row r="88" spans="2:22" ht="15" x14ac:dyDescent="0.25">
      <c r="B88" s="1173"/>
      <c r="G88" s="1173"/>
      <c r="H88" s="1173"/>
      <c r="I88" s="1173"/>
      <c r="K88" s="1173"/>
      <c r="T88" s="1173"/>
      <c r="U88" s="1173"/>
    </row>
    <row r="89" spans="2:22" ht="15" x14ac:dyDescent="0.25">
      <c r="B89" s="1173"/>
      <c r="G89" s="1173"/>
      <c r="H89" s="1173"/>
      <c r="I89" s="1173"/>
      <c r="K89" s="1173"/>
      <c r="T89" s="1173"/>
      <c r="U89" s="1173"/>
    </row>
    <row r="90" spans="2:22" ht="15" x14ac:dyDescent="0.25">
      <c r="B90" s="1173"/>
      <c r="G90" s="1173"/>
      <c r="H90" s="1173"/>
      <c r="I90" s="1173"/>
      <c r="K90" s="1173"/>
      <c r="T90" s="1173"/>
      <c r="U90" s="1173"/>
    </row>
    <row r="91" spans="2:22" x14ac:dyDescent="0.2">
      <c r="B91" s="1174"/>
      <c r="G91" s="1174"/>
      <c r="H91" s="1174"/>
      <c r="I91" s="1174"/>
      <c r="K91" s="1174"/>
      <c r="T91" s="1174"/>
      <c r="U91" s="1174"/>
      <c r="V91" s="1174"/>
    </row>
    <row r="92" spans="2:22" ht="15" x14ac:dyDescent="0.25">
      <c r="B92" s="1173"/>
      <c r="G92" s="1173"/>
      <c r="H92" s="1173"/>
      <c r="I92" s="1173"/>
      <c r="K92" s="1173"/>
      <c r="T92" s="1173"/>
      <c r="U92" s="1173"/>
      <c r="V92" s="1173"/>
    </row>
    <row r="93" spans="2:22" x14ac:dyDescent="0.2">
      <c r="B93" s="1174"/>
      <c r="G93" s="1174"/>
      <c r="H93" s="1174"/>
      <c r="I93" s="1174"/>
      <c r="K93" s="1174"/>
      <c r="T93" s="1174"/>
      <c r="U93" s="1174"/>
      <c r="V93" s="1174"/>
    </row>
    <row r="94" spans="2:22" ht="15" x14ac:dyDescent="0.25">
      <c r="B94" s="1173"/>
      <c r="G94" s="1173"/>
      <c r="H94" s="1173"/>
      <c r="I94" s="1173"/>
      <c r="K94" s="1173"/>
      <c r="T94" s="1173"/>
      <c r="U94" s="1173"/>
      <c r="V94" s="1173"/>
    </row>
    <row r="95" spans="2:22" x14ac:dyDescent="0.2">
      <c r="B95" s="1174"/>
      <c r="G95" s="1174"/>
      <c r="H95" s="1174"/>
      <c r="I95" s="1174"/>
      <c r="K95" s="1174"/>
      <c r="T95" s="1174"/>
      <c r="U95" s="1174"/>
      <c r="V95" s="1174"/>
    </row>
    <row r="96" spans="2:22" x14ac:dyDescent="0.2">
      <c r="F96" s="1128"/>
    </row>
  </sheetData>
  <mergeCells count="8">
    <mergeCell ref="A40:A41"/>
    <mergeCell ref="B40:T40"/>
    <mergeCell ref="A1:K2"/>
    <mergeCell ref="A3:K3"/>
    <mergeCell ref="A4:K4"/>
    <mergeCell ref="A36:V36"/>
    <mergeCell ref="A37:V37"/>
    <mergeCell ref="A38:V3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Ana Gabriela Silvetty Loup</cp:lastModifiedBy>
  <cp:lastPrinted>2023-06-20T15:40:01Z</cp:lastPrinted>
  <dcterms:created xsi:type="dcterms:W3CDTF">2023-06-19T13:27:02Z</dcterms:created>
  <dcterms:modified xsi:type="dcterms:W3CDTF">2024-03-19T20:44:15Z</dcterms:modified>
</cp:coreProperties>
</file>